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activeTab="10"/>
  </bookViews>
  <sheets>
    <sheet name="Summary" sheetId="11" r:id="rId1"/>
    <sheet name="Furniture" sheetId="1" r:id="rId2"/>
    <sheet name="Software" sheetId="2" r:id="rId3"/>
    <sheet name="Workshop" sheetId="3" r:id="rId4"/>
    <sheet name="Chemistry" sheetId="4" r:id="rId5"/>
    <sheet name="Physics" sheetId="5" r:id="rId6"/>
    <sheet name="CSE" sheetId="6" r:id="rId7"/>
    <sheet name="EEE" sheetId="7" r:id="rId8"/>
    <sheet name="ECE" sheetId="12" r:id="rId9"/>
    <sheet name="Mech" sheetId="9" r:id="rId10"/>
    <sheet name="Civil" sheetId="10" r:id="rId11"/>
  </sheets>
  <calcPr calcId="144525"/>
</workbook>
</file>

<file path=xl/sharedStrings.xml><?xml version="1.0" encoding="utf-8"?>
<sst xmlns="http://schemas.openxmlformats.org/spreadsheetml/2006/main" count="7553" uniqueCount="2435">
  <si>
    <t xml:space="preserve">   Department of Science and Technology - Patna, Bihar.</t>
  </si>
  <si>
    <t xml:space="preserve">    Budget Summary of Furniture, Equipment &amp; Softwares Required in Govt. Engg. Colleges.</t>
  </si>
  <si>
    <t>S. No.</t>
  </si>
  <si>
    <t xml:space="preserve">College Name </t>
  </si>
  <si>
    <t>Estimated Budget for Furniture (Rs /-)</t>
  </si>
  <si>
    <t>Estimated Budget for Civil Engg. Labs (Rs /-)</t>
  </si>
  <si>
    <t>Estimated Budget for Mech. Engg. Labs (Rs /-)</t>
  </si>
  <si>
    <t>Estimated Budget for EE/EEE. Labs (Rs /-)</t>
  </si>
  <si>
    <t>Estimated Budget for ECE. Labs (Rs /-)</t>
  </si>
  <si>
    <t>Estimated Budget for Softwares Required (Rs /-)</t>
  </si>
  <si>
    <t>Estimated Budget for Workshop (Rs /-)</t>
  </si>
  <si>
    <t>Estimated Budget for CSE. Labs (Rs/-)</t>
  </si>
  <si>
    <t>Estimated Budget for Chemistry Lab (Rs /-)</t>
  </si>
  <si>
    <t>Estimated Budget for Physics Lab (Rs /-)</t>
  </si>
  <si>
    <t>Total Estimated Budget (Rs /-)</t>
  </si>
  <si>
    <t>Total BudgetAlloted (Rs /-)</t>
  </si>
  <si>
    <t>RRSDEC Begusarai</t>
  </si>
  <si>
    <t>SIT Sitamarhi</t>
  </si>
  <si>
    <t>BPMEC Madhepura</t>
  </si>
  <si>
    <t>SCE Sasaram</t>
  </si>
  <si>
    <t>KCE Katihar</t>
  </si>
  <si>
    <t>SCE Saharsa</t>
  </si>
  <si>
    <t>SCE Supaul</t>
  </si>
  <si>
    <t>PCE Purnea</t>
  </si>
  <si>
    <t>GEC Jamui</t>
  </si>
  <si>
    <t>GEC Vaishali</t>
  </si>
  <si>
    <t>GEC Banka</t>
  </si>
  <si>
    <t>BCE Bakhtiyarpur</t>
  </si>
  <si>
    <t>GEC Kaimur</t>
  </si>
  <si>
    <t>FREC Araria</t>
  </si>
  <si>
    <t>GEC Khagaria</t>
  </si>
  <si>
    <t>Total</t>
  </si>
  <si>
    <t>Department of Science and Technology - Patna, Bihar.</t>
  </si>
  <si>
    <t>R.R.S.D.E.C, Begusarai</t>
  </si>
  <si>
    <t>S.I.T, Sitamarhi</t>
  </si>
  <si>
    <t>B.P.M.E.C, Madhepura</t>
  </si>
  <si>
    <t>S.E.C, Sasaram</t>
  </si>
  <si>
    <t>KEC, Katihar</t>
  </si>
  <si>
    <t>SEC, Saharsa</t>
  </si>
  <si>
    <t>PCE, Purnea</t>
  </si>
  <si>
    <t>G.E.C. Jamui</t>
  </si>
  <si>
    <t>GEC, Vaishali</t>
  </si>
  <si>
    <t>GEC, Banka</t>
  </si>
  <si>
    <t>GEC, Kaimur</t>
  </si>
  <si>
    <t>SPNREC, Araria</t>
  </si>
  <si>
    <t>GEC, Khagaria</t>
  </si>
  <si>
    <t>Furniture  Required in Engg. Colleges</t>
  </si>
  <si>
    <t>S.NO</t>
  </si>
  <si>
    <t xml:space="preserve">Furniture Code </t>
  </si>
  <si>
    <t xml:space="preserve">Specification </t>
  </si>
  <si>
    <t>SQ</t>
  </si>
  <si>
    <t>Price per Unit (Rs/-)</t>
  </si>
  <si>
    <t>RQ</t>
  </si>
  <si>
    <t>Total Price (Rs/-)</t>
  </si>
  <si>
    <t xml:space="preserve">  Admin Block -Total Furniture</t>
  </si>
  <si>
    <t>OT-D</t>
  </si>
  <si>
    <r>
      <rPr>
        <sz val="10"/>
        <color rgb="FF000000"/>
        <rFont val="&quot;Bookman Old Style&quot;, Arial"/>
        <charset val="134"/>
      </rPr>
      <t>Office Table</t>
    </r>
    <r>
      <rPr>
        <sz val="10"/>
        <color rgb="FF000000"/>
        <rFont val="&quot;Bookman Old Style&quot;, Arial"/>
        <charset val="134"/>
      </rPr>
      <t xml:space="preserve"> made of MS ERW round tube dia 25.4 x 1.2mm thick with 18mm thick Pre Laminated top size 1199 X 590 X 735 mm with  one side one drawer unit made of .5mm thick CRCA sheet mild steel, All steel components have powder coated paint fitted with lock.</t>
    </r>
  </si>
  <si>
    <t>2SS</t>
  </si>
  <si>
    <r>
      <rPr>
        <sz val="10"/>
        <color rgb="FF000000"/>
        <rFont val="&quot;Bookman Old Style&quot;, Arial"/>
        <charset val="134"/>
      </rPr>
      <t>2 Seater Sofa</t>
    </r>
    <r>
      <rPr>
        <sz val="10"/>
        <color rgb="FF000000"/>
        <rFont val="&quot;Bookman Old Style&quot;, Arial"/>
        <charset val="134"/>
      </rPr>
      <t xml:space="preserve"> Overall size-1130W x 700D x 785 H cm, Seat Height-43.5 cm  SIDE FRAME ASSEMBLY: The side frame assembly is fitted to the two ends of the connecting beam assembly to form, the leg-cum-armrest assembly. It is made of 0 3.81 ±0.03cm. x 0.2 ±0.016cm. thick MS E.R.W. tube and powder coated ( DFT 40-60 microns ). The ends are fitted with ABS moulded end caps, 3. SEATREST ASSEMBLY:The seat rest assembly consists of a fabricated inner-frame assembly insitu-moulded High Resilience (HR) Polyurethane foam having density = 45 +/- 2 Kg/m3 with Hardness load 25 ± 2 kgf as per IS:7888 for 25% compression of the foam. The complete moulded seat rest assembly is covered with a replaceable fabric upholstery cover *SEAT SIZE: 52.0cm. (W) X 50.0cm. (D) X 6.0cm. (T), 4. BACKREST ASSEMBLY:The backrest assembly is flexing type and consists of a fabricated inner-frame assembly insitu-moulded with High Resilience (HR) Polyurethane foam having density = 45 +1- 2 Kg/m3 with Hardness load 14 ± 2 kgf as per IS:7888 for 25% compression of the foam. The complete moulded backrest assembly is covered with a replaceable fabric upholstery cover. *BACK SIZE: 52.0cm. (W) X 59.0cm. (H) X 6.0cm. (T), 5. ADJ. GLIDES: The adj glide is injection moulded in black Nylon &amp; fitted to the front end of side frame assembly along with ABS moulded adj. Glide base to take care or unleveled floor surface</t>
    </r>
  </si>
  <si>
    <t>3SS</t>
  </si>
  <si>
    <r>
      <rPr>
        <sz val="10"/>
        <color rgb="FF000000"/>
        <rFont val="&quot;Bookman Old Style&quot;, Arial"/>
        <charset val="134"/>
      </rPr>
      <t>3 Seater Sofa</t>
    </r>
    <r>
      <rPr>
        <sz val="10"/>
        <color rgb="FF000000"/>
        <rFont val="&quot;Bookman Old Style&quot;, Arial"/>
        <charset val="134"/>
      </rPr>
      <t xml:space="preserve">  The side frame assembly made of 38mm Dia 2mm thick is fitted to the two ends of the connecting beam assembly to form the leg-cum-armrest assembly. It is made of a MS. E.R.W. tube  duly powder coated. The ends are fitted with ABS moulded end caps.  TIE MEMBER: It is the connecting beam assy. which holds the two side frames to each other. 2 nos. tie members are used to connect the side frames. The tie-member is made of MS. E.R.W. tube 40mmx40mm 2mm thick duly powder coated. The seat/back assemblies are mounted on the tie- member. L bracket of 6mm thick steel connects the back to the tie member assembly. Seat foam is of 45 +/-5 Kg/m3 and back foam is of 32 +/-5 Kg/m3 with hardness of 25+/-2 on Hampden m/c. at 25% compression of the foam. Seat size 52cm wideX50cm deep and back size 52 cm wide and 60cm high. Back of the sofa flexes for additional comfort 1 seater –601mmWX700mmDX 810mmH, 3 seater –1640W x 700D x 785 H cm</t>
    </r>
  </si>
  <si>
    <t>3S-WC</t>
  </si>
  <si>
    <r>
      <rPr>
        <sz val="10"/>
        <color rgb="FF000000"/>
        <rFont val="&quot;Bookman Old Style&quot;, Arial"/>
        <charset val="134"/>
      </rPr>
      <t>3 seater Steel chair</t>
    </r>
    <r>
      <rPr>
        <sz val="10"/>
        <color rgb="FF000000"/>
        <rFont val="&quot;Bookman Old Style&quot;, Arial"/>
        <charset val="134"/>
      </rPr>
      <t xml:space="preserve"> Cross Beammade of MS ERW rectangular black powder coated Tube of 80 x 40 x 2 mm Leg &amp; arm rest chrome plated made of cold rolled steel. Arm rest &amp; leg assembled to the cross beam with M10 x 100 mm bolts. Seat &amp; back 1.6mm thick powder
coated perforated shell of cold rolled MS Sheet. Side Bar of chrome plated solid steel 30 x 12 mm (DIN 174) with flunting &amp; plastic insert .The shell is assembled on the cross beam with help of M8 Bolts The overall dimension is 1608mm (L) x 695mm (H) x 555mm (D), Seat Height : 405mm</t>
    </r>
  </si>
  <si>
    <t>BS-LCK</t>
  </si>
  <si>
    <r>
      <rPr>
        <sz val="10"/>
        <color rgb="FF000000"/>
        <rFont val="&quot;Bookman Old Style&quot;, Arial"/>
        <charset val="134"/>
      </rPr>
      <t>Bed Side Locker</t>
    </r>
    <r>
      <rPr>
        <sz val="10"/>
        <color rgb="FF000000"/>
        <rFont val="&quot;Bookman Old Style&quot;, Arial"/>
        <charset val="134"/>
      </rPr>
      <t xml:space="preserve"> with one cabinet and one drawer unit. The drawer as well as cabinet is provided with cam lock. There is a gap between the drawer unit and cabinet, to keep the general items for frequent use.Castors are provided for easy handling. A stainless steel tray is provided at top with raised borders on three sides. Dimensions: (L)402 mm X (W)422 mm X(H)840 mm. Drawer has ball slide for easy operation and lock for safety.Telescopic ball slides are used for easy and smooth operation of the drawer.plastic moulded castor,2 castor with lock.Recessed handle is provided to open the cabinet door.</t>
    </r>
  </si>
  <si>
    <t>WB-A</t>
  </si>
  <si>
    <r>
      <rPr>
        <sz val="10"/>
        <color rgb="FF000000"/>
        <rFont val="&quot;Bookman Old Style&quot;, Arial"/>
        <charset val="134"/>
      </rPr>
      <t>WORK BENCH</t>
    </r>
    <r>
      <rPr>
        <sz val="10"/>
        <color rgb="FF000000"/>
        <rFont val="&quot;Bookman Old Style&quot;, Arial"/>
        <charset val="134"/>
      </rPr>
      <t xml:space="preserve"> of size 4’ x 3’, Angle 1.5" x 1.5" with 2 pair of legs with work top with overall dimensions. 1200mm L x 900mm D x 950mm H, The worktop of MDF EXT GARDE IS12406 WOOD. Max UDL 1500kgs  The worktop should be made of various layers of beech wood which are planed, glued and pressed together. This should make the work top non-deformable, and load and wear resistant. This shall be covered with 4mm steel sheet.  leg:- The bench leg should be powder coated should be 80mm L x 1265mm D x 960mm H. Back bracing for Stability</t>
    </r>
  </si>
  <si>
    <t>CNT</t>
  </si>
  <si>
    <r>
      <rPr>
        <sz val="10"/>
        <color rgb="FF000000"/>
        <rFont val="&quot;Bookman Old Style&quot;, Arial"/>
        <charset val="134"/>
      </rPr>
      <t>Centre Table</t>
    </r>
    <r>
      <rPr>
        <sz val="10"/>
        <color rgb="FF000000"/>
        <rFont val="&quot;Bookman Old Style&quot;, Arial"/>
        <charset val="134"/>
      </rPr>
      <t xml:space="preserve"> of size  1200W x 600D x 378H built with the extremely durable rubberwood, the table can hold weight up to 25kgs. With a very suitable Cappuccino color, the table will complement any style of décor. The tapered legs provide stable support. It’s free of flaws design can accommodate your books, magazines, laptop and coffee mugs, all at once. The well-thought-out dimensions of the table make it easier to position it anywhere in the house</t>
    </r>
  </si>
  <si>
    <t>WB-B</t>
  </si>
  <si>
    <r>
      <rPr>
        <sz val="10"/>
        <color rgb="FF000000"/>
        <rFont val="&quot;Bookman Old Style&quot;, Arial"/>
        <charset val="134"/>
      </rPr>
      <t>WORK BENCH</t>
    </r>
    <r>
      <rPr>
        <sz val="10"/>
        <color rgb="FF000000"/>
        <rFont val="&quot;Bookman Old Style&quot;, Arial"/>
        <charset val="134"/>
      </rPr>
      <t xml:space="preserve"> of size 8’ x 4’ with 2 pair o uf legs with work top with overall dimensions. 2400mm L x 1200mm D x 950mm H, The worktop of MDF EXT GARDE IS12406 WOOD. Max UDL 1500Kgs  made of various layers of beech wood which are planed, glued and pressed together. This should make the work top non-deformable, and load and wear resistant. Bench leg:- The bench leg should be powder coated should be 80mm L x 1265mm D x 960mm H. Back bracing for Stability</t>
    </r>
  </si>
  <si>
    <t>EC-CU</t>
  </si>
  <si>
    <r>
      <rPr>
        <sz val="10"/>
        <color rgb="FF000000"/>
        <rFont val="&quot;Bookman Old Style&quot;, Arial"/>
        <charset val="134"/>
      </rPr>
      <t>Executive Chair</t>
    </r>
    <r>
      <rPr>
        <sz val="10"/>
        <color rgb="FF000000"/>
        <rFont val="&quot;Bookman Old Style&quot;, Arial"/>
        <charset val="134"/>
      </rPr>
      <t xml:space="preserve"> with Cushioned seat is made of Injection molded Plastic outer &amp; inner. Plastic Inner is upholstered with stitched cover and moulded High Resilience Polyurethane foam of Density 4542 kg/m*,and hardness load 16 + 2 kgf as per 15:7888 for 25% compression.The stitched cover is made from spacer fabric and leatherette Seat SIZE : 47.0 cm. (W) x 48.0 cm. (D), tunular FRAMe-: The powder coated (DFT 40-60 micron) tubular frame is cantilever type &amp; made of 02.5440.03 cm x 0.240.016 cm thk MS ERW tube.The back connected to frame through powder coated (DFT 40-60 micron) high pressure die cast connector. </t>
    </r>
  </si>
  <si>
    <t>OC-A</t>
  </si>
  <si>
    <r>
      <rPr>
        <sz val="10"/>
        <color rgb="FF000000"/>
        <rFont val="&quot;Bookman Old Style&quot;, Arial"/>
        <charset val="134"/>
      </rPr>
      <t>Office chair</t>
    </r>
    <r>
      <rPr>
        <sz val="10"/>
        <color rgb="FF000000"/>
        <rFont val="&quot;Bookman Old Style&quot;, Arial"/>
        <charset val="134"/>
      </rPr>
      <t xml:space="preserve"> with Seat and back are made from seasoned wood and plywood. The same is upholstered with black synthetic leather and polyurethane foam. Back Size- 46.0cm(W)X27.0cm(H). Seat Size- 46.0cm(W)x40.0cm(H). The armrest is gas assisted injection moulded from black polypropylene. The understructure assembly is a cantilever type frame.Width of the chair- 58cm, Depth- 56.5cm,Height- 87.5cm,Seat Height- 48cm.     </t>
    </r>
  </si>
  <si>
    <t>OC-B</t>
  </si>
  <si>
    <r>
      <rPr>
        <sz val="10"/>
        <color rgb="FF000000"/>
        <rFont val="&quot;Bookman Old Style&quot;, Arial"/>
        <charset val="134"/>
      </rPr>
      <t>Office chair</t>
    </r>
    <r>
      <rPr>
        <sz val="10"/>
        <color rgb="FF000000"/>
        <rFont val="&quot;Bookman Old Style&quot;, Arial"/>
        <charset val="134"/>
      </rPr>
      <t xml:space="preserve"> with The seat and back are made up of 1.2 ±0.1cm. thick hot pressed plywood measured as per QA method described in OCP-QLTA-P14-18 and upholstered with fabric and moulded Polyurethane foam with PVC lipping all around. The back foam is designed with contoured lumbar support for extra comfort. BACK SIZE 49.0 cm. (W) x 47.0 cm. (H) , SEAT SIZE 49.0 cm. (W) x 44.0 cm. (ID) HIGH RESILIENCE (HR) POLYURETHANE FOAM: The HR Polyurethane foam is moulded with density = 45 ±2 kg/m3 and Hardness load 16 ± 2 kgf as per IS:7888 for 25% compression. </t>
    </r>
  </si>
  <si>
    <t>PC</t>
  </si>
  <si>
    <r>
      <rPr>
        <sz val="10"/>
        <color rgb="FF000000"/>
        <rFont val="&quot;Bookman Old Style&quot;, Arial"/>
        <charset val="134"/>
      </rPr>
      <t>Principal chair:</t>
    </r>
    <r>
      <rPr>
        <sz val="10"/>
        <color rgb="FF000000"/>
        <rFont val="&quot;Bookman Old Style&quot;, Arial"/>
        <charset val="134"/>
      </rPr>
      <t xml:space="preserve"> The seat is made up of 1.4± 0.1 chick hot - press 4 plywood upholstered with fabric and moulded polyurethane foam. It has a seat depth adjustment of 5.0±0.3 cm integrated in the seat through a sliding mechanism. SEAT SIZE: 50.0cm (W)x 49.0cm(D).The Back is injection moulded in Glass filled Polyamide which is upholstered with Mesh fabric. The back consist of adjustable Lumbar support made of injection moulded Polypropylene having an adjustment of 6.0±0.1cm.BACKSIZE: 50.0cm(W) x68.0 cm(H).The polyurethane foam for seat is of density 55± 5kg/m3. It is made of glass filled Polyamide arm structure with PU arm top and height adjustment of 7.0 ±0.5cm.The arm top has swivel and To-For movements. To-for movement is 6.0± 0.5cm.The inner tube of armrest is chrome plated. The mechanism is designed with the following features:• 360° revolving type.• Centre tilt Synchro• 3 position (including upright lock) giving option of variable tilt angle to the chair with anti shock feature. The Headrest is injection moulded din Glass Filled Polypropylene which is upholstered with foam and fabric has an adjustment of 6.0± 0.1cm &amp; its assembled over the Full back chair. The pneumatic height adjustment is chrome plated with an adjustment stroke of 9.0 ± 0.3cm.The pedestal is High Pressure Die cast polished Aluminum and fitted with 5 nos. twin wheel castors. The pedestal is 65.0±0.5 cm P.C.D. The twin wheel castors are injection moulded in black Glass filled polyamide having 6.0±0.1cm wheel Diameter. The Chrome plated tubular frame is made of Día2.8±0.03cm x0.2±0.02 cm the M.S. Round tube. The frame is fitted with plastic caps made of injection moulded glass filled Polypropylene.
-75(W)* 75(D)* 115-130(H)* 44.5-53.5(SH).</t>
    </r>
  </si>
  <si>
    <t>CC - WA</t>
  </si>
  <si>
    <r>
      <rPr>
        <sz val="10"/>
        <color rgb="FF000000"/>
        <rFont val="&quot;Bookman Old Style&quot;, Arial"/>
        <charset val="134"/>
      </rPr>
      <t>Computer Chair</t>
    </r>
    <r>
      <rPr>
        <sz val="10"/>
        <color rgb="FF000000"/>
        <rFont val="&quot;Bookman Old Style&quot;, Arial"/>
        <charset val="134"/>
      </rPr>
      <t xml:space="preserve"> with seat and back are made uo injection moulded high impact strenght polypropylene polymer compound with indoor graade UV Resistance.The tubular weled frame is made from Dia2.22 +/- 0.03cmx 0.12+/- 0.0128 cm and 3.5+/- 0.03 cm x 0.12+/- 0.0128 am stainless Steel 202 grade tube.The tube are buff polished to give shiny finish. cm. The Shoes are made of high impact strenght polypropylene polymer. compond with indoor grad UV Resistance and pressed fitted with tubularfram.  SIZE : (W)52.5cm*(D)55.8cm*(H)84.5cm*
(seat H) 45.0 cmSeat Size 52.5cm(W)*53.2 cm(D) Back Size 51.6 cm(W)*40.5 cm (H).</t>
    </r>
  </si>
  <si>
    <t>OC-C</t>
  </si>
  <si>
    <r>
      <rPr>
        <sz val="10"/>
        <color theme="1"/>
        <rFont val="&quot;Bookman Old Style&quot;, Arial"/>
        <charset val="134"/>
      </rPr>
      <t>Office Chair</t>
    </r>
    <r>
      <rPr>
        <sz val="10"/>
        <color theme="1"/>
        <rFont val="&quot;Bookman Old Style&quot;, Arial"/>
        <charset val="134"/>
      </rPr>
      <t xml:space="preserve"> with Mid back pneumatic height adjustment cushioned revolving chair made up of 1.2cm thick hot pressed ply wood seat &amp; back upholstered with fabric with moulded polyurethane foam together with moulded ABS seat &amp; back integral skin polyurethane with reinforced with M.S. Insert. The tilt mechanism adjustment upright locking, 360 degree revolving type fitted with 05 nos. twin wheel castor dia 5 cm.</t>
    </r>
  </si>
  <si>
    <t>COMR</t>
  </si>
  <si>
    <r>
      <rPr>
        <sz val="10"/>
        <color rgb="FF000000"/>
        <rFont val="&quot;Bookman Old Style&quot;, Arial"/>
        <charset val="134"/>
      </rPr>
      <t>Compactor</t>
    </r>
    <r>
      <rPr>
        <sz val="10"/>
        <color rgb="FF000000"/>
        <rFont val="&quot;Bookman Old Style&quot;, Arial"/>
        <charset val="134"/>
      </rPr>
      <t xml:space="preserve"> on 12' Feet Rail Length moves on rails. The Cabinet body rigid knock down construction made of 0.8 thick CRCA Steel eonforming to IS: 513 GLD. Body units are bolted to undercarriage. Optimizer Height from ground is 2081] mm (1930 hody+ 65 under 35 Channel systems] Finish: — The bodies inciuding shelves are given anti rust surface treatment 8‘ are powder coated with epoxy polyester powder oven backed with a controlled temperature of 130 deg. to 200 deg. C.Sheif:L Made of 0.8 thick CRCA steel conforming to IS;513 GD. Max Load bearing capacin is ﬁt! Kg. UDL per ahett x 5:400 Kg. eauh cabinet. Undercarriage: The undercarriage is a welded trams made of HR sheet 3.15 mm thick conforming [0 IS; 1D?48Movement of the System:- Push Pull conﬁguration {Type P-UType F~2} movement of units achieved pushing or putting chrome plated '0' Handle ﬁtted suitable height on one side at body.</t>
    </r>
  </si>
  <si>
    <t>CNFT</t>
  </si>
  <si>
    <r>
      <rPr>
        <sz val="10"/>
        <color rgb="FF000000"/>
        <rFont val="&quot;Bookman Old Style&quot;, Arial"/>
        <charset val="134"/>
      </rPr>
      <t>Conference Table</t>
    </r>
    <r>
      <rPr>
        <sz val="10"/>
        <color rgb="FF000000"/>
        <rFont val="&quot;Bookman Old Style&quot;, Arial"/>
        <charset val="134"/>
      </rPr>
      <t xml:space="preserve"> of  30 Seater -Capacity shall be an  eco-modular conference table enables various configurations to suit different conference rooms. It is made of particle board and has wire management facilities for uncluttered wiring. It has profiled legs with twin colored modesty for better looks,  Double 1350.0Wx 600.0Dx 750.0H, Work surface Top thickness is 25mm PLB with PVC beading allover, Legs Modesty Wire Manager Made from 18mm thick PLT having curved profile.Made from PLT (Prelaminated Twin) boards 18mm thick in two shades. A Wire Manager running along the width of desk fitted on the modesty Panel from Inside.</t>
    </r>
  </si>
  <si>
    <t>CORT</t>
  </si>
  <si>
    <r>
      <rPr>
        <sz val="10"/>
        <color rgb="FF000000"/>
        <rFont val="&quot;Bookman Old Style&quot;, Arial"/>
        <charset val="134"/>
      </rPr>
      <t>Corner Table</t>
    </r>
    <r>
      <rPr>
        <sz val="10"/>
        <color rgb="FF000000"/>
        <rFont val="&quot;Bookman Old Style&quot;, Arial"/>
        <charset val="134"/>
      </rPr>
      <t xml:space="preserve"> of size  530W x 450D x 450H built with the extremely durable rubberwood,  With a very suitable Cappuccino color, the table will complement any style of décor. The tapered legs provide stable support. It’s free of flaws design can accommodate your books, magazines, laptop and coffee mugs, all at once. The well-thought-out dimensions of the table make it easier to position it anywhere in the house.</t>
    </r>
  </si>
  <si>
    <t>DT-A</t>
  </si>
  <si>
    <r>
      <rPr>
        <sz val="10"/>
        <color theme="1"/>
        <rFont val="&quot;Bookman Old Style&quot;, Arial"/>
        <charset val="134"/>
      </rPr>
      <t>Dining Table</t>
    </r>
    <r>
      <rPr>
        <sz val="10"/>
        <color theme="1"/>
        <rFont val="&quot;Bookman Old Style&quot;, Arial"/>
        <charset val="134"/>
      </rPr>
      <t xml:space="preserve"> of 8 Seater with wire manager of size 2400W * 1200D * 750H H- Top All tops are made from 25mm Thick Pre—laminated board with 2mm thick. PVC edge beading SIDE PANEL- All Side Panels are made from 25mm Thick Pre—laminated Twin with 2mm thick PVC Lipping of same color on sides and 0.8mm PVC Lipping of matching color on the bottom curve, Modesty- These panels are made from 18mm thick Pre-Laminated Board With 0.8mm PVC Lipping of matching color,  Access Flap and Switch Mounting Tray- Made from matt silver Anodized Aluminium Extrusion and plastic moulded components to facilitate access of electrical/data voice. sockets from top, Powder coated switch mounting tray made from 0.8mm and 1.2mm M.S sheet. Switches to be mounted on tray as per requirement. Provision for mounting 8 — module Anchor Roma switch plate on switch mounting tray. Wire manager REHAU- Made from RAU-PVC 1309/7558 (BLACK COLOR).
</t>
    </r>
  </si>
  <si>
    <t>FCT</t>
  </si>
  <si>
    <r>
      <rPr>
        <sz val="10"/>
        <color rgb="FF000000"/>
        <rFont val="&quot;Bookman Old Style&quot;, Arial"/>
        <charset val="134"/>
      </rPr>
      <t>File cabinet</t>
    </r>
    <r>
      <rPr>
        <sz val="10"/>
        <color rgb="FF000000"/>
        <rFont val="&quot;Bookman Old Style&quot;, Arial"/>
        <charset val="134"/>
      </rPr>
      <t xml:space="preserve"> with 4 Drawer Width: 470mm, Height: 1320mm, Depth: 620mm , Rigid KnockDown Construction, Material:- Top, Side &amp; Drawer Frontmade from0.7mm thk **CRCA, Drawer- Inside Cover, Side Back Side made from0.6mmthk **CRCA, Back, Bottom, Drawer Bottommade from 0.5mmthk **CRCA, **CRCAsteel confirming to IS 513, Grade-D, Label Holder- Snap on type plastic label holder on Drawer Fronts, Locking &amp; anti-tipping arrangement- Centralized lockingwith CamLock&amp; having antitipping arrangement to ensure that when one ,drawer is opened for use, it does not allow other  drawers to be opened, finish- Epoxy Polyester Powder coated to the thickness of 50 microns (+/-10).</t>
    </r>
  </si>
  <si>
    <t>FPCBNT</t>
  </si>
  <si>
    <r>
      <rPr>
        <sz val="10"/>
        <color rgb="FF000000"/>
        <rFont val="&quot;Bookman Old Style&quot;, Arial"/>
        <charset val="134"/>
      </rPr>
      <t>Fire proof</t>
    </r>
    <r>
      <rPr>
        <sz val="10"/>
        <color rgb="FF000000"/>
        <rFont val="&quot;Bookman Old Style&quot;, Arial"/>
        <charset val="134"/>
      </rPr>
      <t xml:space="preserve">  Cabinet shall be designed to protect the contents (paper media documents) against the fire hazard.Shell: The external shell of the cabinet shall be of steel of minimum 2 mm thick and internal shell of steel of 1.6 mm thick, both conforming to IS 513. Further fortified by suitable in-situ insulating fire-resistant barriers to meet the required protection. The overall protection to the contents shall be minimum 70 mm on all six sides. Door: The external door of the cabinet shall be of steel of minimum 2 mm thick conforming IS 513 and further fortified with hard plate over the lock for burglary protection and in-situ insulating fire-resistant barrier material to meet required fire protection.  Bolt work: The door shall be secured by four way locking mechanism / Bolt work with minimum 8 moving shooting bolts of 20 mm diameter. Door &amp; Body Fitment: The door fits in the cabinet having tongue and groove construction that stops hot gases and high temperature to pass through and withstand temperature up to 1010 deg.C. Locking: The FRRC shall be equipped with a dual control high precision key lock of minimum six levers. The Lock body shall be of Zinc Alloy and the Levers in the lock shall be of Brass conforming to IS 410. There shall not be any dummy lever in the lock. The storage capacity shall be minimum 650 Liters with minimum usable internal sizes in mm as 1620 (h) x 670 (w) x 599 (d).The cabinet shall be provided with minimum four nos. adjustable shelves.</t>
    </r>
  </si>
  <si>
    <t>OC - D</t>
  </si>
  <si>
    <r>
      <rPr>
        <sz val="10"/>
        <color theme="1"/>
        <rFont val="&quot;Bookman Old Style&quot;, Arial"/>
        <charset val="134"/>
      </rPr>
      <t>Office Chair</t>
    </r>
    <r>
      <rPr>
        <sz val="10"/>
        <color theme="1"/>
        <rFont val="&quot;Bookman Old Style&quot;, Arial"/>
        <charset val="134"/>
      </rPr>
      <t xml:space="preserve"> with SEAT/BACK ASSEMBLY: The cushioned seat assembly consists of seat base moulded in glass-filled Poly-amide, moulded Polyurethane foam &amp; upholstered with high stretch knitted polyester fabric. The cushioned back assembly consists of back inner moulded in Polypropylene in-situ moulded with Polyurethane foam &amp; upholstered with high stretch knitted polyester fabric. Back Size : 45.5 cm. (/1/) x 53.0 cm. (H)  Seat Size : 48.5 cm. (W) x 49.0 cm. (D)  HIGH RESILIENCE (HR) POLYURETHANE FOAM: The HR polyurethane foam used in seat and back  cushion is moulded in Density Min 48 kg/m3, and hardness load 15 ± 2 kgf as per IS:7888 for 25% compression.  TILT MECHANISM, SPINES &amp; SPINE CONNECTOR: The seat and back are firmly connected to the base frame and are cantilevered in such a way that it gives a multi-dimensional movement possibility just with a simple lean on the sides or back, without need for complex manual adjustments. The cantilevered seat offers impact cushioning while sitting and synchronises with the back movement during posture changes. The "S" shaped spines moulded in high strength glass-filled Poly-amide and the spine connector moulded in glass-filled Poly-amide form the back-spine structure involved in multi-dimensional recline motion. The variable tilt angle recline motion can be adjusted with 3 position Tilt Limit feature  which should be inbuilt in seat base and the tension (return force) should be user weight dependent.  ADJUSTABLE ARMRESTS: The assembly consists of armrest housing sliding over the armrest structure, both moulded in glass-filled Poly-amide: The height adjustment feature should be button operated having adjustment of 6.6±0.5cm. The Armrest Top should be made up of integral skin PU moulded over plastic inner moulded in glass-filled Poly-amide. 
PNEUMATIC HEIGHT ADJUSTMENT: The seating height can be adjusted with a pneumatic gas-lift having an adjustment stroke of 9.2 ± 0.3 cm  PEDESTAL ASSEMBLY: The pedestal should be injection moulded in glass-filled Poly-amide and fitted with 5 nos. twin wheel castors. The pedestal should be 66.0±0.5 cm. pitch centre diameter and 76.0±1.0 cm. with castors  TWIN WHEEL CASTORS :5 nos. twin wheel castos are injection moulded in Poly-amide having 5.0 ± 0.1 cm wheel diamter assembled to the pedestal.</t>
    </r>
  </si>
  <si>
    <t>HT</t>
  </si>
  <si>
    <r>
      <rPr>
        <sz val="10"/>
        <color rgb="FF000000"/>
        <rFont val="&quot;Bookman Old Style&quot;, Arial"/>
        <charset val="134"/>
      </rPr>
      <t>HOD Table</t>
    </r>
    <r>
      <rPr>
        <sz val="10"/>
        <color rgb="FF000000"/>
        <rFont val="&quot;Bookman Old Style&quot;, Arial"/>
        <charset val="134"/>
      </rPr>
      <t xml:space="preserve"> of size 1500 x 750 x 743 Understructure: The understructure is in prelam panels, made with PLT boards.Drawer storage units with different combinations to support Tops, made with 18mmPLT boards of different colours. Modesty and back panels, made with 18mm PLT boards. The Pedestals/Storages are fitted with necessary Locks PLT Board Tops (Straight Edges):  Wenge  and Savannah Maple PLT board used for making Tops. PVC membrane Tops (with profiles):</t>
    </r>
  </si>
  <si>
    <t>JDB</t>
  </si>
  <si>
    <r>
      <rPr>
        <sz val="10"/>
        <color rgb="FF000000"/>
        <rFont val="&quot;Bookman Old Style&quot;, Arial"/>
        <charset val="134"/>
      </rPr>
      <t>Job Display Board</t>
    </r>
    <r>
      <rPr>
        <sz val="10"/>
        <color rgb="FF000000"/>
        <rFont val="&quot;Bookman Old Style&quot;, Arial"/>
        <charset val="134"/>
      </rPr>
      <t xml:space="preserve"> with dimensions (1200x900x150)mm Board having 9 mm ply</t>
    </r>
  </si>
  <si>
    <t>TDB</t>
  </si>
  <si>
    <r>
      <rPr>
        <sz val="10"/>
        <color rgb="FF000000"/>
        <rFont val="&quot;Bookman Old Style&quot;, Arial"/>
        <charset val="134"/>
      </rPr>
      <t>Tool Display Board</t>
    </r>
    <r>
      <rPr>
        <sz val="10"/>
        <color rgb="FF000000"/>
        <rFont val="&quot;Bookman Old Style&quot;, Arial"/>
        <charset val="134"/>
      </rPr>
      <t xml:space="preserve"> (1200x900x150)mm Board having 9 mm ply</t>
    </r>
  </si>
  <si>
    <t>LT - CHEM</t>
  </si>
  <si>
    <r>
      <rPr>
        <sz val="10"/>
        <color rgb="FF000000"/>
        <rFont val="&quot;Bookman Old Style&quot;, Arial"/>
        <charset val="134"/>
      </rPr>
      <t>Chemistry Lab Table</t>
    </r>
    <r>
      <rPr>
        <sz val="10"/>
        <color rgb="FF000000"/>
        <rFont val="&quot;Bookman Old Style&quot;, Arial"/>
        <charset val="134"/>
      </rPr>
      <t xml:space="preserve"> of Size 4130mm X 1540mm X 900mm  with  PP drop sink of size 560 X 355, single tap deck mounted 8" swing goose neck, SS peg board 550X420X55 with 25 pegs. Two reagent shelves of width 1050 with glass shelf. C- Frames - All CFrames assemblies should be manufactured from standard hollow metal sections; confirming to I.S. Code 7138:1973 (Indian Standard specification for steel tubes for furniture) and all sheet metal components should be of CRCA confirming to IS Code 513:1994. The suspended under-bench welded units should be supported on heavy-duty steel frames fully carrying the load of worktops. C-frame should be constructed from a rectangular pipe with a cross section of 60mm x 30mm and should be 2 mm thick and should be without a vertical front leg to give a clean look. The C-frame shall also have skirting at back bottom side. Horizontal Members - should be made from rectangular pipes of 2mm thickness.</t>
    </r>
  </si>
  <si>
    <t>LT - N</t>
  </si>
  <si>
    <r>
      <rPr>
        <sz val="10"/>
        <color rgb="FF000000"/>
        <rFont val="&quot;Bookman Old Style&quot;, Arial"/>
        <charset val="134"/>
      </rPr>
      <t>Lab  Table</t>
    </r>
    <r>
      <rPr>
        <sz val="10"/>
        <color rgb="FF000000"/>
        <rFont val="&quot;Bookman Old Style&quot;, Arial"/>
        <charset val="134"/>
      </rPr>
      <t xml:space="preserve"> of Size 4130mm X 1540mm X 900mm Frames - All CFrames assemblies should be manufactured from standard hollow metal sections; confirming to I.S. Code 7138:1973 (Indian Standard specification for steel tubes for furniture) and all sheet metal components should be of CRCA confirming to IS Code 513:1994. The suspended under-bench welded units should be supported on heavy-duty steel frames fully carrying the load of worktops. C-frame should be constructed from a rectangular pipe with a cross section of 60mm x 30mm and should be 2 mm thick and should be without a vertical front leg to give a clean look. The C-frame shall also have skirting at back bottom side. Horizontal Members - should be made from rectangular pipes of 2mm thickness. Cross-sectional dimensions of the pipe should be 60 x 30 x 2 mm. </t>
    </r>
  </si>
  <si>
    <t>LU - 4D</t>
  </si>
  <si>
    <r>
      <rPr>
        <sz val="10"/>
        <color rgb="FF000000"/>
        <rFont val="&quot;Bookman Old Style&quot;, Arial"/>
        <charset val="134"/>
      </rPr>
      <t>Locker Unit</t>
    </r>
    <r>
      <rPr>
        <sz val="10"/>
        <color rgb="FF000000"/>
        <rFont val="&quot;Bookman Old Style&quot;, Arial"/>
        <charset val="134"/>
      </rPr>
      <t xml:space="preserve"> with 4 - Door PLU + Lkr  (Base) WITH STAND size 1830Hx380Wx450D, stackibilit- The add-on units can be stacked width wise to formbank of lockers having common side panel, locking- Cam lock with lock leverOption of hasp arrangement, Material CRCA 0.6mmThickness, Rigid knockdown construction, shelf - Uniformly Distributed Load Capacity per each shelf level is 35 Kg maximum, Hat self-  4 Door Model at the top,  finish- Epoxy Polyester Powder coated to the thickness of 50 microns (+/-10).ventilation- Attractive punched pattern for ventilation</t>
    </r>
  </si>
  <si>
    <t>LT - B</t>
  </si>
  <si>
    <r>
      <rPr>
        <sz val="10"/>
        <color rgb="FF000000"/>
        <rFont val="&quot;Bookman Old Style&quot;, Arial"/>
        <charset val="134"/>
      </rPr>
      <t>Long  Table</t>
    </r>
    <r>
      <rPr>
        <sz val="10"/>
        <color rgb="FF000000"/>
        <rFont val="&quot;Bookman Old Style&quot;, Arial"/>
        <charset val="134"/>
      </rPr>
      <t xml:space="preserve"> of size 1800 X 900 X 740- Worktop 25 mm Thick PLB Tops with 2mm Thick PVC Edge Beading Understructure C – Frames Legs 1.6 mm thick M.S C­Frame Supporting the Top. Legs-Dia. 38.1 x 1.6 mm thick M.S ERW tube.</t>
    </r>
  </si>
  <si>
    <t>MATRS</t>
  </si>
  <si>
    <r>
      <rPr>
        <sz val="10"/>
        <color rgb="FF000000"/>
        <rFont val="&quot;Bookman Old Style&quot;, Arial"/>
        <charset val="134"/>
      </rPr>
      <t>Bed Matress</t>
    </r>
    <r>
      <rPr>
        <sz val="10"/>
        <color rgb="FF000000"/>
        <rFont val="&quot;Bookman Old Style&quot;, Arial"/>
        <charset val="134"/>
      </rPr>
      <t xml:space="preserve"> of size (L)1900*(W)900*(H)100 Providing and Supplying SHEET BED MATTRESS 100MM The bed should be provided with 40 density 100 mm thick Single section PU foam mattress which should be covered by heavy helium material which is water proof, flame retardant, vapour &amp; X-ray permeable. The zip &amp; stiches for the mattress cover should be concealedThe manufacturer should compilant with ISO 9001, 14001, 13485 &amp; OHSAS 1800 and CE certification.The work shall be carried as per the instructions of engineer in charge.</t>
    </r>
  </si>
  <si>
    <t>DT- B</t>
  </si>
  <si>
    <r>
      <rPr>
        <sz val="10"/>
        <color theme="1"/>
        <rFont val="&quot;Bookman Old Style&quot;, Arial"/>
        <charset val="134"/>
      </rPr>
      <t>Meeting Table</t>
    </r>
    <r>
      <rPr>
        <sz val="10"/>
        <color theme="1"/>
        <rFont val="&quot;Bookman Old Style&quot;, Arial"/>
        <charset val="134"/>
      </rPr>
      <t xml:space="preserve"> with  10 Seater with wire manager of size 2400W * 1200D * 750H H- Top All tops are made from 25mm Thick Pre—laminated board with 2mm thick. PVC edge beading SIDE PANEL- All Side Panels are made from 25mm Thick Pre—laminated Twin with 2mm thick PVC Lipping of same color on sides and 0.8mm PVC Lipping of matching color on the bottom curve, Modesty- These panels are made from 18mm thick Pre-Laminated Board With 0.8mm PVC Lipping of matching color,  Access Flap and Switch Mounting Tray- Made from matt silver Anodized Aluminium Extrusion and plastic moulded components to facilitate access of electrical/data voice. sockets from top, Powder coated switch mounting tray made from 0.8mm and 1.2mm M.S sheet. Switches to be mounted on tray as per requirement. Provision for mounting 8 — module Anchor Roma switch plate on switch mounting tray. Wire manager REHAU- Made from RAU-PVC 1309/7558 (BLACK COLOR)
</t>
    </r>
  </si>
  <si>
    <t>NB</t>
  </si>
  <si>
    <r>
      <rPr>
        <sz val="10"/>
        <color rgb="FF000000"/>
        <rFont val="&quot;Bookman Old Style&quot;, Arial"/>
        <charset val="134"/>
      </rPr>
      <t>Notice Board</t>
    </r>
    <r>
      <rPr>
        <sz val="10"/>
        <color rgb="FF000000"/>
        <rFont val="&quot;Bookman Old Style&quot;, Arial"/>
        <charset val="134"/>
      </rPr>
      <t xml:space="preserve"> with size 4' X 3' Surface Material-woolen felt / fabric in various colours,Core material-9 mm thick soft board,Backing Material-0.62 mm to 0.82mm thick laminate sheet with extra melamine surface mix colour OR 0.16 to 0.25 mm thick ISI mark GP sheet,Aluminium frame-Anodized 5 microns extruded aluminium section designation 63400 as per IS:1285- 2002 - 16 mm thickness</t>
    </r>
  </si>
  <si>
    <t>M-R</t>
  </si>
  <si>
    <r>
      <rPr>
        <sz val="10"/>
        <color rgb="FF000000"/>
        <rFont val="&quot;Bookman Old Style&quot;, Arial"/>
        <charset val="134"/>
      </rPr>
      <t>Magazine Rack</t>
    </r>
    <r>
      <rPr>
        <sz val="10"/>
        <color rgb="FF000000"/>
        <rFont val="&quot;Bookman Old Style&quot;, Arial"/>
        <charset val="134"/>
      </rPr>
      <t xml:space="preserve"> with Overall Dimensions of All Steel Periodical Display  Rack shall be 900mm(W)x450mm(D)x1830mm(H). Rigid Knockdown construction ,Panels shall be made from CRCA 0.6 mm thick and front frame shall be made from CRCA 0.8 mm thick . CRCA D grade as per IS 513 . There shall be 5 level racks , Display tray shall be suitable for fullscape size magazines,periodicals, aesthetically appealing metal tray at an angle for easy viewing . Receding facility to access the storage behind . Sliding on plastic rollers . Behind storage shelving each of 5 level has a behind storage shelf . Uniformly Distributed Load capacity per each shelf is 40 kg . Leveler shall be screw type with hex plastic base and finish shall be epoxy polyester powder coated to the thickness of 50 microns.</t>
    </r>
  </si>
  <si>
    <t>PB</t>
  </si>
  <si>
    <r>
      <rPr>
        <sz val="10"/>
        <color rgb="FF000000"/>
        <rFont val="&quot;Bookman Old Style&quot;, Arial"/>
        <charset val="134"/>
      </rPr>
      <t>Patient Bed</t>
    </r>
    <r>
      <rPr>
        <sz val="10"/>
        <color rgb="FF000000"/>
        <rFont val="&quot;Bookman Old Style&quot;, Arial"/>
        <charset val="134"/>
      </rPr>
      <t xml:space="preserve"> with Overall Size -(L)2106 mm x ( W) 914 mm X (H) 614 mm ,  Head Board/Leg Board frame- MS ERW  Round Tube, thickness-1.6 mm , Lying Surfaces-1.0 mm CRCA sheet , Leg Shoe-Neoprene rubber with reinforced metal washer for avoiding wear of legs, Mosquito Net Pole Holder- Provision for mounting of mosquito net pole,IV Pole Holder- Provision for mounting of IV pole, Powder coating- Anti rust and thermosetting epoxy polyster, formulated to fulfill the requirement for surface protection, Maximum pateint Load-135 Kg.</t>
    </r>
  </si>
  <si>
    <t>RT - DA</t>
  </si>
  <si>
    <r>
      <rPr>
        <sz val="10"/>
        <color rgb="FF000000"/>
        <rFont val="&quot;Bookman Old Style&quot;, Arial"/>
        <charset val="134"/>
      </rPr>
      <t>Reception Table</t>
    </r>
    <r>
      <rPr>
        <sz val="10"/>
        <color rgb="FF000000"/>
        <rFont val="&quot;Bookman Old Style&quot;, Arial"/>
        <charset val="134"/>
      </rPr>
      <t xml:space="preserve"> Double Arch with DL Top of size 2410 x 1065 x 725-Worksurface, 1035-Counter, D L Top Top-Clean matt PU finish 18mm thick Inside radius 700.0 Mm Outside radius – 1350.0 mm Depth – 650 mm Glass-Frosted Glass 10mm thick Diamond cut finishing on edges Inside Radius – 1202.5mm Outside radius – 1402.5mm Depth – 200mm, Modesty Panel-MS Perforated sheet Below Worksurface : 0.8 mm (thick) x 665.0 mm (height) x 1345.0 mm (flat length) Above Worksurface : 0.8mm (Thick) x 260 mm (height) x 1345.0 mm (flat length), Legs-MS tube 1.6 mm thick Diameter 50.8 mm Height 604 mm.</t>
    </r>
  </si>
  <si>
    <t>WB - S</t>
  </si>
  <si>
    <r>
      <rPr>
        <sz val="10"/>
        <color rgb="FF000000"/>
        <rFont val="&quot;Bookman Old Style&quot;, Arial"/>
        <charset val="134"/>
      </rPr>
      <t>Non Magnetic</t>
    </r>
    <r>
      <rPr>
        <sz val="10"/>
        <color rgb="FF000000"/>
        <rFont val="&quot;Bookman Old Style&quot;, Arial"/>
        <charset val="134"/>
      </rPr>
      <t xml:space="preserve"> Small White Board 4' x 3'- Surface Material-0.62 to 0.72 mm thick laminate sheet with extra melamine surface,Core material-8 mm thick Particle board,Backing Material-0.62 mm to 0.82mm thick laminate sheet with extra melamine surface mix colour,Aluminium frame-Anodized 5 microns extruded aluminium section designation 63400 as per IS:1285- 2002 - 16 mm thickness.</t>
    </r>
  </si>
  <si>
    <t>STS</t>
  </si>
  <si>
    <r>
      <rPr>
        <sz val="10"/>
        <color rgb="FF000000"/>
        <rFont val="&quot;Bookman Old Style&quot;, Arial"/>
        <charset val="134"/>
      </rPr>
      <t>Steel Top Stool</t>
    </r>
    <r>
      <rPr>
        <sz val="10"/>
        <color rgb="FF000000"/>
        <rFont val="&quot;Bookman Old Style&quot;, Arial"/>
        <charset val="134"/>
      </rPr>
      <t xml:space="preserve"> Overall Dimension: Overall Sizes Diagonal Leg  Dia 538 mm  H470 min-655max Top plate should made of SS 202 made sheet with spin section of thickness 1mm &amp; should be non corrosive. It should have a diameter of 305mm, seat base should made of MS ring and rectangular tube. EN8 Screw having dia of 22 mm should be used for height adjustment of the seat base. The round hub should be made of MS ERW tube having dia of 38mm and thickness 2 mm.  The Hub should be welded with the legs and it should accommodate and cover the lead screw mechanism.  The understructure should consist of 4 legs made up of  MS ERW tube of diameter 25.4 mm and 1.6mm thick. The press formed pipe leg should give a round &amp; clean look. All the legs should be provided with 4 nos of Nylon-6 bush. All metal components  should be pre treated with zinc phosphating in 9 tank porcess and then powder coated with anti microbial  epoxy polyster powder coating  to fulfill the requirements for bacterial protection against at least 2 commonly found bacteria in Hospital environment [Gram positive and Gram Negative]. Safe working load must be 135kg.</t>
    </r>
  </si>
  <si>
    <t xml:space="preserve">S - AL </t>
  </si>
  <si>
    <r>
      <rPr>
        <sz val="10"/>
        <color rgb="FF000000"/>
        <rFont val="&quot;Bookman Old Style&quot;, Arial"/>
        <charset val="134"/>
      </rPr>
      <t>Steel Almirah</t>
    </r>
    <r>
      <rPr>
        <sz val="10"/>
        <color rgb="FF000000"/>
        <rFont val="&quot;Bookman Old Style&quot;, Arial"/>
        <charset val="134"/>
      </rPr>
      <t xml:space="preserve"> of size 1981 x 916 x 486 MM multi bend construction and inter locking design and full length over apping doors and sides. Three-way bolting mechanism. Spot welding &amp; CO2 welding. Anticorrosion treated components, oven baked powder coating process. Material thickness 0.9mm.Top, Bottom,LH &amp; RH sides and back material thickness= 0.9mm,Removable RH &amp; LH main door with stiffeners material thickness= 0.9mm, 4 adjustable shelves of thickness= 0.8mm</t>
    </r>
  </si>
  <si>
    <t xml:space="preserve">SR - A </t>
  </si>
  <si>
    <r>
      <rPr>
        <sz val="10"/>
        <color rgb="FF000000"/>
        <rFont val="&quot;Bookman Old Style&quot;, Arial"/>
        <charset val="134"/>
      </rPr>
      <t>Steel Rack</t>
    </r>
    <r>
      <rPr>
        <sz val="10"/>
        <color rgb="FF000000"/>
        <rFont val="&quot;Bookman Old Style&quot;, Arial"/>
        <charset val="134"/>
      </rPr>
      <t xml:space="preserve"> of size 6'x36"x18" with Six Shelves Prime quality CRC sheet conforming to IS 513D/10748/5986. The pitches of the slots at 19.05 mm, Panel/Shelves: 6 Bnd bending process of 905L x 448D of load capacity 80 Kgs. UDL Max Per shelf. Shelf Material- 0.8 mm Thick MS Sheet Conforming to Commercial Quality CR-1, Grade 340 of IS 513, Angle Posts Material and size-Rolled steel angle posts of 40 X 40 X 1.8 mm, M S Sheet Thickness of Shelves and Back (Minimum) in mm-0.8, Paint-Powder coated with Lead Free Paint.</t>
    </r>
  </si>
  <si>
    <t>LS</t>
  </si>
  <si>
    <r>
      <rPr>
        <sz val="10"/>
        <color rgb="FF000000"/>
        <rFont val="&quot;Bookman Old Style&quot;, Arial"/>
        <charset val="134"/>
      </rPr>
      <t>Lab Stool</t>
    </r>
    <r>
      <rPr>
        <sz val="10"/>
        <color rgb="FF000000"/>
        <rFont val="&quot;Bookman Old Style&quot;, Arial"/>
        <charset val="134"/>
      </rPr>
      <t xml:space="preserve"> of  circular type 30.0 +/- 0.5 cm and made up of 0.1+/- 0.012 cm thk CR Steel. It is welded to the understructure and black powder coated ( DFT 40-60 microns ). UNDERSTRUCTURE ASSEMBLY: The understructure is made of MS tube 2.2 +/- 0.03 cm x 0.16+/- 0.0128 cm thk MS ERW tube. lt is welded ti the MS fabricated circular seat assembly and black powder coated ( DFT 40-60 microns ). The understructure is provided with black PP injection moulded ferrules.</t>
    </r>
  </si>
  <si>
    <t>SR-B</t>
  </si>
  <si>
    <r>
      <rPr>
        <sz val="10"/>
        <color rgb="FF000000"/>
        <rFont val="&quot;Bookman Old Style&quot;, Arial"/>
        <charset val="134"/>
      </rPr>
      <t>Steel Rack</t>
    </r>
    <r>
      <rPr>
        <sz val="10"/>
        <color rgb="FF000000"/>
        <rFont val="&quot;Bookman Old Style&quot;, Arial"/>
        <charset val="134"/>
      </rPr>
      <t xml:space="preserve"> of size 2' 6"x36"x18" with Three Shelves Prime quality CRC sheet conforming to IS 513D/10748/5986. The pitches of the slots at 19.05 mm, Panel/Shelves: 6 Bnd bending process of 905L x 448D of load capacity 80 Kgs. UDL Max Per shelf. Shelf Material- 0.8 mm Thick MS Sheet Conforming to Commercial Quality CR-1, Grade 340 of IS 513, Angle Posts Material and size-Rolled steel angle posts of 40 X 40 X 1.8 mm, M S Sheet Thickness of Shelves and Back (Minimum) in mm-0.8, Paint-Powder coated with Lead Free Paint.</t>
    </r>
  </si>
  <si>
    <t>OT-A</t>
  </si>
  <si>
    <r>
      <rPr>
        <sz val="10"/>
        <color rgb="FF000000"/>
        <rFont val="&quot;Bookman Old Style&quot;, Arial"/>
        <charset val="134"/>
      </rPr>
      <t>Office Table</t>
    </r>
    <r>
      <rPr>
        <sz val="10"/>
        <color rgb="FF000000"/>
        <rFont val="&quot;Bookman Old Style&quot;, Arial"/>
        <charset val="134"/>
      </rPr>
      <t xml:space="preserve"> made of MS ERW round tube dia 25.4 x 1.2mm thick with 18mm thick Pre Laminated top size 1199 X 590 X 735 mm with one side three drawer unit made of .5mm thick CRCA sheet mild steel, All steel components have powder coated paint fitted with lock.</t>
    </r>
  </si>
  <si>
    <t>CT</t>
  </si>
  <si>
    <r>
      <rPr>
        <sz val="10"/>
        <color rgb="FF000000"/>
        <rFont val="&quot;Bookman Old Style&quot;, Arial"/>
        <charset val="134"/>
      </rPr>
      <t>Computer Table</t>
    </r>
    <r>
      <rPr>
        <sz val="10"/>
        <color rgb="FF000000"/>
        <rFont val="&quot;Bookman Old Style&quot;, Arial"/>
        <charset val="134"/>
      </rPr>
      <t xml:space="preserve"> of Size-600W x 450D x 750H mm Compact and easy to use . Top made-up of 1.5 cm Medium Density Fiber. All the other panels are made of Particle board. Vacuum lamination of pvc has been done on the table to surface. 0.4mm lapping is used for all the other panels</t>
    </r>
  </si>
  <si>
    <t>OT-B</t>
  </si>
  <si>
    <r>
      <rPr>
        <sz val="10"/>
        <color rgb="FF000000"/>
        <rFont val="&quot;Bookman Old Style&quot;, Arial"/>
        <charset val="134"/>
      </rPr>
      <t>Office Table</t>
    </r>
    <r>
      <rPr>
        <sz val="10"/>
        <color rgb="FF000000"/>
        <rFont val="&quot;Bookman Old Style&quot;, Arial"/>
        <charset val="134"/>
      </rPr>
      <t xml:space="preserve"> made of MS ERW round tube dia 25.4 x 1.2mm thick with 18 mm thick Pre Laminated top size 1365 X 680 X 735  (Approx.) with both side drawer unit one side three drawers &amp; another side two drawers made of .5mm thick CRCA sheet mild steel, All steel components have powder coated paint fitted with both side drawer lock</t>
    </r>
  </si>
  <si>
    <t>PT</t>
  </si>
  <si>
    <r>
      <rPr>
        <sz val="10"/>
        <color rgb="FF000000"/>
        <rFont val="&quot;Bookman Old Style&quot;, Arial"/>
        <charset val="134"/>
      </rPr>
      <t>Principal Table</t>
    </r>
    <r>
      <rPr>
        <sz val="10"/>
        <color rgb="FF000000"/>
        <rFont val="&quot;Bookman Old Style&quot;, Arial"/>
        <charset val="134"/>
      </rPr>
      <t xml:space="preserve"> Main desk of size 1800 x 900 x 740, ERU of size 1550 x 450 x 705 made up of TOP-25 MM THICK PLAIN PARTICLE BOARD (PPB) CLAD WITH 0.6MM THICK POST FORMED LAMINATE AND 1MM THICK BACKING LAMINATE (BDL). FLAT EDGE DULY SEALED WITH 2MM THICK PVC BEADING., MODESTY-18MM THICK PLAIN PARTICLE BOARD (PPB) CLAD WITH 1.0MM THICK DECORATIVE LAMINATE (DL) ON BOTH SIDES. EDGE SEALED WITH 2MM THICK PVC BEADING WITH 01 NO. 3 DRAWERS FREE STANDING PEDESTAL.</t>
    </r>
  </si>
  <si>
    <t>OT-C</t>
  </si>
  <si>
    <r>
      <rPr>
        <sz val="10"/>
        <color rgb="FF000000"/>
        <rFont val="&quot;Bookman Old Style&quot;, Arial"/>
        <charset val="134"/>
      </rPr>
      <t>Office Table</t>
    </r>
    <r>
      <rPr>
        <sz val="10"/>
        <color rgb="FF000000"/>
        <rFont val="&quot;Bookman Old Style&quot;, Arial"/>
        <charset val="134"/>
      </rPr>
      <t xml:space="preserve"> with ERU &amp; Pedestal of size 1350 X 750 X 750 mm + ERU + Pedestel  Main Desk of size 1350 x 750 x 750 with ERU of size 1200 x 450 x 750 &amp; 01 No. 3 Drawers Pedestal:- Top-panel made from 25 ±0.5 mm THK Pre Laminated Boards as per IS-12823 with 2 mm Thick PVC beading on all sides. Side Panel-The panel is made from 18 ±0.5 mm THK Pre Laminated Boards as per IS-12823 with 0.8 mm PVC beading on all sides. Modestty 1 &amp; 2-The panel is made from 18 ±0.5 mm THK Pre Laminated Boards as per IS-12823 with 0.8 mm Thick PVC beading on all edges.  The panel is made from 25 ±0.5 mm THK Pre Laminated Boards as per IS-12823 with 2 mm Thick PVC beading on all sides, The panel is made from 18 ±0.5 mm THK Pre Laminated Boards as per IS-12823 with 0.8 mm PVC beading on all sides. The panel is made from 18 ±0,5 mm THK Pre Laminated Boards as per IS-12823 with 0.8 mm Thick PVC beading on all edges.  PEDESTAL WOODEN PANEL ( 1 BOX+ 1 FILLING) Back -Wooden panel is made from 18 ±0.5 mm THK Pre Laminated Boards as per IS-12823 with PVC beading on all sides. The panel is made from 9 ±0.5 mm THK Pre Laminated Board. </t>
    </r>
  </si>
  <si>
    <t>SSTP</t>
  </si>
  <si>
    <r>
      <rPr>
        <sz val="10"/>
        <color rgb="FF000000"/>
        <rFont val="&quot;Bookman Old Style&quot;, Arial"/>
        <charset val="134"/>
      </rPr>
      <t>Steel Table</t>
    </r>
    <r>
      <rPr>
        <sz val="10"/>
        <color rgb="FF000000"/>
        <rFont val="&quot;Bookman Old Style&quot;, Arial"/>
        <charset val="134"/>
      </rPr>
      <t xml:space="preserve"> with Stainless steel top of size  1180 x 750 x 750. Worktop- The top is in Stainless Steel brushed finish with PLB insert for durability. Easy to clean and maintain hygiene. Side Frames- Made from 30mm x 30mm x 1.5mm thick M.S Powder coated tubes at base which are welded and are fixed to top with screws. The bottom ends are closed with Plastic buffers. MS Shade : S/G Metallic Dark Grey (Nerocoat -9000626), Cross Member- Made from 30mm x 30mm x 1.5mm thick M.S Powder coated tube, which is welded and bolted to side frames.</t>
    </r>
  </si>
  <si>
    <t>TP-A</t>
  </si>
  <si>
    <r>
      <rPr>
        <sz val="10"/>
        <color rgb="FF000000"/>
        <rFont val="&quot;Bookman Old Style&quot;, Arial"/>
        <charset val="134"/>
      </rPr>
      <t>Teaching Platform</t>
    </r>
    <r>
      <rPr>
        <sz val="10"/>
        <color rgb="FF000000"/>
        <rFont val="&quot;Bookman Old Style&quot;, Arial"/>
        <charset val="134"/>
      </rPr>
      <t xml:space="preserve"> with the dimensions of Length 6 Ft X Breadth 4 Ft X Height 1.5 Ft with 19 mm plywood on top, shall be rectangular hallow box shape without legs.</t>
    </r>
  </si>
  <si>
    <t>TP-B</t>
  </si>
  <si>
    <r>
      <rPr>
        <sz val="10"/>
        <color rgb="FF000000"/>
        <rFont val="&quot;Bookman Old Style&quot;, Arial"/>
        <charset val="134"/>
      </rPr>
      <t>Teaching Platform</t>
    </r>
    <r>
      <rPr>
        <sz val="10"/>
        <color rgb="FF000000"/>
        <rFont val="&quot;Bookman Old Style&quot;, Arial"/>
        <charset val="134"/>
      </rPr>
      <t xml:space="preserve"> with the dimensions of Length 12 Ft X Breadth 6 Ft X Height 1.5 Ft with 19 mm plywood on top, shall be rectangular hallow box shape without legs.</t>
    </r>
  </si>
  <si>
    <t>POD</t>
  </si>
  <si>
    <r>
      <rPr>
        <sz val="10"/>
        <color rgb="FF000000"/>
        <rFont val="&quot;Bookman Old Style&quot;, Arial"/>
        <charset val="134"/>
      </rPr>
      <t>Wooden Podium</t>
    </r>
    <r>
      <rPr>
        <sz val="10"/>
        <color rgb="FF000000"/>
        <rFont val="&quot;Bookman Old Style&quot;, Arial"/>
        <charset val="134"/>
      </rPr>
      <t xml:space="preserve"> with Dimensions: 45" H x 20" W x 15" D TO 50" H x 25" W x 20" D
Presenter Side Height: 40" TO 45"
Shelves: 20" H x 20" W x 10" D TO 25" H x 25" W x 12" D
Product Weight: 50 TO 55 lbs.
Shipping Weight: 65 TO 70 lbs.
Material: Scratch Resistant High-Pressure-Laminate.
The top of the table shall be provided 19 mm OST. The table shall be neatly finished and polished.</t>
    </r>
  </si>
  <si>
    <t>SMCHR</t>
  </si>
  <si>
    <r>
      <rPr>
        <sz val="10"/>
        <color rgb="FF000000"/>
        <rFont val="&quot;Bookman Old Style&quot;, Arial"/>
        <charset val="134"/>
      </rPr>
      <t>Seminar chair</t>
    </r>
    <r>
      <rPr>
        <sz val="10"/>
        <color rgb="FF000000"/>
        <rFont val="&quot;Bookman Old Style&quot;, Arial"/>
        <charset val="134"/>
      </rPr>
      <t xml:space="preserve"> with Understructures could be revolving or fixed type as per need. Option of Hinge type and Retractable desk let.
Desklet -100% VOC free powder coating Knock-down design reducing transportation emissions Designed for long life
</t>
    </r>
  </si>
  <si>
    <t>OT-E</t>
  </si>
  <si>
    <r>
      <rPr>
        <sz val="10"/>
        <color rgb="FF000000"/>
        <rFont val="&quot;Bookman Old Style&quot;, Arial"/>
        <charset val="134"/>
      </rPr>
      <t>Office Table</t>
    </r>
    <r>
      <rPr>
        <sz val="10"/>
        <color rgb="FF000000"/>
        <rFont val="&quot;Bookman Old Style&quot;, Arial"/>
        <charset val="134"/>
      </rPr>
      <t xml:space="preserve"> of size 900 X 590 X 750  made of MS ERW square tube 18 mm x 25mm x 1.2mm thick with Pre Laminated top size 1199 X 590 X 750 mm thick with single side one drawers, Drawer unit made of .5mm thick MS CRCA sheet,  All steel components have powder coated paint</t>
    </r>
  </si>
  <si>
    <t>WB-L</t>
  </si>
  <si>
    <r>
      <rPr>
        <sz val="10"/>
        <color rgb="FF000000"/>
        <rFont val="&quot;Bookman Old Style&quot;, Arial"/>
        <charset val="134"/>
      </rPr>
      <t>Non Magnetic Long White Board</t>
    </r>
    <r>
      <rPr>
        <sz val="10"/>
        <color rgb="FF000000"/>
        <rFont val="&quot;Bookman Old Style&quot;, Arial"/>
        <charset val="134"/>
      </rPr>
      <t xml:space="preserve"> 8' x 4' size and Surface Material-0.62 to 0.72 mm thick laminate sheet with extra melamine surface,Core material-8 mm thick Particle board,Backing Material-0.62 mm to 0.82mm thick laminate sheet with extra melamine surface mix colour,Aluminium frame-Anodized 5 microns extruded aluminium section designation 63400 as per IS:1285- 2002 - 16 mm thickness.</t>
    </r>
  </si>
  <si>
    <t>BKRK-A</t>
  </si>
  <si>
    <r>
      <rPr>
        <sz val="10"/>
        <color rgb="FF000000"/>
        <rFont val="&quot;Bookman Old Style&quot;, Arial"/>
        <charset val="134"/>
      </rPr>
      <t>Double Sided Book Rack</t>
    </r>
    <r>
      <rPr>
        <sz val="10"/>
        <color rgb="FF000000"/>
        <rFont val="&quot;Bookman Old Style&quot;, Arial"/>
        <charset val="134"/>
      </rPr>
      <t xml:space="preserve"> with the Dimensions -Width 900mm, Height: 1850mm, Depth: 600mm, Rigid Knockdown construction. Construction, Material- CRCA0.8mmThickness, Finish-EpoxyPolyester Powder coated to the thickness of 50 microns (+/-10).Number of Adjustable shelf:-Five adjustable shelves on one side (Total 12 Loading levels). UniformlyDistributed Load Capacity per each shelf is 80 Kgmaximum. Label holder &amp; range indicator-Label Holder &amp; Range indicator on eachmain unit for inserting labels.</t>
    </r>
  </si>
  <si>
    <t>BKRK-B</t>
  </si>
  <si>
    <r>
      <rPr>
        <sz val="10"/>
        <color rgb="FF000000"/>
        <rFont val="&quot;Bookman Old Style&quot;, Arial"/>
        <charset val="134"/>
      </rPr>
      <t>Single Sided Book Rack</t>
    </r>
    <r>
      <rPr>
        <sz val="10"/>
        <color rgb="FF000000"/>
        <rFont val="&quot;Bookman Old Style&quot;, Arial"/>
        <charset val="134"/>
      </rPr>
      <t xml:space="preserve"> with the Dimensions - Width 900mm, Height: 1850mm, Depth: 316mm, Rigid knockdown construction, Material-CRCA 0.8 mm Thickness,Finish:-EpoxyPolyester Powder coated to the thickness of 50 microns (+/-10).,Number of Adjustable shelf-five adjustable shelves. (Total 6 Loading levels). UniformlyDistributed Load Capacity per each shelf is 80 Kg maximum, Label holder &amp; range indicator-Label Holder &amp; Range indicator on eachmain unit for inserting labels.</t>
    </r>
  </si>
  <si>
    <t xml:space="preserve">GLSD </t>
  </si>
  <si>
    <r>
      <rPr>
        <sz val="10"/>
        <color rgb="FF000000"/>
        <rFont val="&quot;Bookman Old Style&quot;, Arial"/>
        <charset val="134"/>
      </rPr>
      <t>Almirah with Glass Door</t>
    </r>
    <r>
      <rPr>
        <sz val="10"/>
        <color rgb="FF000000"/>
        <rFont val="&quot;Bookman Old Style&quot;, Arial"/>
        <charset val="134"/>
      </rPr>
      <t xml:space="preserve">  size 916mm(W) x 486mm(D) x 1980mm #(H) # - Excluding Leveler, Construction &amp; Material-• Welded construction, • 0.7mm thk (±0.07mm) CRCA* for shelf,• 0.8mm thk (±0.08mm) High yield strength CRCA** for doors and back,• 0.9mm thk (±0.08mm) CRCA* for all other components,CRCA ‘D’ grade as per IS:513,CRCA ‘D’ grade high yield strength as per IS:513,Locking &amp; handle-• Brass handle with • Two way locking mechanism with shooting bolt, Shelves-• Height wise adjustable shelf mounting-• Uniformly Distributed Load Capacity per each full shelf is 40 Kg maximum, • 4Nos. of adjustable full Shelf, • Box file A4 size (85Wx345Hx285D) can be stored vertically on three shelves and the clear space above fourth shelf is 240mm,• M10 screw type leveler with hex plastic base,finish-• Epoxy Powder coated to the thickness of 50 microns (+-10).</t>
    </r>
  </si>
  <si>
    <t>DD</t>
  </si>
  <si>
    <r>
      <rPr>
        <sz val="10"/>
        <color theme="1"/>
        <rFont val="&quot;Bookman Old Style&quot;, Arial"/>
        <charset val="134"/>
      </rPr>
      <t>Dual Desk</t>
    </r>
    <r>
      <rPr>
        <sz val="10"/>
        <color theme="1"/>
        <rFont val="&quot;Bookman Old Style&quot;, Arial"/>
        <charset val="134"/>
      </rPr>
      <t xml:space="preserve"> is specially designed for rugged use with Overall Dimentions of L1054 X W980 X H760 mm and all edges are fillet. The desk is made of pressed formed MS CRCA section &amp; CRCA tube fitted with pre laminated Particle board  top, seat &amp; back with injection molded PPCP edge. Hanger for water bottle and bag. Space for keeping pen, pencil and scale. The overall appearance of the product shall be as per photograph.
</t>
    </r>
    <r>
      <rPr>
        <u/>
        <sz val="10"/>
        <color theme="1"/>
        <rFont val="&quot;Bookman Old Style&quot;, Arial"/>
        <charset val="134"/>
      </rPr>
      <t>Top-</t>
    </r>
    <r>
      <rPr>
        <sz val="10"/>
        <color theme="1"/>
        <rFont val="&quot;Bookman Old Style&quot;, Arial"/>
        <charset val="134"/>
      </rPr>
      <t xml:space="preserve"> Injection molded PPCP edge.  Size :- 1054x450x18 MM thk. Particle Board.
</t>
    </r>
    <r>
      <rPr>
        <u/>
        <sz val="10"/>
        <color theme="1"/>
        <rFont val="&quot;Bookman Old Style&quot;, Arial"/>
        <charset val="134"/>
      </rPr>
      <t>Seat-</t>
    </r>
    <r>
      <rPr>
        <sz val="10"/>
        <color theme="1"/>
        <rFont val="&quot;Bookman Old Style&quot;, Arial"/>
        <charset val="134"/>
      </rPr>
      <t xml:space="preserve"> Injection molded PPCP edge. Seat height :- 450 MM , Seat size :- 1054x304x18 MM Thk. Particle board.
</t>
    </r>
    <r>
      <rPr>
        <u/>
        <sz val="10"/>
        <color theme="1"/>
        <rFont val="&quot;Bookman Old Style&quot;, Arial"/>
        <charset val="134"/>
      </rPr>
      <t>Back-</t>
    </r>
    <r>
      <rPr>
        <sz val="10"/>
        <color theme="1"/>
        <rFont val="&quot;Bookman Old Style&quot;, Arial"/>
        <charset val="134"/>
      </rPr>
      <t xml:space="preserve"> Injection molded PPCP edge. Back  size :- 1054x154x18 MM Thk. Particle board.
</t>
    </r>
    <r>
      <rPr>
        <u/>
        <sz val="10"/>
        <color theme="1"/>
        <rFont val="&quot;Bookman Old Style&quot;, Arial"/>
        <charset val="134"/>
      </rPr>
      <t>Shelf-</t>
    </r>
    <r>
      <rPr>
        <sz val="10"/>
        <color theme="1"/>
        <rFont val="&quot;Bookman Old Style&quot;, Arial"/>
        <charset val="134"/>
      </rPr>
      <t xml:space="preserve"> Shelf 0.8 MM Thk. CRCA sheet. Bullnose front edge with stiffner 1 MM Thk CRCA.
</t>
    </r>
    <r>
      <rPr>
        <u/>
        <sz val="10"/>
        <color theme="1"/>
        <rFont val="&quot;Bookman Old Style&quot;, Arial"/>
        <charset val="134"/>
      </rPr>
      <t>Modesty-</t>
    </r>
    <r>
      <rPr>
        <sz val="10"/>
        <color theme="1"/>
        <rFont val="&quot;Bookman Old Style&quot;, Arial"/>
        <charset val="134"/>
      </rPr>
      <t xml:space="preserve"> Modesty  0.8 MM Thk. CRCA sheet. Slot perforated.
</t>
    </r>
    <r>
      <rPr>
        <u/>
        <sz val="10"/>
        <color theme="1"/>
        <rFont val="&quot;Bookman Old Style&quot;, Arial"/>
        <charset val="134"/>
      </rPr>
      <t>Tie members-</t>
    </r>
    <r>
      <rPr>
        <sz val="10"/>
        <color theme="1"/>
        <rFont val="&quot;Bookman Old Style&quot;, Arial"/>
        <charset val="134"/>
      </rPr>
      <t xml:space="preserve"> Horizontal Tie members 25x25x1.2  MM thk. CRCA Pipe.
</t>
    </r>
    <r>
      <rPr>
        <u/>
        <sz val="10"/>
        <color theme="1"/>
        <rFont val="&quot;Bookman Old Style&quot;, Arial"/>
        <charset val="134"/>
      </rPr>
      <t>Footrest-</t>
    </r>
    <r>
      <rPr>
        <sz val="10"/>
        <color theme="1"/>
        <rFont val="&quot;Bookman Old Style&quot;, Arial"/>
        <charset val="134"/>
      </rPr>
      <t xml:space="preserve"> Footrest pressed formed CRCA section 1.5 MM Thk. 
</t>
    </r>
    <r>
      <rPr>
        <u/>
        <sz val="10"/>
        <color theme="1"/>
        <rFont val="&quot;Bookman Old Style&quot;, Arial"/>
        <charset val="134"/>
      </rPr>
      <t>Side frame-</t>
    </r>
    <r>
      <rPr>
        <sz val="10"/>
        <color theme="1"/>
        <rFont val="&quot;Bookman Old Style&quot;, Arial"/>
        <charset val="134"/>
      </rPr>
      <t xml:space="preserve"> Side frame C - section pressed formed 1 mm thk.CRCA Sheet welded with 25x50x1.2 MM thk tube. And back rest pipe Ø25 x 1.2 MM thk. Top end rounded.
</t>
    </r>
    <r>
      <rPr>
        <u/>
        <sz val="10"/>
        <color theme="1"/>
        <rFont val="&quot;Bookman Old Style&quot;, Arial"/>
        <charset val="134"/>
      </rPr>
      <t>Cap &amp; Levellers-</t>
    </r>
    <r>
      <rPr>
        <sz val="10"/>
        <color theme="1"/>
        <rFont val="&quot;Bookman Old Style&quot;, Arial"/>
        <charset val="134"/>
      </rPr>
      <t xml:space="preserve"> All pipe caps are curved PPCP material.
</t>
    </r>
    <r>
      <rPr>
        <u/>
        <sz val="10"/>
        <color theme="1"/>
        <rFont val="&quot;Bookman Old Style&quot;, Arial"/>
        <charset val="134"/>
      </rPr>
      <t>Finish-</t>
    </r>
    <r>
      <rPr>
        <sz val="10"/>
        <color theme="1"/>
        <rFont val="&quot;Bookman Old Style&quot;, Arial"/>
        <charset val="134"/>
      </rPr>
      <t xml:space="preserve"> All steel components are epoxy powder coated followed by seven tanks anti corrosion treatment of surface.</t>
    </r>
  </si>
  <si>
    <t>SPLIT-AC</t>
  </si>
  <si>
    <r>
      <rPr>
        <sz val="10"/>
        <color rgb="FF000000"/>
        <rFont val="&quot;Bookman Old Style&quot;, Arial"/>
        <charset val="134"/>
      </rPr>
      <t>Split Air Conditioner</t>
    </r>
    <r>
      <rPr>
        <sz val="10"/>
        <color rgb="FF000000"/>
        <rFont val="&quot;Bookman Old Style&quot;, Arial"/>
        <charset val="134"/>
      </rPr>
      <t xml:space="preserve"> with 1.5 TONNE capacity, Star rating - 5 star, cooling capacity (KW/hr):above 3000 (KW/hr),roatart type compressor,compressor warranty 10 years , air circulation ( CFM H/M/L)- ABOVE 450 /350/300, Moistur remover(L /hr)-above 1.5, IDU NOISE level (Dba-≤55/50/45,control - microprocessor control codeless remort power source (V/Hz/φ-230/50/1,Display led/lcd, voltage stabelizer wall mount type with time delay high and low voltage and thermal overaload protection, capacity 4 kva, input voltage -130 to 300 voltage output voltage 200 to 240 V , High voltage cutoff, efficiency ≥ 95%, frequency 50 Hz.</t>
    </r>
  </si>
  <si>
    <t>GNTR-C</t>
  </si>
  <si>
    <r>
      <rPr>
        <sz val="10"/>
        <color rgb="FF000000"/>
        <rFont val="&quot;Bookman Old Style&quot;, Arial"/>
        <charset val="134"/>
      </rPr>
      <t>Generator</t>
    </r>
    <r>
      <rPr>
        <sz val="10"/>
        <color rgb="FF000000"/>
        <rFont val="&quot;Bookman Old Style&quot;, Arial"/>
        <charset val="134"/>
      </rPr>
      <t xml:space="preserve"> with an ouput capacity of 100 TO 125 KVA</t>
    </r>
  </si>
  <si>
    <t>EC-VCANV</t>
  </si>
  <si>
    <t>Chair</t>
  </si>
  <si>
    <t>WB-8</t>
  </si>
  <si>
    <t>Carpentry Work Bench</t>
  </si>
  <si>
    <t>Sheet Metal Work Bench</t>
  </si>
  <si>
    <t>Fitting Work Bench</t>
  </si>
  <si>
    <t>SR-WHNOT</t>
  </si>
  <si>
    <t>Storage steel rack slotted angle</t>
  </si>
  <si>
    <t>1 Drawer Office Table (Class Room)</t>
  </si>
  <si>
    <t>Drawing Table (Drawing Hall)</t>
  </si>
  <si>
    <t xml:space="preserve">Total </t>
  </si>
  <si>
    <t>Hostel Furniture</t>
  </si>
  <si>
    <t>BD</t>
  </si>
  <si>
    <r>
      <rPr>
        <sz val="10"/>
        <color rgb="FF000000"/>
        <rFont val="&quot;Bookman Old Style&quot;, Arial"/>
        <charset val="134"/>
      </rPr>
      <t>Hostel Bed</t>
    </r>
    <r>
      <rPr>
        <sz val="10"/>
        <color rgb="FF000000"/>
        <rFont val="&quot;Bookman Old Style&quot;, Arial"/>
        <charset val="134"/>
      </rPr>
      <t xml:space="preserve"> made out of steel with Overall Size-Length-1994mm, Width-907mm, Height-822/623/ Rest Height-450mm, Structure of Metal bed frame including legs and head Structure-Mild Steel Pipe, Head board Shape of headboard SEMI CIRCULAR, Thickness of Hollow Section in Structure (1.2mm), Support Panel for placement of mattresses Mild Steel hollow box rectangular section, Thickness of support Panel (in 1.2mm), Material of head board Mild Steel ERW tube IS:7138 Square Tube of 38.1 mm X 1.2 mm thick, Material of mattress panel MS PERFORATED / SHEET, Thickness of mattress Panel 1.2 (mm), Size of support members in mm (±5 mm) 50 x 50mm, Number of support members  is 04 Nos., Paint /Finish of all M S parts Powder Coating 60 micron.</t>
    </r>
  </si>
  <si>
    <t>DT</t>
  </si>
  <si>
    <r>
      <rPr>
        <sz val="10"/>
        <color rgb="FF000000"/>
        <rFont val="&quot;Bookman Old Style&quot;, Arial"/>
        <charset val="134"/>
      </rPr>
      <t>Dining Table</t>
    </r>
    <r>
      <rPr>
        <sz val="10"/>
        <color rgb="FF000000"/>
        <rFont val="&quot;Bookman Old Style&quot;, Arial"/>
        <charset val="134"/>
      </rPr>
      <t xml:space="preserve"> of 8 Seater with wire manager of size 2400W * 1200D * 750H H- Top All tops are made from 25mm Thick Pre—laminated board with 2mm thick. PVC edge beading SIDE PANEL- All Side Panels are made from 25mm Thick Pre—laminated Twin with 2mm thick PVC Lipping of same color on sides and 0.8mm PVC Lipping of matching color on the bottom curve, Modesty- These panels are made from 18mm thick Pre-Laminated Board With 0.8mm PVC Lipping of matching color,  Access Flap and Switch Mounting Tray- Made from matt silver Anodized Aluminium Extrusion and plastic moulded components to facilitate access of electrical/data voice. sockets from top, Powder coated switch mounting tray made from 0.8mm and 1.2mm M.S sheet. Switches to be mounted on tray as per requirement. Provision for mounting 8 — module Anchor Roma switch plate on switch mounting tray. Wire manager REHAU- Made from RAU-PVC 1309/7558 (BLACK COLOR).
</t>
    </r>
  </si>
  <si>
    <t>GNTR-B</t>
  </si>
  <si>
    <r>
      <rPr>
        <sz val="10"/>
        <color rgb="FF000000"/>
        <rFont val="&quot;Bookman Old Style&quot;, Arial"/>
        <charset val="134"/>
      </rPr>
      <t>Generator</t>
    </r>
    <r>
      <rPr>
        <sz val="10"/>
        <color rgb="FF000000"/>
        <rFont val="&quot;Bookman Old Style&quot;, Arial"/>
        <charset val="134"/>
      </rPr>
      <t xml:space="preserve"> with an ouput capacity of 25 TO 30     KVA</t>
    </r>
  </si>
  <si>
    <t>SC</t>
  </si>
  <si>
    <r>
      <rPr>
        <sz val="10"/>
        <color rgb="FF000000"/>
        <rFont val="&quot;Bookman Old Style&quot;, Arial"/>
        <charset val="134"/>
      </rPr>
      <t>Study Chair</t>
    </r>
    <r>
      <rPr>
        <sz val="10"/>
        <color rgb="FF000000"/>
        <rFont val="&quot;Bookman Old Style&quot;, Arial"/>
        <charset val="134"/>
      </rPr>
      <t xml:space="preserve"> is made of blow molded High-density polyethylene andis fixed on the understructure assembly with the help of Stainless steel pop rivets.Seat: Seat is made of blow molded High-density polyethylene and is fixed on the understructure assembly.Understructure All side metal frames and cross connectors are made from Mild steel ERW tubes ,40 x 20 x 2mm thk(approx. 14 SWG) as per 1S:7138 which are welded togetherThe Welded structures and cross connectors are coated with min 45 micron thickness of epoxy polyester coating. Bag storage tray made of 04 Mild steel rod (as per 15:432) forms a cage at the bottom and is welded to the main understructure. Seat support channel made of 1mm thk Mild steel sheet (as per IS:513) is welded to the understructure for fixing seat. Plastic Caps Plastic Caps made of Polypropylene are provided on the foot rest side tubes and back leg tubes adding more aestheic value to the product.</t>
    </r>
  </si>
  <si>
    <t>SR</t>
  </si>
  <si>
    <t>ST</t>
  </si>
  <si>
    <r>
      <rPr>
        <sz val="10"/>
        <color rgb="FF000000"/>
        <rFont val="&quot;Bookman Old Style&quot;, Arial"/>
        <charset val="134"/>
      </rPr>
      <t>Study Table</t>
    </r>
    <r>
      <rPr>
        <sz val="10"/>
        <color rgb="FF000000"/>
        <rFont val="&quot;Bookman Old Style&quot;, Arial"/>
        <charset val="134"/>
      </rPr>
      <t xml:space="preserve"> with all sides metal frames and cross connectors are made from Mild steel ERW tubes ,40 x 20 x 2mm thk(approx. 14 SWG) as per 15:7138 which are welded together.The Welded structures and cross connectors are coated with min 45 micron thickness of epoxy polyester coating. Shelf tray and desktop mounting brackets made of 2mm thk Mild steel sheet(as per 15:513) are welded to the understructure for fixing shelf tray and desktop respectively. Hooks are provided ori the vertical side frames on both sides of the desk for hanging bags/bottles. They are made from 09 Mild steel rod (As per 15:432) and are welded to the main understructure Plastic Caps: Plastic Caps made of Polypropylene are provided on the foot rest side tubes and front leg tubes adding more aestheic value to the product.</t>
    </r>
  </si>
  <si>
    <t xml:space="preserve">Grand Total </t>
  </si>
  <si>
    <t>Requirement of Softwares in Engineering Colleges - Branchwise</t>
  </si>
  <si>
    <t>SPNREC Araria</t>
  </si>
  <si>
    <t>Branch</t>
  </si>
  <si>
    <t>Name of Software</t>
  </si>
  <si>
    <t>No. of Licences 
provided in 1 package</t>
  </si>
  <si>
    <t>Civil Engineering</t>
  </si>
  <si>
    <t>1. Auto CAD</t>
  </si>
  <si>
    <t>2. Bentley Academic Bundle (STADD Pro, Water Gems. Sewer Gems. MicroStation</t>
  </si>
  <si>
    <t>3. GIS Software, ERDAS Imagine</t>
  </si>
  <si>
    <t>4. Plaxis</t>
  </si>
  <si>
    <t>5. Geo Studio</t>
  </si>
  <si>
    <t>Mechanical Engg</t>
  </si>
  <si>
    <t>1. SOLIDWORKS</t>
  </si>
  <si>
    <t>2. ANSYS</t>
  </si>
  <si>
    <t>3. Auto CAD</t>
  </si>
  <si>
    <t>4. CATIA</t>
  </si>
  <si>
    <t>Electrical and Electronics Engg</t>
  </si>
  <si>
    <t>1. Proteus VSM</t>
  </si>
  <si>
    <t>2. ETAP (Software for Electrical Power System)</t>
  </si>
  <si>
    <t>3. LabVIEW (Designing Interfaceing and HMIs</t>
  </si>
  <si>
    <t>Computer Science &amp; Engineering</t>
  </si>
  <si>
    <t>1. MATLAB</t>
  </si>
  <si>
    <t>2. Oracle</t>
  </si>
  <si>
    <t>3. Network Simulator 2 or 3</t>
  </si>
  <si>
    <t>4. Adobe PDF</t>
  </si>
  <si>
    <t>5. Turnitin</t>
  </si>
  <si>
    <t>Electronics &amp; Communication Engg</t>
  </si>
  <si>
    <t>HFSS Software (For Antenna Design, Electromagnetic Field Theory)</t>
  </si>
  <si>
    <t>Electrical Engg</t>
  </si>
  <si>
    <t>1. Pspice (Electrical Schematic Software)</t>
  </si>
  <si>
    <t>2. LabVIEW (Designing Interfaceing and HMIs</t>
  </si>
  <si>
    <t>3. PSCAD (Electromagnetic Transient Analysis Software)</t>
  </si>
  <si>
    <t>4. ETAP (Software for Electrical Power System)</t>
  </si>
  <si>
    <t>English</t>
  </si>
  <si>
    <t>1. Grammarly (For learning English Language Writing Skill)</t>
  </si>
  <si>
    <t>2. FluentU (For fluency on structure of the language and basic grammer)</t>
  </si>
  <si>
    <t>Equipment Required in WORKSHOP in Engineering Colleges</t>
  </si>
  <si>
    <t>Workshop</t>
  </si>
  <si>
    <t>Grand Total</t>
  </si>
  <si>
    <t>Name of the Equipment</t>
  </si>
  <si>
    <t>Specification</t>
  </si>
  <si>
    <t>Price Per Unit</t>
  </si>
  <si>
    <t>Essential No. of Units</t>
  </si>
  <si>
    <t>Total Amount</t>
  </si>
  <si>
    <t>CNC Lathe Machine</t>
  </si>
  <si>
    <t>MACHINE CAPACITY
 Swing over bed
 Maximum turning diameter
 Distance between centres
 Maximum Turning LengthSlant angle (bed or saddle)
 Cast Iron grade for bed and saddle
 Machine weight nett
 SPINDLE
 Spindle nose, Bore through Spindle
 Maximum spindle speed, Spindle power, continuous
 Min.spindle speed @ full power 
 Type of drive
 Chuck size
 Chuck type
 Spindle bearing class
 Front Bearing Dia. (ID)
 AXES
 X - axis Travel
 Z – axis Travel
 Programmable feed rate – X &amp; Z
 Minimum programmable command– X &amp; Z
 Rapid traverse X and Z
 Type of drive X and Z
 Motor torque Z- axis 
 Motor torque X- axis
 Ball screw Z &amp; X axes (diameter x pitch)
 Ball screw finish – Z &amp; X axes
 Ball screw class– Z &amp; X axes
 Guideways– Z &amp; X axes
 Guideway size – Z &amp; X axes
 Guideways class – Z &amp; X axes
 TURRET
 Bi-directional Tool turret
 No. of tools
 Tool shank size
 Maximum boring bar diameter
 TAIL STOCK
 Quill Diameter
 Quill Stroke
 Quill Taper
 Quill actuation
 Tail stock base travel manual
 Thrust (Adjustable)
 COOLANT/LUBRICATION/HYDRAULIC
 Coolant tank Capacity
 Coolant pump motor
 Coolant pump output
 Lubrication type
 Lubrication tank capacity
 Hydraulic pump discharge
 Hydraulic tank capacity
 Hydraulic system pressure maximum
 ACCURACY as per ISO 230-2
 Positioning accuracy, X &amp; Z axes
 Repeatability X &amp; Z axes
 CNC SYSTEM
 Control System
 System resolution
 Motors &amp; Drives
 Tool number display 
 Machine control panel
 MPG (Manual pulse generator)
 CNC features
 POWER SOURCE
 Mains supply (± 10 %)
 Total connected load requirement
 STANDARD EQUIPMENT
 Voltage Stabilizer 
 Air conditioning unit for electrical cabinet
 Backup CD for PLC Ladder Logic
 Machine lighting
 Levelling pads and jacking screws
 Operation manual
 Maintenance manual
 Installation kit
 Maintenance tool kit
 Machine guarding with safety compliance
 MAKES OF CRITICAL MACHINE TOOL COMPONENTS
 LM Guideways
 Ball Screws
 Spindle Bearings
 Turret
 Hydraulic Chuck &amp; cylinder
 Hydraulic Power Pack
 Panel AC
 Stabilizer
 Lubrication
 Coolant Pump</t>
  </si>
  <si>
    <t>CNC Milling</t>
  </si>
  <si>
    <t>MACHINE CAPACITY Units Size
 Table size mm 500 x 250 or higher
 Max. load on table Kg 150 or higher
 T slot dimension (N x W x P) mm 3 x 14 x 80 or higher
 Table height from floor mm 800 ~ 900
 Cast Iron grade for bed and saddle Grade 25 or equivalent
 Machine weight nett kg 1750 or higher
 SPINDLE 
 Spindle nose BT30 / BT40
 Minimum Distance spindle (nose to table) mm 100-150
 Maximum spindle speed RPM 6000 or higher
 Spindle power, continuous kW 3.7 or higher
 Type of drive AC servo spindle motor
 Spindle bearing class P4
 Front Bearing Dia. (ID) mm 50 or higher
 AXES 
 X - axis Travel mm 300 or higher
 Y - axis Travel mm 250 or higher
 Z – axis Travel mm 250 or higher
 Rapid traverse X/Y/Z m/min 20/20/15 or higher
 Minimum programmable command mm 0.001
 Programmable feed range - X, Y &amp; Z axes mm/min 10 - 5000 or higher
 Type of drive - X, Y &amp; Z axes AC servo motor
 Motor torque – X &amp;Y axes Nm 3 or higher
 Motor torque with brake - Z axes Nm 6 or higher with brake
 Ball screw - X, Y &amp; Z axes (diameter x pitch ) mm 32 X 10 mm along X &amp; Y axis Z-axis 32 X 6 mm
 Ball screw finish- X, Y &amp; Z axes Ground and hardened
 Ball screw class- X, Y &amp; Z axes Preloaded with C3or better
 Guideways- X, Y &amp; Z axes Antifriction linear motion guideway
 Guideways size- X, Y &amp; Z axes mm 25 or higher
 Guideways class- X, Y &amp; Z axes P Class
 AUTOMATIC TOOL CHANGER 
 Number of tool pockets No. 8 or higher
 Max tool diameter mm 80 or higher
 Tool selection Bi-directional
 Tool shank type BT30 / BT40
 Tool weight max kg 2.5 for BT30 / 6 for BT40
 Tool length max mm 100~150 for BT30 / 150~200 for BT40
 Tool change time (Chip to chip) secs 5 or lower
 Tool clamp /unclamp Disc Spring / Hydro-Pneumatic
 ACCURACY as per ISO 230-2 
 Positioning accuracy for X,Y &amp; Z axes mm 0.010
 Repeatability for X,Y &amp; Z axes mm ±0.003
 Geometrical Alignment ISO 10791 standard
 Accuracy of finish test piece ISO 10791 standard
 CNC SYSTEM 
 Control System Fanuc 0i-MF
 Motors &amp; Drives Compatible with CNC controllers
 System resolution 0.001 mm
 Tool number display On machine operator panel
 Machine control panel Feedrate, spindle speed override knob
 MPG (Manual pulse generator) On machine operator panel
 CNC Features Graphic Simulation, Programming help, Tool Offsets MDI, 
  Absolute/Incremental Positioning, Pitch error compensation
 COOLANT/LUBRICATION
 Coolant tank Capacity Litres 100 or higher
 Coolant pump motor Kw 0.20 or higher
 Coolant pump output LPM 12 or higher
 Lubrication type Automatic centralized lubrication
 Lubrication tank capacity Litres 3 or higher
 AIR COMPRESSOR FOR TOOL UNCLAMP 
 Compressor type Screw type with dryer, filter &amp; air receiver
 Tank capacity Litres 150 or higher
 Airflow CFM 10 or higher
 Pressure bar 7 max.
 POWER SOURCE 
 Mains supply (± 10 %) 415 V, 3 Ph., 50Hz
 Total connected load requirement Approx. 15 kVA
 STANDARD EQUIPMENT 
 Voltage Stabilizer 15 kVA 
 Air conditioning unit for electrical cabinet 1 No 
 Backup CD for PLC Ladder Logic 1 No 
 Machine lightning 1 No 
 Levelling pads and jacking screws 4 Nos 
 Operation manual 1 No 
 Maintenance manual 1 No 
 Installation kit 1 No 
 Maintenance tool kit 1 No 
 Machine guarding with safety compliance 1 No 
 MAKES OF CRITICAL COMPONENTS
 LM Guideways HIWIN/THK/PMI/STAR
 Ball Screws HIWIN/THK/TSUBAKI/PMI/STAR/HMT/NSK
 Spindle Bearings RHP/NSK/FAG/SKF/NRB
 ATC PRAGATI/ GIFU/OEM*
 Panel AC WERNER FINLEY/RITTAL/LEX TECNOID/OEM*
 Stabilizer NEEL/SERVOMAX/CONSUL/FARMAX/OEM*
 Lubrication CENLUBE/DROPCO /OEM*
 Coolant Pump RAJAMANE/GRUNDFOS/OEM*
 Cutting tools and holders SANDVIK/TAEGUTEC/KENNAMETAL/SECO/MITSUBISHI
 Air compressor GODREJ/ELGI/KAESER/ALTAS COPCO
  *OEM = Machine manufacturer’s own make
 AC for electrical cabinet 
 AC servo motor for all axis 
 Re-circulating Angular contact ball bearing for all 3 axis for high positioning accuracy
 Telescopic cover for X, Y axis for Guideways protection and Sliding cover for Z axis 
 Automatic lubrication for Ball screw and LM guideways 
 CAD software linking facility 
 Safety device with fully enclosed working area, limit switches for X &amp; Z axis, Emergency off.
 24 Volt D.C single voltage 
 Latest Version Fanuc 0i-MF CNC controller with 8.4" LCD monitor 
 Main Supply 415 volts, 50Hz, 3 ph with suitable voltage stabilizer 
 Panel Cooler for Electrical cabinet 
 Backup CD for PLC Ladder Logic
 Instruction and Programming manuals on CD – ROM for self-printing
 Maintenance Support system- An Interactive multimedia based system which will guide the user through various operations of the machine maintenance, basic operations of the machine.
 Operation manual 1 No
 Maintenance manual 1 No
 Installation kit 1 No
 Maintenance tool kit 1 No
 Machine lighting
 Coolant supply - with Flexinox hoses
 Levelling pads and Jacking screws</t>
  </si>
  <si>
    <t>Universal Milling Machine</t>
  </si>
  <si>
    <t>Surface of Table (MM):800x175
 No. of T-Slots:3
 Size of T-Slots:½”
 Swivel either Side of Table: 45
 Cross Traverse (MM):150
 Vertical Traverse (MM):400
 Longitudinal Traverse (MM):475
 Arbour Diameter (MM):25.4
 Taper of Spindle: ISO 40
 No. of Spindle Speed:6
 Range of Spindle Speed (RPM):40 - 700
 Spindle Diameter (MM):50
 No of Feed in Longitudinal Table Long:2
 Main Motor Power (HP):1
 Weight (Kgs.):450
 Accessories include with above machine:
 1 HP 1440 RPM 3 Phase Electric Motor : 1 No. 
 R/F Switch, V-Belt &amp;Fittings : 1 No. 
 Coolant Pump &amp;Fittings : 1 No. 
 Vertical Attachment : 1 No. 
 Foundation Rubber Pad: 4 Nos. 
 Oil – Can: 1 No. 
 Allen Key Set: 1 No. 
 Spanner Set : 1 No.
 Rotary Table 8” Dia. 
 Milling Vice (100 mm) with Swivel Base 
 Full Universal Dividing Head (110mm)with Chuck 
 I.S.O 40 Collect Adopter with Key 
 Collects 12 Pieces Set 4mm. to 25mm. 
 Stub Milling Arbour (For Holding Shell &amp; Mill Cutter) 
 Boring Head 
 18-12mm. Clamping Kit 
 8” X 8” X 8” Angle Plate 
 18” Stroke Heavy Duty Cone Pulley Type Shaping Machine fitted with Motor Pulley, Handle, Ram Back Tray
 Machine size: 18"
 Maximum stroke: 20"
 Len of Ram: 36"
 Max. dist. of Table to Ram: 15"
 Min. dist. of table to Ram: 2"
 Max. vertical travel to tool slide: 4"
 Length &amp; width of table top: 18" x 12 "
 Length &amp; width of table slide: 30" x 11 "
 Length of cross slide:30"
 Width of Ram: 10"
 No of speeds:3
 Main Motor Power: 2 HP
 Accessoriesincluded withtheabovemachine:
 2HP 1440RPM3PhaseElectricMotor :1No. 
 Starter, V-Belt&amp;Fitting :1No. 
 ShapingM/cVice : 1No. 
 Oil LubricationSystem:1No. 
 FoundationRubberPad:4Nos. 
 Oil –Can:1No. 
 Allen KeySet:1No. 
 SpannerSet :1No.</t>
  </si>
  <si>
    <t>Surface Grinder</t>
  </si>
  <si>
    <t>Size 7” x 14”, Oil Type Surface Grinder Machine Complete with
 1 HP. Electric Motor, 6” x 12” Magnetic Chuck, Starter, Wheel Balancer, One Diamond Dresser with Coolant Pump &amp; Fittings</t>
  </si>
  <si>
    <t>Planner Machine</t>
  </si>
  <si>
    <t>HEAVY DUTY Planner Machine Cap. 4’ x 2 ½ ’ X 2 ½ ’ Planner Machine with single Tool Post
 complete with Electrical
 Accessories included with the above machine:
 2 HP 960 RPM 3 Phase Electric Motor: 1 No.</t>
  </si>
  <si>
    <t>Slotting Machine</t>
  </si>
  <si>
    <t>SLOTTING MACHINE Of 250 mm. (10”) Cap. Adjustable Stroke
 3 Speed Counter System Complete with All Standard Accessories such as 6mm boring bar with Tips, Motor pulley &amp; Counter V-belt.
 ADJUSTABLE Stroke (mm): 10 to 250
 Longitudinal Movement (mm): 230
 Cross Movement (mm): 230
 Speed adjustment (Speed): 3
 Ram Adjustment (mm): 250
 Motor (HP): 1.5
 Column to RAM Dist.(mm): 330
 Table to RAM Dist. (mm): 410
 Table size (mm): 280x335
 Machine Dimension: 1150x600x1375
 Machine weight (kg): 450</t>
  </si>
  <si>
    <t>Lathe Machine Norton Type</t>
  </si>
  <si>
    <t>Bed length 6 feet, Light Duty High Precision All Geared Head Lathe Machine having Norton Gear Box Lead Screw &amp; Feed Shaft Separate Spindle, Speed 60–1050RPM with Hardened Bed &amp; complete with all standard accessories such as driving plate, center adapter, dead center, change</t>
  </si>
  <si>
    <t>Lathe Machine Precision type</t>
  </si>
  <si>
    <t>High Precision Light Duty Lathe Machine complete with all standard accessories such as Chuck Plate, Gear Set, Center Adaptor, Dead Center, Dial Indicator, Square Tool Post, Tool Post Key with HARDENED BED.
 Height Of Center: 165 mm
 Swing Over Bed:330 mm
 Swing Over Slide: 180 mm
 Width Of Bed: 238 mm
 Spindle Bore: 40 mm
 Spindle Nose: 8 TPI
 Speed No - 8 (RPM):30 to 825
 Cross Slide: 225 mm
 Lead Screw:4 TPI.
 Tail Stock Sleeve: MT-3
 Main Motor Power: 1 HP
 Accessories
 L.H. ( lefthandtools) 1
 R.H. (righthandtools) 1
 V - tools 1
 Boringtools 1</t>
  </si>
  <si>
    <t>Heavy Duty Lathe Machine (CAPSTAN LATHE)</t>
  </si>
  <si>
    <t>High Precision Heavy Duty Lathe Machine Bearing Type Head Stock&amp; V-Belt Counter Complete with all std. accessories such as Gear Set, Center Adaptor, Dead Center, Dial Indicator, Square Tool Post, Tool Post Key with HARDENED BED.
 Height of Center(mm):250
 Width of Bed (mm):325
 Max Swing over bed (mm):500
 Max Swing over Slide (mm):300
 Max Swing in Gap:775
 Spindle Bore (mm):52
 Spindle Nose:6TPI
 Spindle Speed 8 (R.P.M):30 to 475
 Cross Slide Travel (mm):270
 Top Slide:150
 Lead Screw TPI:4TPI
 Tail Stock Sleeve:MT-4
 Power Required (H.P.):3
 Accessories :
 Electricalsuch as3HP1440RPM3PhaseElectricMotor,
 R/F Switch, V-Belt&amp;Fittings 
 10”x3JawPrecision TrueChuckwithChuckPlate 
 14”x4JawPrecisionDogChuckwithChuckPlate 
 SteadyRest(150 mmholeDia.) 
 FollowRest 
 FacePlate(430 mm) 
 Knob Type Gear Box: 
 Revolving center MT – 4 
 MT-4 Pipe Centre 
 Coolant Pump with Tank and Fittings 
 Taper Turning Attachment 
 Machine lamp with control transformer &amp; wiring but without lamp</t>
  </si>
  <si>
    <t>TURRET LATHE</t>
  </si>
  <si>
    <t>25mm. Cap. TURRET LATHE having Bed Length 1050mm, Height of Center 165 mm, Spindle Hollow 28 mm, Collet Attachment with One Collet of 25mm. Cap. &amp; Motor Pulley
 Accessories 
 2 HP 1440 RPM 3 Phase Electric Motor,
 R/F Switch, V-Belt &amp; Fittings: 1 No.
 Bar Feed Attachment: 1 No.
 Panel Board: 1 No.
 Coolant Pump &amp; Fitting: 1 No.
 Foundation Rubber Pad: 4 Nos.
 Oil – Can: 1 No.
 Allen Key Set: 1 No.
 Spanner Set : 1 No.</t>
  </si>
  <si>
    <t>Hand Sheet Cutting Machine</t>
  </si>
  <si>
    <t>12” Cap. Heavy Duty Cutter</t>
  </si>
  <si>
    <t>Drill Machine</t>
  </si>
  <si>
    <t>Portable Drill machine, drilling capacity upto 13mm, complete with chuck, key and standard length of connecting wire.</t>
  </si>
  <si>
    <t>TOOL &amp; CUTTER GRINDER Machine</t>
  </si>
  <si>
    <t>UNIVERSAL TOOL &amp; CUTTER GRINDER complete with all standard Such as Steady with Centre, Spanner 2 No., Wheel Extension Shaft, Dividing Head (Bearing Type) with Stopper
 Capacity
 Max. Diameter of Cutter that can be grind:250mm
 Max. Distance Between Centres:300mm
 Max. Length of Cutting edges grind:260mm
 Grinding Spindle Speeds:4600 RPM
 Swing diameter on standard centres&amp; work head:275mm
 Working surface of table:450 x 125</t>
  </si>
  <si>
    <t>HYDRAULIC HACKSAW MACHINE</t>
  </si>
  <si>
    <t>8” Cap. Hydraulic Control Hacksaw Machine having Blade Size 16” x 1 ¼” Complete with all standard accessories as per maker's supply
 Cutting Round: 200
 Capacity Square: 150
 No of stroke per min: 100-125
 Blade Size (mm): 400x32
 Approx Weight Kg: 350
 Motor (1440 RPM): 1 HP
 1 HP 1440 RPM 3 Phase Electric Motor: 1 No. 
 R / F Switch, V-Belt &amp; Fitting: 1 No. 
 Hacksaw Blade (16” x 1 ¼”): 1 No. 
 Foundation Rubber Pad: 4 Nos. 
 Oil – Can: 1 No. 
 Allen Key Set: 1 No. 
 Spanner Set: 1 No.</t>
  </si>
  <si>
    <t>Pillar Drill</t>
  </si>
  <si>
    <t>20 Pillar Drilling Machine 20mm Cap / 8 Speed / 125mm Travel / 4’ Pillar Height
 Drilling Capacity (mm): 20
 Pillar Dia. (mm): 75
 Spindle Nose: MT-2
 Spindle Travel (mm): 125
 Spindle Center To Pillar Surface (mm): 200
 No. Of Spindle Speed: 8
 Spindle Speed (RPM): 87 - 3200
 Table Size (mm): 280x280
 Base Size (mm): 460x315
 Base To Spindle Nose (mm): 925
 Main Motor Power (HP): 1</t>
  </si>
  <si>
    <t>Bench vice 6 inch</t>
  </si>
  <si>
    <t>Hand Vice 4 inch</t>
  </si>
  <si>
    <t>Pipe vice 3 inch</t>
  </si>
  <si>
    <t>G Clamp 6"</t>
  </si>
  <si>
    <t>Ball peen hammer, 800 g</t>
  </si>
  <si>
    <t>Straight peen hammer, 1 kg</t>
  </si>
  <si>
    <t>Cross peen hammer 800 g</t>
  </si>
  <si>
    <t>Flat chisel</t>
  </si>
  <si>
    <t>Round nose chisel</t>
  </si>
  <si>
    <t>Solid frame hacksaw</t>
  </si>
  <si>
    <t>Adjustable frame hacksaw</t>
  </si>
  <si>
    <t>10” flat Files</t>
  </si>
  <si>
    <t>10” square Files</t>
  </si>
  <si>
    <t>10” triangular Files</t>
  </si>
  <si>
    <t>Scraper 8”</t>
  </si>
  <si>
    <t>Tap and die set ¼ to ½,</t>
  </si>
  <si>
    <t>Drill bits 1/8” to 1/2”, 10 pc set,</t>
  </si>
  <si>
    <t>15 each</t>
  </si>
  <si>
    <t>Hacksaw blade</t>
  </si>
  <si>
    <t>Tin cutter</t>
  </si>
  <si>
    <t>Steel rule 12",</t>
  </si>
  <si>
    <t>Try Square 12" Stainless steel blade</t>
  </si>
  <si>
    <t>Scraper 6”</t>
  </si>
  <si>
    <t>Combination set</t>
  </si>
  <si>
    <t>Calipers, 10”</t>
  </si>
  <si>
    <t>Divider 10”</t>
  </si>
  <si>
    <t>V block 4”</t>
  </si>
  <si>
    <t>Carpentry Lab</t>
  </si>
  <si>
    <t>Wood Turning Lathe machine with floor mounting</t>
  </si>
  <si>
    <t>fitted with rack-slide lathe attachment
 Bed Length : 1.75 mtr. 
 Height of centre : 150 / 200mm approx
 Width of Bed : 200mm
 Admit between centre : 1000mm approx. ( 
 Number of Spindle Speeds : 3 
 Face Chuck Dia : 250mm approx.
 Power required :1 HP ( 1440 RPM)
 Motorised model, complete with 1 HP electric motor, 440 volts, 3 phase, motor pulley, V belt, and one set of turning tools, standard cutting tools set</t>
  </si>
  <si>
    <t>Surface Planer Machine</t>
  </si>
  <si>
    <t>Size: 18"
 Length of table : 68"
 Width of table : 18"
 Height from floor to table: 34"
 Spindle Size Dia: 4 1/2"
 Motor: 5HP</t>
  </si>
  <si>
    <t>Circular Saw - Straight Rise Fall&amp; Tilling type</t>
  </si>
  <si>
    <t>Table Size : 27 x 20”
 Table Height : 24”
 Spindle dia : 1”
 Depth of Cut : 3 ½”
 RPM : 2800 rpm
 Motor : 1 HP, 3 phase, AC, 1440 RPM</t>
  </si>
  <si>
    <t>Jig Saw Machine</t>
  </si>
  <si>
    <t>Throat Depth: 610mm
 Table size: 350x350mm
 Cuts Thickness: 45 HP
 Stroke: as per minute: 650
 Motor: 1/2 HP
 RPM of Machine: 650</t>
  </si>
  <si>
    <t>Wooden Grinding Machine</t>
  </si>
  <si>
    <t>Disc sander Machine, 6 inch</t>
  </si>
  <si>
    <t>Disc sander, 5 inch</t>
  </si>
  <si>
    <t>Measuring Tools</t>
  </si>
  <si>
    <t>Four fold rule, wooden type</t>
  </si>
  <si>
    <t>Steel tape, 3 meter</t>
  </si>
  <si>
    <t>Spirit level (iron) 6 inch</t>
  </si>
  <si>
    <t>Cutting Tools</t>
  </si>
  <si>
    <t>Hand Saw, 16 inch</t>
  </si>
  <si>
    <t>Tenon Saw, 10 inch</t>
  </si>
  <si>
    <t>Firmer Chisel 1 inch</t>
  </si>
  <si>
    <t>Bevel Chisel 1/2 inch</t>
  </si>
  <si>
    <t>Mortise Chisel 1/2 inch</t>
  </si>
  <si>
    <t>Mortise Chisel 1/4 inch</t>
  </si>
  <si>
    <t>Planing Tool</t>
  </si>
  <si>
    <t>Iron Jack Plane, 14 inch</t>
  </si>
  <si>
    <t>Boring Tools</t>
  </si>
  <si>
    <t>Drill bit 1/16" to 1/2" (29 pc set)</t>
  </si>
  <si>
    <t>Striking Tools</t>
  </si>
  <si>
    <t>Claw Hammer 340 gm</t>
  </si>
  <si>
    <t>Mallet Hammer</t>
  </si>
  <si>
    <t>Ball pen Hammer, 800gm</t>
  </si>
  <si>
    <t>Holding Tools</t>
  </si>
  <si>
    <t>Bench vice No. 4</t>
  </si>
  <si>
    <t>Miscellaneous Tools</t>
  </si>
  <si>
    <t>Screw Driver 200 mm blade</t>
  </si>
  <si>
    <t>Pincer 8"</t>
  </si>
  <si>
    <t>Oil Stone/ Sharpening Stone</t>
  </si>
  <si>
    <t>Welding Lab</t>
  </si>
  <si>
    <t>Inverter Based Pulse TIG DC Welder</t>
  </si>
  <si>
    <t>Inverter Based Pulse TIG DC Welder
 • Three phase inverter based, high frequency and high power factor Pulse TIG/MMA DC Welder
 • Useful for wide variety of material types and thickness
 • Full featured TIG controls possible.
 • HF ignition.
 • Intelligent protection: over/ under voltage, over current/temperature
 • Water cooled torch with cooling unit option.
 • Latest PWM inverter technology.
 • High efficiency (&gt;85%)
 • Smooth and stable arc with spatter less welding.
 • Pulse TIG for precision welding
 Technical Details:</t>
  </si>
  <si>
    <t>Inverter based MIG welding outfit</t>
  </si>
  <si>
    <t>Inverter based GMAW welding outfit
 • Inverter based digitally controlled GMAW outfit
 • High efficiency and high power factor- resulting energy saving
 • Enhanced reliability due to SMD technology
 • Auto “Weld Stop” when welding torch is taken away from weld job
 • Compatible to Power Generator Supply
 • Digital panel for adjusting the welding parameters
 • 25% more energy efficient than conventional machines
 • Maximum power factor is 0.93
 • Excellent dynamic response enables superior arc</t>
  </si>
  <si>
    <t>Inverter based Arc welding Rectifier</t>
  </si>
  <si>
    <t>Indigenous Inverter based Arc welding Rectifier of current range 10 – 400Amps, 3 PH, 415V, 50 HZ.
 Three phase inverter based, high efficiency and high power factor DC Welder
 Suitable for Long distance welding and cellulosic electrodes
 Enhanced Reliability due to SMD technology Capable of Welding with all types of cellulosic electrodes including 6010, 7010G and 8010G
 High frequency IGBT based Rectifier
 Arc force adjustment on panel.
 TIG Welding possible with External HF Unit Light weight, compact and portable for easy handling
 Capable of Welding with 100 meter + 100 meter welding and return cables</t>
  </si>
  <si>
    <t>GAS WELDING with All Accessories</t>
  </si>
  <si>
    <t>Welding Simulator</t>
  </si>
  <si>
    <t>Welding Helmet: Auto Darketing Helmet</t>
  </si>
  <si>
    <t>Welding Torch</t>
  </si>
  <si>
    <t>Welding Regulator For Oxygen, Co2,Acetylene</t>
  </si>
  <si>
    <t>Flash Back Arrestor</t>
  </si>
  <si>
    <t>Gas Welding Torch</t>
  </si>
  <si>
    <t>Gas Heating Torch</t>
  </si>
  <si>
    <t>Electrode Holder</t>
  </si>
  <si>
    <t>Welding Gloves</t>
  </si>
  <si>
    <t>Welding Apron</t>
  </si>
  <si>
    <t>Leg Guard</t>
  </si>
  <si>
    <t>Black Smithy Lab</t>
  </si>
  <si>
    <t>Hand hammer, 800gm, with handle</t>
  </si>
  <si>
    <t>Double ended sledge hammer of 2 kg head.</t>
  </si>
  <si>
    <t>Tongs</t>
  </si>
  <si>
    <t>Anvil</t>
  </si>
  <si>
    <t>Punch</t>
  </si>
  <si>
    <t>Chisel</t>
  </si>
  <si>
    <t>Flatter and set hammer</t>
  </si>
  <si>
    <t>Top &amp; bottom swages with rod handle for top</t>
  </si>
  <si>
    <t>Top &amp; bottom fuller with rod handle for top</t>
  </si>
  <si>
    <t>Heart Tools</t>
  </si>
  <si>
    <t>Injection Moulding 
Machine for Workshop Laboratory</t>
  </si>
  <si>
    <t>Equipment Required for Chemistry Lab in Engineering Colleges</t>
  </si>
  <si>
    <t>Branch- All Branch (B.Tech Courses)</t>
  </si>
  <si>
    <t>College Name</t>
  </si>
  <si>
    <t>Specifications</t>
  </si>
  <si>
    <t>Price/Unit (in Rs Approx)</t>
  </si>
  <si>
    <t>Qty Required</t>
  </si>
  <si>
    <t>Total Price</t>
  </si>
  <si>
    <t>Required Qty</t>
  </si>
  <si>
    <t>Amount</t>
  </si>
  <si>
    <t>Ostwalds Viscometer</t>
  </si>
  <si>
    <t>Comprises glass U-Tube with two bulbs, connected by a capillary tube.Borosilicate glass</t>
  </si>
  <si>
    <t>Stalagmometer</t>
  </si>
  <si>
    <t>Shape: Straight, Borosilicate glass</t>
  </si>
  <si>
    <t>Pipette Pump</t>
  </si>
  <si>
    <t>Plastic material, Capacity around 2-25 ml, Accurate pipetting and dispensing of liquids</t>
  </si>
  <si>
    <t>Fussion Tube (Pkt. Of 1 gross)</t>
  </si>
  <si>
    <t>Stnadard size</t>
  </si>
  <si>
    <t>Platinum wire (With glass tube)</t>
  </si>
  <si>
    <t>Ion Exchanger (Deionizer)/U Tech Double bed deionizer</t>
  </si>
  <si>
    <t>Two PVC cylinders filled with cation and anion exchange resin, Flow rate 50 to 70 lit/hr</t>
  </si>
  <si>
    <t>Hot plate with magnetic stirrer</t>
  </si>
  <si>
    <t>• Integrated temperature control
 • Exact temperature and speed setting via digital display, even when switched off
 • Set safety temperature limit displayed digitally
 • Hot Top indicator &gt;&gt; hot surface warning to prevent burns!
 • Digital error code display
 • With adjustable safety circuit of heating plate temperature (50 - 360 °C)
 • Safety magnetic stirrer with heating, suitable for unsupervised operation
 • High level of safety thanks to improved heat control technology
 • Aluminium heating plate for optimum heat transfer
 • Improved magnetic adhesion
 • Speed range: 50 - 1500 rpm
 • Temperature range: RT - 310 °C</t>
  </si>
  <si>
    <t>Hot water bath</t>
  </si>
  <si>
    <t>Stainless Steel Water Bath for laboratory use, 230 V, with atleast 6 holes</t>
  </si>
  <si>
    <t>Glass Plates/Slides (packet)</t>
  </si>
  <si>
    <t>Plain, Ground edges, 76 x 26 x 1 (pack size mm)</t>
  </si>
  <si>
    <t>Dropping bottles with droper and rubber Teat</t>
  </si>
  <si>
    <t>Borosilicate glass, capacity 60 and 125 ml</t>
  </si>
  <si>
    <t>Capillary Tubes ( Fine) pkt.</t>
  </si>
  <si>
    <t>Glass Tube
 Size: 0. 30mm od to 10. 00mm od</t>
  </si>
  <si>
    <t>Glass Jar</t>
  </si>
  <si>
    <t>2000 mL, Tooled Naked Bottles,</t>
  </si>
  <si>
    <t>Separating Funnel 250ml</t>
  </si>
  <si>
    <t>Borosilicate glass, 250 ml</t>
  </si>
  <si>
    <t>Funnel( Conical)</t>
  </si>
  <si>
    <t>Borosilicate , Diameter 75 mm</t>
  </si>
  <si>
    <t>Reflux Condenser</t>
  </si>
  <si>
    <t>Borosillicate; (Liebig Condensor); 300 mm jacket length, joint socket 14/19</t>
  </si>
  <si>
    <t>Measuring Cylinder (10 ML)</t>
  </si>
  <si>
    <t>10 ml, Borosilicate glass</t>
  </si>
  <si>
    <t>Measuring Cylinder (50 ML)</t>
  </si>
  <si>
    <t>50 ml, Borosilicate glass</t>
  </si>
  <si>
    <t>Measuring Cylinder (100 ML)</t>
  </si>
  <si>
    <t>100 Ml, Cylinders, Graduated, Single Metric Scale, with Pour out, with Hexagonal Base, • Graduation Interval 1.0 ml.</t>
  </si>
  <si>
    <t>Measuring Cylinder (500 ML)</t>
  </si>
  <si>
    <t>500 mL, Cylinders, Graduated, Single Metric Scale, with Pour out, with Hexagonal Base, • Graduation Interval 5.0 ml.</t>
  </si>
  <si>
    <t>Beaker (500 ML) Borosilicate</t>
  </si>
  <si>
    <t>Griffin, Low Form , with spout
 • The spout design enables clean and precise pouring
 • Uniform wall thickness distribution makes it ideal for heating liquids
 • The easy-to-read scale and large labeling field make marking easier
 • High resistance to chemical attack
 • Double graduation metric scale for convenience</t>
  </si>
  <si>
    <t>Beaker (250 ML) Borosilicate</t>
  </si>
  <si>
    <t>Conical flask (250 ML Borosilicate</t>
  </si>
  <si>
    <t>Erlenmeyer, Conical, Narrow Mouth
 Complies with IS 1381(Part I),ISO / DIN 1773
 Graduated from 50 ml to 250 ml
 • Uniform wall thickness distribution makes these Flasks ideal for heating
 • The conical form makes them suitable for mixing liquids
 • The easy-to-read scale and large labeling field facilitate easy marking</t>
  </si>
  <si>
    <t>Volumetric Measuring flask ( 250 ML)</t>
  </si>
  <si>
    <t>With Interchangeable PP Stopper Accuracy as per Class B
 • Manufactured from 3.3 borosilicate, USP Type I glass for corrosion-free performance
 • Amber enamel inscriptions
 • Certified and Calibrated at 27°C
 • Tolerance ± 0.30 ml.
 • Stopper Size 14/15</t>
  </si>
  <si>
    <t>Measuring cylinder (1000ML)</t>
  </si>
  <si>
    <t>Borosilicate glass</t>
  </si>
  <si>
    <t>Burette (50 ML)</t>
  </si>
  <si>
    <t>Pipette grad. (10 ML)</t>
  </si>
  <si>
    <t>10 ml</t>
  </si>
  <si>
    <t>Pipette grad. (25 ML)</t>
  </si>
  <si>
    <t>25 ml</t>
  </si>
  <si>
    <t>Pipette grad. (5 ML)</t>
  </si>
  <si>
    <t>5 ml</t>
  </si>
  <si>
    <t>Stand with Clamp and bosshead heavy 7"x5"</t>
  </si>
  <si>
    <t>standard size</t>
  </si>
  <si>
    <t>Specific gravity bottle 
 ( Borosil glass (50 ML)</t>
  </si>
  <si>
    <t>Borosilicate, 25 mL</t>
  </si>
  <si>
    <t>Funnels</t>
  </si>
  <si>
    <t>DIA. 50, 65, 75 mm, Borosilicate glass</t>
  </si>
  <si>
    <t>Reagent bottle 60ml</t>
  </si>
  <si>
    <t>60 ml,Borosilicate glass, Narrow Mouth, Amber Graduated, With Interchangeable Flat Head Stopper</t>
  </si>
  <si>
    <t>Reagent bottle 125ml</t>
  </si>
  <si>
    <t>125 ml,Borosilicate glass, Narrow Mouth, Amber Graduated, With Interchangeable Flat Head Stopper</t>
  </si>
  <si>
    <t>Reagent bottle 250ml</t>
  </si>
  <si>
    <t>250 ml,Borosilicate glass, Narrow Mouth, Amber Graduated, With Interchangeable Flat Head Stopper</t>
  </si>
  <si>
    <t>Reagent bottle 500ml</t>
  </si>
  <si>
    <t>500 ml,Borosilicate glass, Narrow Mouth, Amber Graduated, With Interchangeable Flat Head Stopper</t>
  </si>
  <si>
    <t>Wash bottle</t>
  </si>
  <si>
    <t>LDPE Plastic bottles, 500 mL</t>
  </si>
  <si>
    <t>Flask Conical (100 ML)</t>
  </si>
  <si>
    <t>100 ml, Borosilicate glass</t>
  </si>
  <si>
    <t>Laboratory thermometer (0 to 360C)</t>
  </si>
  <si>
    <t>Filling: Mercury Filled
 Material: Glass and Mercury
 Temperature Range: 0-100 Degree C0 to 200 ᵒC</t>
  </si>
  <si>
    <t>Sprit lamp SS</t>
  </si>
  <si>
    <t>SS</t>
  </si>
  <si>
    <t>Glass tube</t>
  </si>
  <si>
    <t>Glass rod</t>
  </si>
  <si>
    <t>Cork wooden</t>
  </si>
  <si>
    <t>Tripod Stand</t>
  </si>
  <si>
    <t>Stop watch Racer</t>
  </si>
  <si>
    <t>Stopwatch 1/100 second
 Time Display: Hour, Minute and Seconds
 Calendar Display: Day, Date Month
 Alarm</t>
  </si>
  <si>
    <t>Electronic balance</t>
  </si>
  <si>
    <t>High precision digital weighing balance, Sensitivity 0.001 gm, Capcity 330 gm</t>
  </si>
  <si>
    <t>China Dish 3"</t>
  </si>
  <si>
    <t>Watch glass</t>
  </si>
  <si>
    <t>80 ml, Borosilicate glass</t>
  </si>
  <si>
    <t>Volumetric Measuring flask (100 ML) Borosilicate</t>
  </si>
  <si>
    <t>100 ml,Borosilicate glass</t>
  </si>
  <si>
    <t>Volumetric Measuring flask (1000 ML) Borosilicate</t>
  </si>
  <si>
    <t>1000 ml, Borosilicate glass</t>
  </si>
  <si>
    <t>Volumetric Measuring flask (500 ML) Borosilicate</t>
  </si>
  <si>
    <t>500 ml, Borosilicate glass</t>
  </si>
  <si>
    <t>Round Bottom Flask</t>
  </si>
  <si>
    <t>Boiling, Round Bottom, Short Neck, Borosillicate, Joint: 19, 100 Ml</t>
  </si>
  <si>
    <t>Boiling, Round Bottom, Short Neck, Borosillicate, Joint: 19; 50 mL</t>
  </si>
  <si>
    <t>Boiling, Round Bottom, Short Neck, Borosillicate, Joint: 14; 100 mL</t>
  </si>
  <si>
    <t>Fume Hood for performing chemical reactions</t>
  </si>
  <si>
    <t>fume hood for Regular usage in chemistry lab: Size - 6 feet (L1800mm*D900mm*H2400mm), Air flow monitor, Temp. Indicator, Auto closing Sash, no. of switches/sockets - 4</t>
  </si>
  <si>
    <t>Melting point apparatus</t>
  </si>
  <si>
    <t>Height (Metric)- 200 mm, Accuracy ± 0.2°C,
 Depth (Metric)- 370 mm,
 Hertz-50 / 60 Hz
 Voltage-100 to 240 ± 10% VAC
 For Use With
 Melting and boiling point capillaries,
 Display Type
 Color, TFT, 320 x 240, 3.5 in.
 Includes
 Calibration set; Melting point tubes (100 pcs); Boiling point tubes (10 pcs); Sample holder
 Temperature Range (Metric)
 10 to 400°C
 Wattage
 150 W</t>
  </si>
  <si>
    <t>Solvent distillation setup</t>
  </si>
  <si>
    <t>Borosil glass setup for sovent distilation chemistry lab purpose</t>
  </si>
  <si>
    <t>TOTAL</t>
  </si>
  <si>
    <t>Equipment Required for Physics Lab in Engineering Colleges</t>
  </si>
  <si>
    <t>Physics Lab</t>
  </si>
  <si>
    <t>SN</t>
  </si>
  <si>
    <t>Name of Apparatus and Equipment</t>
  </si>
  <si>
    <t>Quantity</t>
  </si>
  <si>
    <t>Approx Price Per Unit</t>
  </si>
  <si>
    <t>Total Cost</t>
  </si>
  <si>
    <t>Sextant</t>
  </si>
  <si>
    <t>Flywheel</t>
  </si>
  <si>
    <t>Rated Power : 215 kW / 300 kW
 Flywheel Rotational Speed: 18,500 to 36,000 RPM Input
 Input Voltage: 400–600 VDC</t>
  </si>
  <si>
    <t>Torsional Pendulum</t>
  </si>
  <si>
    <t>Thomson Method</t>
  </si>
  <si>
    <t>Spring Constant</t>
  </si>
  <si>
    <t>C.R.O</t>
  </si>
  <si>
    <t>SMC-10621 CATHODE RAY OSCILLOSCOPE (C.R.O.)
 SMC-10621/2 20 MHz, Dual Trace
 SMC-10621/3 30 MHz, Dual Trace</t>
  </si>
  <si>
    <t>Frank Hertz Experiment</t>
  </si>
  <si>
    <t>Argon filled tetrode Filament Power Supply : 2.6-3.4V continuously variable Grids Power Supplies VG1K : 1.3-5V continuously variable VG2A : 1.3 - 12V continuously variable VG2K : 0 - 95V continuously variable All the power supplies should be highly stabilized and output voltages can be read on 3 ½ digit, 7 segment LED DPM with autopolarity and decimal indication through a selector switch Saw tooth waveform should be on CRO display Scanning Voltage : 0-80V Scanning Frequency : 115±20Hz Multirange Digital Ammeter Display : 3 ½ digit 7 segment LED Range Multiplier : 10-7, 10-8 &amp; 10-9 Power: 220V±10% mains, 50 Hz</t>
  </si>
  <si>
    <t>F.E.T. (Field Effect Transistor Apparatus)</t>
  </si>
  <si>
    <t>Inverse Square Law of radiation using photoelectric effect</t>
  </si>
  <si>
    <t>The Setup consists of Main Unit having highly stabilized Power Supply, Digital Volmeter(LED 3 digit ,0-9.99Vdc),Digital micro-ammeter (LED 3 digit ,0-999uAdc), Digital milliammeter(LED ,3 digit ,0999mAdc) Light source (3 colours –white ,blue,red) Black box with spacers for distance variation.</t>
  </si>
  <si>
    <t>V-I charecterstic of Semiconductor diode</t>
  </si>
  <si>
    <t>Band gap of Semiconductor material using diode</t>
  </si>
  <si>
    <t>Determination of 'g' and velocity of free fall in body using digital time technique</t>
  </si>
  <si>
    <t>Dielectric constant apparatus</t>
  </si>
  <si>
    <t>Planck's Constant Apperatus Using photoelectric</t>
  </si>
  <si>
    <t>Equipment Required in various Laboratories of Computer Science Engg. Dept. ( TOTAL LABS - 12)</t>
  </si>
  <si>
    <t>Lab 01: Programming for Problem Solving</t>
  </si>
  <si>
    <t>RRSDCE Begusarai</t>
  </si>
  <si>
    <t>KEC Katihar</t>
  </si>
  <si>
    <t>SEC, Sasaram</t>
  </si>
  <si>
    <t>S. No</t>
  </si>
  <si>
    <t>QTY</t>
  </si>
  <si>
    <t>Price / Unit</t>
  </si>
  <si>
    <t>Desktop Computer</t>
  </si>
  <si>
    <t>Processor: Intel Core i7 processor : Turbo Boost Technology : 8 th Generation or higher with latest Q series Chipset : Frequency at least 3.20 GHz:
 RAM: 16 GB DDR4
 Storage : 1TB
 Optical Drive:DVD Read &amp; Write
 internal speaker with atleast 2 W capacity
 Communication: High Performance Intel 10/100/1000 on board integrated Gigabit NIC Port Network Connectivity with data Rate per port at least 1 Gbe (Gigabit Ethernet Controller ),inbuilt Bluetooth connectivity and WIFI connectivity
 Graphics Card:NVIDIA Graphics Card with at least 64 bit , 2 GB DDR3 memory with GPU clock speed at least 9000MHz
 Operating System: Genuine Windows 10 Professional OS with dual boot Ubantu preloaded with recovery image media in DVD from the OEM and Certificate of Authenticity of OS , List of Keys for OS Provided Separately
 Keyboard: Standard wired USB Keyboard with 104 Keys
 Mouse : Optical mouse with wired USB.
 Monitor:LED Backlit Color Monitor Size 19 to 24 inch with atleast resolution 1920 x 1080 with at least one HDMI port. Webcam integrated with monitor (optional).
 On Site Warranty: 3 Years</t>
  </si>
  <si>
    <t>Printer(B/W)</t>
  </si>
  <si>
    <t>Printer type - LaserJet; 
 Functionality - Multi-Function (Print, Scan, Copy), 
 Scanner type - Flatbed; Printer 
 Output - Black &amp; White only
 Connectivity - USB ; 
 2 inch LCD display
 Pages per minute - 14 ; 
 Duplex Print - Manual ; 
 Print resolution - Up to 600 x 600 DPI</t>
  </si>
  <si>
    <t>LCD Projecter</t>
  </si>
  <si>
    <t>Full HD blue tooth and Wifi facility 
 HIGH QUALITY PERFORMANCE: Native 1080p Full HD image quality 
 high brightness 15000:1 contrast ratio and 6X RGBRGB color wheel, 
 Full HD 3D &amp; NVIDIA 3DTV support: Supports HDMI 1.4a mandatory 3D Formats, 
 SHORT THROW: W1050 maximizes thrills in minimum space by projecting a massive 100-inch image at a mere 3 meters</t>
  </si>
  <si>
    <t>Server</t>
  </si>
  <si>
    <t>Chasis 2 U Rack Mount Product SKUs SYS-6028R-TR : SuperServer 6028R-TR (Black) Mother Board Super X10DRi Processor and Cache CPU : 1. Intel® Xeon® processor E5-2600 v4†/ v3 family (up to 145W TDP) * 2. Dual Socket R3 (LGA 2011) Cores and Cache : Up to 22 Cores† / Up to 55MB† Cache Memory System Memory Capacity : 16x 288-pin DDR4 DIMM slots 2. Up to 2TB† ECC 3DS LRDIMM, 512GB ECC RDIMM Memory Type : 2400†/2133/1866/1600MHz ECC DDR4 SDRAM 72-bit DIMM Size : 64 GB On-Board Devices Chipset : Intel® C612 chipset SATA : SATA 3.0 (6Gbps) with RAID 0, 1, 5, 10
 On site Warranty: 3yrs.</t>
  </si>
  <si>
    <t>C Compiler</t>
  </si>
  <si>
    <t>Turbo C</t>
  </si>
  <si>
    <t>Lab 02: Object Oriented Programming using C++</t>
  </si>
  <si>
    <t>C++ Compiler</t>
  </si>
  <si>
    <t>Turbo (Freeware)</t>
  </si>
  <si>
    <t>Java</t>
  </si>
  <si>
    <t>Java Latet version</t>
  </si>
  <si>
    <t>Lab 03: Data Structure &amp; Algorithm</t>
  </si>
  <si>
    <t>C and C++ Compiler</t>
  </si>
  <si>
    <t>Lab 04: Opertaing System</t>
  </si>
  <si>
    <t>Turbo C Software</t>
  </si>
  <si>
    <t>Unix/Linux</t>
  </si>
  <si>
    <t>Unix Based Operating System</t>
  </si>
  <si>
    <t>Lab 05: Design and Analysis of Algorithm</t>
  </si>
  <si>
    <t>Lab 06: Database Management Systems</t>
  </si>
  <si>
    <t>Oracle</t>
  </si>
  <si>
    <t>Back end software SQL language supported
 11 or 12 or latest version</t>
  </si>
  <si>
    <t>Lab 07: Compiler Design</t>
  </si>
  <si>
    <t>LEX/YACC Compiler Genrator Tools for Unix Based System</t>
  </si>
  <si>
    <t>Lab 08: Computer Networks</t>
  </si>
  <si>
    <t>Cisco Packet Tracer</t>
  </si>
  <si>
    <t>Cisco Propriety Software</t>
  </si>
  <si>
    <t>Network Simulator</t>
  </si>
  <si>
    <t>ns-2/ns-3</t>
  </si>
  <si>
    <t>Lab 9: Computer Orgination and Architecture Lab</t>
  </si>
  <si>
    <t>Mother Board Trainer Kit</t>
  </si>
  <si>
    <t>Trainer Boards to Study Mother Boards with different chipsets and processors.</t>
  </si>
  <si>
    <t>Hard disk Trainer board (SATA and IDE )</t>
  </si>
  <si>
    <t>Computer Repair &amp; Assembly Tool kits</t>
  </si>
  <si>
    <t>GNU 8085 Simulator Software</t>
  </si>
  <si>
    <t>8085 Simulator Trainer Software</t>
  </si>
  <si>
    <t>Lab 10 : Project Lab</t>
  </si>
  <si>
    <t>Grammarly</t>
  </si>
  <si>
    <t>Software as a service (SaaS)</t>
  </si>
  <si>
    <t>Turnitin</t>
  </si>
  <si>
    <t>Lab 11: Professional Elective Labs</t>
  </si>
  <si>
    <t>SCI Lab</t>
  </si>
  <si>
    <t>Pycharm professional/Python</t>
  </si>
  <si>
    <t>StarUML</t>
  </si>
  <si>
    <t>Rational Rose</t>
  </si>
  <si>
    <t>Weka8 or latest Version</t>
  </si>
  <si>
    <t>Lab 13: MOOCs Courses</t>
  </si>
  <si>
    <t>Lab 14: Miscellaneous</t>
  </si>
  <si>
    <t>Online-UPS</t>
  </si>
  <si>
    <t>5 KVA Online UPS with battery backup of 2:30 hrs
 output: Pure Sinewave</t>
  </si>
  <si>
    <t>10 KVA Online UPS with battery backup of 2:30 hrs
 output: Pure Sinewave</t>
  </si>
  <si>
    <t>Printer (Color)</t>
  </si>
  <si>
    <t>Color Lazer Jet wireless Multi functional Printer</t>
  </si>
  <si>
    <t>Networking</t>
  </si>
  <si>
    <t>Switch 24 Port 1GBPS</t>
  </si>
  <si>
    <t>For all computers</t>
  </si>
  <si>
    <t>CAT 6 Wire (305M)</t>
  </si>
  <si>
    <t>Patch Cable</t>
  </si>
  <si>
    <t>Patch Panel</t>
  </si>
  <si>
    <t>I/O Box Set</t>
  </si>
  <si>
    <t>Network Rack 6U</t>
  </si>
  <si>
    <t>Network Rack 9U</t>
  </si>
  <si>
    <t>6-Bit 2"</t>
  </si>
  <si>
    <t>Miscelleneous for LAN Networking</t>
  </si>
  <si>
    <t>Complete Installation</t>
  </si>
  <si>
    <t>Internet</t>
  </si>
  <si>
    <t>At Least 32 Mbps Leased Line required</t>
  </si>
  <si>
    <t>per Yr.</t>
  </si>
  <si>
    <t>Air Conditioner</t>
  </si>
  <si>
    <t>1.5 Ton
 Split AC at least 3 Star</t>
  </si>
  <si>
    <t>Word Processor</t>
  </si>
  <si>
    <t>Bulk License Can be purchased for academic use</t>
  </si>
  <si>
    <t>For All computers</t>
  </si>
  <si>
    <t>PDF reader</t>
  </si>
  <si>
    <t>Anti Virus</t>
  </si>
  <si>
    <t>Standardization of Equipment in the Laboratories of All Engg. Colleges.</t>
  </si>
  <si>
    <t xml:space="preserve">    Branch: EEE</t>
  </si>
  <si>
    <t>Name of the College</t>
  </si>
  <si>
    <t>BPMCE MADHEPURA</t>
  </si>
  <si>
    <t>SEC, Sasram</t>
  </si>
  <si>
    <t>Items Specifications</t>
  </si>
  <si>
    <t>Approx Rate (Per Unit)</t>
  </si>
  <si>
    <t>Qty</t>
  </si>
  <si>
    <t>BASIC ELECTRICAL ENGINEERING</t>
  </si>
  <si>
    <t>1
 2
 4
 5</t>
  </si>
  <si>
    <t>To verify KVL &amp; KCL.
 To verify superposition Theorem
 To verify Thevenin’s and Nortons theorem. To verify Maximum Power transfer theorem.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t>
  </si>
  <si>
    <t xml:space="preserve">158585 
  </t>
  </si>
  <si>
    <t>(B) DC current : 2mA/200mA - 1No.
 (C) DC Volts/Current : 20V/200mA - 1No.
 •Onboard moving iron meters provided for
 (A) AC Current : 1 AMP - 1No.
 (B) AC Voltage : 15V - 1No.
 •Onboard speaker : 8 Ohms, 0.5 Watt (1No.)
 •Onboard POTS : 1K - 1No. 1M - 1No.
 •Operating Voltage: 220/240Vac switch settable ±10%, 50Hz/60VA.
 DC, AC &amp; Wave Shaping Circuit Experiment Panel :
 DC : Resistance, current &amp; voltage measurements, Loading of Potentiometer, Ohm's law, Power DC circuits, Series, parallel &amp; mixed circuits, Kirchoff's law, Superposition theorem, Thevenin's &amp; Norton's theorems, Reciprocity, Compensation, Tellegen, Millman theorems &amp; Maximum Power transfer theorem, Voltage distribution of capacitors in series &amp; parallel, total capacitance of capacitors in series &amp; parallel, charging &amp; discharging of capacitor through resistance &amp; time constant, Wheatstone's Bridge, 2 Port Network Y, Z,h, ABCD Parameters &amp; Star Delta Network, T &amp; Pi attenuators.
 AC : AC Voltage &amp; Current Measurements - R-L series, R-C series, R-L-C series circuit (Series Resonance). R - L parallel, R-C parallel, R-L-C parallel(Parallel Resonance), Active, Reactive power &amp; power factor(Vector Diagram), average &amp; RMS Value measurement.
 Wave Shaping: Differentiator, Integrator, Clipping, Clamping, Passive filters LC / RC, LPF/ HPF
 Inclusive of 3 years of onsite warranty and trainer should be safety aesthetically designed injection molded desk not wooden box (anti Green), not metallic box (Corrosive and shock possibility for the students).</t>
  </si>
  <si>
    <t>To measure three phase power using two wattmeter methods. SALIENT FEATURES
 • Facilitates study of CT, PT tests. 3 ph., 1 ph., power measurement,
 calibration of energy meter, pf measurement etc.
 • Facilitates easy &amp; safe wiring by students due to 4mm sturdy shrouded banana patch cords &amp; shrouded socket arrangement for high voltage circuits.
 • Each panel has ABS molded plastic sturdy enclosure, &amp; colorful screwless overlays showing circuit diagram &amp; its connection tag numbers for easy understanding &amp; connections.
 • Set of Instructor Guide &amp; Student Workbook.
 • Digital multifunction meters for measurement of all parameters
 (V,I,W,PF,VA,VAR,Energy).
 • Short circuit protection due to over loading or wrong connections.
 • Measurement CTs &amp; protection CT provided to plot magnetization curve of Cts.</t>
  </si>
  <si>
    <t xml:space="preserve">313467 
  </t>
  </si>
  <si>
    <t>Technical Specifications
 A] Aluminum rack 4 x 3 profile sturdy Modular flat panel (table top) system, carrying various high voltage components housed in plastic enclosures (panel) to minimize shock possibility.
 Input 3 phase DOL Starter panel
 • 4 pole MCB of 415 V/2A .
 • DOL 9A Contactor with 230V / 50 Hz / 11VA COIL .
 • Bimetallic thermal O/L relay with range 1.4A - 2.3A .
 Integrated AC (1phase) measurement panel
 • Bidirectional Multifunction Meter
 • 3 Phase 3/4 wire, 415V, CT Input 5A
 • LCD/LED display, Aux supply 230V, 45-65 Hz, 5W
 • V.I., Hz, Pf, KVA, KW,KWH
 • Modbus RTU RS 485
 Integrated AC (3/1 phase) measurement panel
 • Digital meter (96X96mm) for measurement of 3Ø &amp; 1Ø parameters.
 • Voltage line to line &amp; line to neutral.
 • Current for all 3Ø up to 5A.
 • Power factor, frequency, watts, VAR, VA &amp; energy in Kwhr.
 Potential Transformer [PT] Panel
 • Consists of 2 nos. of PTs (230V:24V secondary), 200VA with both primary &amp;secondary terminated at shrouded 4mm sockets.
 • Null detection &amp; balancing components- 2 capacitors (100pF, 0.001uF) &amp; 47K, 33K resistors &amp; 470K pot.
 Current Transformer [CT] Panel
 • Consists of 2 nos. of EI core CTs (5A:1A secondary) &amp; 1 no. of ferrite CT (40A: 0.4A Sec.) with both primary &amp; secondary terminated at shrouded 4mm sockets.
 • Null detection &amp; balancing components- 3 capacitors (10uF, 1uF, 0.1uF)
 &amp; 100E / 0.25W, 0.1E, 0.01E 5W resistors, 500E pot.
 Single Phase Input MCB Panel
 • 1 Ph. MCBs of 4A/1.6A 2nos.
 • 1 no. of Lamp Holder with input terminals.
 Lamp Load
 230V /15/40/60/100W X 3 bulbs with individual ON/OFF using 6A toggle switch.
 Resistor Load panel
 (1) AC Resistors : 10K / 5K / 3.5K / 2.5K / 2K / 1.5K / OFF 200W x 3 phases /</t>
  </si>
  <si>
    <t>6 taps.
 (2) DC Resistors : 750E / 600E / 300E / 212E / 162E / 125E/ 112E / 100E /
 400W /8 taps + OFF + separate 60E tap for DC series Gen.
 LC Load panel
 (1) Inductive load : 0.15H/0.3H/0.45H/0.6H/0.75H/1.5H/ 3H /400mA X 3Nos.
 (2) Capacitive load : 1.25u /2.5u/5u/415VX 3Nos
 Variable AC Voltage &amp; current injector Panel
 • Variable AC voltage O/P : 0-270V/0.75A
 • Variable AC current O/P : 0-12 Amp
 Phase angle meter panel
 • Measure phase angle between two voltages (230/ 440 Vac, 50Hz)
 • Internally 2 Pts for isolation
 • 1 phase 300VA transformer with primary 0-230Vac &amp; secondary 0 - 115 - 230Vac as sample to measure iron loss in transformer using Lloyd fisher square method
 List of Experiment :
 1. Current transformer (CT) testing
 2. Potential transformer (PT) testing
 3. Calibration of single phase energy meter
 4. Measurement of 3ø power by 2 wattmeter method
 5. Measurement of 3ø power by 1 &amp; 3 wattmeter method
 6. Measurement of power in a 1ø AC circuit using 3 ammeter method
 7. Measurement of power in a 1ø AC circuit using 3 voltmeter method
 8. Find out filament resistence at cold &amp; hot condition.
 9. Power factor improvement technique using shunt capacitor
 10. Study of testing of phase sifting Transformer
 11. Study effect of grounding of the neutral point in a 3 ph. system.
 a) Solidly grounded neutral
 b) Resistance grounded neutral
 c) Floating neutral (ungrounded)
 12. Plot the magnetization curve of measurement CT &amp; Protection CT &amp; determine knee point voltage.
 13. Iron Loss Measurement in a X'mer using Lloyd fisher square method
 14. Self &amp; mutual inductance measurement of PT
 Inclusive of 3 years of onsite warranty and trainer should be modular panels for easy site servicing not close control; panel box no wiring should not be there and shrouded 4 mm banana patch cords and shrouded sockets arrangements for the safety of the students.</t>
  </si>
  <si>
    <t>To perform open and short circuit test on single phase transformer. Salient Features:</t>
  </si>
  <si>
    <t>• Facilitates study of transformer operation, determine its equivalent
 circuit, use of tertiary winding to suppress harmonics etc.
 • Facilitates easy &amp; safe wiring by students due to 4mm sturdy shrouded banana patch cords &amp; shrouded socket arrangement for high voltage circuits.
 • Each of following standalone Electrical trainers may need a set of associated panels which are mounted in a light weight sturdy aluminium flat demo panel system.
 • Each panel has ABS molded plastic sturdy enclosure, &amp; colorful screw less overlays showing circuit diagram &amp; its connection tag numbers for easy understanding &amp; connections.
 • Set of Instructor Guide &amp; Student Workbook.
 Technical Specifications
 Aluminum profile Sturdy Modular Flat Panel system, carrying various high voltage components housed in plastic enclosures (panel) to minimize shock possibility.
 Input 3 phase DOL Starter panel
 • 4 pole MCB of 415 V/4A .
 • DOL 9A Contactor with 230V / 50 Hz / 11VA COIL .
 • Bimetallic thermal O/L relay with range 1.4A - 2.3A for 300VA or 3A -5A for 1KVA/3kVA.
 3 Phase Bidirectional power cum Energy meter panel x 3 nos.
 • Bidirectional Multifunction Meter
 • 3 Phase 3/4 wire, 415V CT Input 5A
 • LCD/LED display, Aux supply 230V, 45-65 Hz, 5W
 • V.I., Hz, Pf, KVA, KW,KWH
 • Modbus RTU RS 485 (optional)
 FWD-OFF-REV switch panel
 • FWD/REV, 3 pole 3 way switch with centre OFF, 6A/440V.
 1 phase AC Input supply panel
 • 1 phase MCBs of 4A/1.6A - 2nos.
 • Bulb Load.
 AC voltmeter panel
 • Voltage range : 500V.
 • 1 pole 4 way switch to select line voltage for three phase
 Dual range AC ammeter panel
 • Current range:2A/6A selectable .
 • 1 pole 7 way switch to select phase current for three phase
 Milliohm (V-I method) / Rect/ CAP Load Panel</t>
  </si>
  <si>
    <t xml:space="preserve"> </t>
  </si>
  <si>
    <t>• Transformer : 230V/14V/3A.
 • DC Voltmeter : ( 0 –10Vdc).
 • DC Ammeter : ( 0 –10A).
 • Diode bridge rectifier with Rectifying capacitor
 Resistive Load
 • AC Resistors
 10K/5K/3.5K/2.5K/2K/1.5K/OFF (6 taps+1 OFF) 200W x 3 phase
 • DC Resistors
 750E/600E/300E/212E/162E/ 125E/112E/100E/400W /8 taps + OFF +
 separate 60E tap for DC series Gen.
 Lamp Load
 • 230V/100W X3 bulbs with individual ON/OFF using 6A toggle.
 Parameters :
 • VA rating : 300VA
 • X mer type: 1 Phase/ 3 Phase
 • Construction : Double wound iron core EL STEP DOWN xmer/ Iron core strip lamination type step down Delta primary / Star secondary design.
 • Primary : 3 Nos. Isolated primaries 0-415/0.24A at 50Hz brought out on 3 x 4 sockets
 • Secondary : 3 Nos. Isolated windings groups main 110V/0.5A, zigzag 110V/0.5A, Tertiary 220V/0.25A brought out on 4 x 3 x 3 sockets.
 • Accessories: 3 Phase / 3 Amp. Variac (table top)
 List of experiments :
 1. Study of Manufacturing Quality Tests.
 2. Study of Insulation resistance test.
 3. Study of Turns ratio test
 4. Study of Polarity test.
 5. Study of Performance tests.
 6. Study of Open circuit test
 7. Scott connection : Using 2 nos. of 1 phase Transformer
 8. Study of Load regulation test.
 9. Study of Back to back test (sumpner test)
 10. Study of Winding temperature rise test.
 11. Measurement of winding resistance by DC V–I method.
 12. Study of effect of type of load on transformer output waveform
 13. Study of Parallel operation of single-phase transformers
 14. Study of Scott connection for 3phase to 2 phase conversion
 15. Three phase transformers - basic configurations – their effect on capacity utilization regulation.</t>
  </si>
  <si>
    <t>16. Study of Phasor Groups in 3 Phase Transformer connections
 17. Study of Phasor Group1 connections in 3 phase Transformer.
 18. Study of Phasor Group2 connections in 3 phase Transformer.
 19. Study of Phasor Group3 connections in 3 phase Transformer.
 20. Study of Phasor Group4 connections in 3 phase Transformer.
 21. Study of using Tertiary winding on 3 phase transformers for suppressing harmonics.
 22. Study of Load regulation, efficiency &amp; Temp. rise test on 3 phase Transformers
 23. Study of Manufacturing Quality Tests on 3 phase transformers
 24. Study of Short circuit test
 25. Determination of zero sequence reactance of 3 phase transformer.
 26. Determination of equivalent circuit of 3 phase transformer
 27. Self &amp; mutual inductance measurement of 1 phase transformer
 28. Determination of equivalent circuit of 3 phase transformer.
 Inclusive of 3 years of onsite warranty and trainer should be modular panels for easy site servicing not close control; panel box no wiring should not be there and shrouded 4 mm banana patch cords and shrouded sockets arrangements for the safety of the students.</t>
  </si>
  <si>
    <t>To Obtain Speed Torque Characteristics Of A Dc Shunt Motor The Trainer should have following features :
 • Following trainer may need a few set of associated panels (4 nos. typically) which are mounted in a light weight sturdy aluminum flat demo panel system.
 • Facilitates easy &amp; safe wiring by students due to 4mm sturdy shrouded banana patch cords &amp; shrouded socket arrangement for high voltage circuits.
 • Each panel has ABS molded plastic sturdy enclosure, &amp; colorful screwless overlays showing circuit diagram &amp; its connection tag numbers for easy understanding &amp; connections.
 • Set of Instructor Guide &amp; Student Workbook
 Technical specifications:
 It should consists of :
 1] Instrumentation Power supply cum Multi- channel DPM panel
 (a) + 12 V, 500 mA (b) +5V, 300mA
 (c) Unregulated 17V dc/750 mA
 (d) line synchronizing signal.
 (e) Multi channel DPM for digital display of speed, etc.
 2] SCR Actuator (variable DC) cum sensor signal conditioning panel
 1. Full bridge SCR based 0V-195V / 12 Amp cosine firing with linear charateristics.
 2. Supports signal conditioning circuit for speed to give output 0-2.5Vdc (FS).
 3. 2 Nos. of these supplies required for DC Armature &amp; DC motor field.
 3] DC voltmeter &amp; DC ammeter panel</t>
  </si>
  <si>
    <t xml:space="preserve">131746  
  </t>
  </si>
  <si>
    <t>a) DC voltmeter (0-300V)
 b) DC Ammeter (0-5A) with polarity protection diode
 c) Field failure relay to control Armature supply.
 4] DC Integrated Motor Specifications
 180V/300W/1500RPM with series shunt &amp; compound windings, Chasis mounted table top with spring balance loading arrangement [10kg] &amp; Electronic Tacho:1V/1000RPM. Electrical Tacho :10V/1000RPM.
 List of Experiments
 1. Open loop torque speed characteristics.
 2. Closed loop speed control using Armature voltage / speed feed back using P/PI mode.
 Inclusive of 3 years of onsite warranty and trainer should be modular panels for easy site servicing not close control; panel box no wiring should not be there and shrouded 4 mm banana patch cords and shrouded sockets arrangements for the safety of the students.</t>
  </si>
  <si>
    <t>POWER ELECTRONICS LAB</t>
  </si>
  <si>
    <t>Sr. No</t>
  </si>
  <si>
    <t>To Study and Demonstration of V-I characteristics of SCR, TRIC, DICE, IGBT, UJT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
 (B) DC current : 2mA/200mA - 1No.
 (C) DC Volts/Current : 20V/200mA - 1No.
 •Onboard moving iron meters provided for
 (A) AC Current : 1 AMP - 1No.</t>
  </si>
  <si>
    <t xml:space="preserve">32126 
  </t>
  </si>
  <si>
    <t>(B) AC Voltage : 15V - 1No.
 •Onboard speaker : 8 Ohms, 0.5 Watt (1No.)
 •Onboard POTS : 1K - 1No. 1M - 1No.
 •Operating Voltage: 220/240Vac switch settable ±10%, 50Hz/60VA.
 Semiconductor &amp; Power Semiconductor Devices Experiment Panel : Characteristics of following devices : Silicon diode, Semiconductor Testing using Multimeter, Germanium diode, zener diode, LED, diac, bipolar transistor (NPN, PNP), Field Effect Transistor (FET), MOSFET, IGBT, UJT, Silicon Controlled Rectifier (SCR), Triac, Optocoupler, Thermistor, V-I Characteristics on CRO of SCR, Triac, Transistor as a Switch &amp; MOSFET as a Switch. Band gap energy calculations.
 Inclusive of 3 Years of onsite warranty and trainer should be safety aesthetically designed injection molded desk not wooden box (anti Green), not metallic box (Corrosive and shock possibility for the students).</t>
  </si>
  <si>
    <t>To study and demonstration of firing circuit of SCR (R, R-C , UJT firing circuit)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t>
  </si>
  <si>
    <t xml:space="preserve">62013 
  </t>
  </si>
  <si>
    <t>well as 1.5A fuse extender for variac if used.
 • Aux DC Power Supply :
 (Useful as field / armature supply for DC motor)
 • Variable upto 200Vdc/0.5Amp (Phase controlled Thyristor half bridge)
 • Field ON/OFF control with field failure relay &amp; over current protection 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
 •Diode BYT 71 (5407)- 1 No.
 •On board Lamp load of 15W/ 230VAC provided
 Accessories:
 •15 pin D connector cable assembly,
 •4mm patchcords : 100mm X 10 Nos &amp; 500mm X 20 Nos.
 CON / INV Panel
 •SCR Converters - Provided with sturdy 800V/12A SCRs (4nos) with uncommitted snubbers, 6A diodes (2nos) commutation switch, 47µF/450V cap, Ramp Cosine firing circuit. However actual working currents are limited to 3A (max) for safety.
 •Half Wave &amp; Full Wave Fully Controlled converter
 •AC Voltage Controller using Lamp
 •SCR Controlled Converter 1 phase with R-L Load
 •Effect of Free Wheeling Diode on SCR converter performance with
 Inductive load.
 •Study of SCR converter (Open Loop) output with Inductance Input and Capacitance Input filters
 •Effect of Source Impedance on performance of SCR converters.
 •Study of closed loop SCR converters with Resistive Load.
 •Study of full wave -half controlled SCR bridge.
 •Resonant DC- DC converter.
 •Advanced firing Schemes
 •Study of H.F. gate type SCR triggering.</t>
  </si>
  <si>
    <t>•Study of relation between control voltage and SCR converter output DC voltage - using linear resistor controlled synchronized ramp firing (IC815 equivalent).
 •Study of Linear relation between control voltage and SCR converter output- using cosine firing scheme.
 •SCR forced Commutation Techniques
 •Study of forced commutation techniques for SCR, Class A,B,C,D,E,F
 •SCR based Inverters
 • SCR based Parallel Inverter.
 •SCR based series Inverter .
 •SCR based Bridge Inverter.
 •SCR based Mcmurray Bedford half bridge inverter.
 •Cycloconverter
 •SCR Based cycloconverter
 •SCR based Chopper
 •SCR based buck (step dn), boost (set up), buck boost chopper
 Triggering circuit / dv/dt Protection panel
 •SCR Triggering Schemes / turn ON methods.
 •Simple Resistance firing circuit for upto 900 SCR firing half wave.
 •Resistance - Capacitor firing circuit with increased control SCR firing - half Wave &amp; full wave.
 •UJT/PUT based SCR Trigger with series/ shunt transistor controlled ramp, resistance controlled Pedestal
 •TRIAC Triggering Schemes / turn ON methods.
 •Simple Resistance firing circuit for TRIAC firing Full wave.
 •UJT/PUT based TRIAC Trigger with series/ shunt transistor controlled
 ramp, resistance controlled Pedestal
 •dv/dt behaviour of SCR
 •Study of SCR dv/dt protection using gate termination.
 •Study of SCR dv/dt protection using gate reverse bias with resistance.
 •Study of SCR dv/dt protection using gate reverse bias with resistance and
 diode.
 •Study of SCR dv/dt protection using polarised snubber.
 •Study of SCR dv/dt protection using polarised RC snubber with discharge
 resistor.
 •Study of Triac dv/dt protection using RC Snubber.
 Inclusive of 3 Years of onsite warranty and trainer should be safety aesthetically designed injection molded desk not wooden box (anti Green), not metallic box (Corrosive and shock possibility for the students).</t>
  </si>
  <si>
    <t>To demonstrate different type of commutation method’s for SCR
 Features
 Ø Aesthetically designed injection molded electronic desk.
 Ø Master unit carrying useful experiment resources like line</t>
  </si>
  <si>
    <t xml:space="preserve">51751 
  </t>
  </si>
  <si>
    <t>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
 • Field ON/OFF control with field failure relay &amp; over current protection 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t>
  </si>
  <si>
    <t>•Diode BYT 71 (5407)- 1 No.
 •On board Lamp load of 15W/ 230VAC provided
 Accessories:
 •15 pin D connector cable assembly,
 •4mm patchcords : 100mm X 10 Nos &amp; 500mm X 20 Nos.
 CON / INV Panel
 •SCR Converters - Provided with sturdy 800V/12A SCRs (4nos) with uncommitted snubbers, 6A diodes (2nos) commutation switch, 47µF/450V cap, Ramp Cosine firing circuit. However actual working currents are limited to 3A (max) for safety.
 •Half Wave &amp; Full Wave Fully Controlled converter
 •AC Voltage Controller using Lamp
 •SCR Controlled Converter 1 phase with R-L Load
 •Effect of Free Wheeling Diode on SCR converter performance with
 Inductive load.
 •Study of SCR converter (Open Loop) output with Inductance Input and
 Capacitance Input filters
 •Effect of Source Impedance on performance of SCR converters.
 •Study of closed loop SCR converters with Resistive Load.
 •Study of full wave -half controlled SCR bridge.
 •Resonant DC- DC converter.
 •Advanced firing Schemes
 •Study of H.F. gate type SCR triggering.
 •Study of relation between control voltage and SCR converter output DC voltage - using linear resistor controlled synchronized ramp firing (IC815 equivalent).
 •Study of Linear relation between control voltage and SCR converter output- using cosine firing scheme.
 •SCR forced Commutation Techniques
 •Study of forced commutation techniques for SCR, Class A,B,C,D,E,F
 •SCR based Inverters
 • SCR based Parallel Inverter.
 •SCR based series Inverter .
 •SCR based Bridge Inverter.
 •SCR based Mcmurray Bedford half bridge inverter.
 •Cycloconverter
 •SCR Based cycloconverter
 •SCR based Chopper
 •SCR based buck (step dn), boost (set up), buck boost chopper
 Inclusive of 3 Years of onsite warranty and trainer should be safety aesthetically designed injection molded desk not wooden box (anti Green), not metallic box (Corrosive and shock possibility for the students).</t>
  </si>
  <si>
    <t>Single phase and three phase converter</t>
  </si>
  <si>
    <t>Single and three phase Semi converter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
 • Field ON/OFF control with field failure relay &amp; over current protection 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t>
  </si>
  <si>
    <t>•Commutation capacitors of 10uF/100V - 4Nos.
 •AC Paper capacitor of 4uF/440V - 1No.
 •DC Cap 220uF / 63V- 1No.
 •Diode BYT 71 (5407)- 1 No.
 •On board Lamp load of 15W/ 230VAC provided
 Accessories:
 •15 pin D connector cable assembly,
 •4mm patchcords : 100mm X 10 Nos &amp; 500mm X 20 Nos.
 CON / INV Panel
 •SCR Converters - Provided with sturdy 800V/12A SCRs (4nos) with uncommitted snubbers, 6A diodes (2nos) commutation switch, 47µF/450V cap, Ramp Cosine firing circuit. However actual working currents are limited to 3A (max) for safety.
 •Half Wave &amp; Full Wave Fully Controlled converter
 •AC Voltage Controller using Lamp
 •SCR Controlled Converter 1 phase with R-L Load
 •Effect of Free Wheeling Diode on SCR converter performance with
 Inductive load.
 •Study of SCR converter (Open Loop) output with Inductance Input and Capacitance Input filters
 •Effect of Source Impedance on performance of SCR converters.
 •Study of closed loop SCR converters with Resistive Load.
 •Study of full wave -half controlled SCR bridge.
 •Resonant DC- DC converter.
 •Advanced firing Schemes
 •Study of H.F. gate type SCR triggering.
 •Study of relation between control voltage and SCR converter output DC voltage - using linear resistor controlled synchronized ramp firing (IC815 equivalent).
 •Study of Linear relation between control voltage and SCR converter output- using cosine firing scheme.
 •SCR forced Commutation Techniques
 •Study of forced commutation techniques for SCR, Class A,B,C,D,E,F
 •SCR based Inverters
 • SCR based Parallel Inverter.
 •SCR based series Inverter .
 •SCR based Bridge Inverter.
 •SCR based Mcmurray Bedford half bridge inverter.
 •Cycloconverter
 •SCR Based cycloconverter
 •SCR based Chopper
 •SCR based buck (step dn), boost (set up), buck boost chopper
 Trainer should be safety aesthetically designed injection molded desk not wooden box (anti Green), not metallic box (Corrosive and shock possibility for the students).</t>
  </si>
  <si>
    <t>3 Phase High Voltage Thyristor Control Trainer Features:
 • Facilitates easy &amp; safe wiring by students due to use of 4mm sturdy Shrouded banana patch cords &amp; shrouded socket arrange-ments for high voltage circuits
 •Each panel has ABS molded plastic sturdy enclosure, &amp; colorful screwless overlays showing circuits diagrams &amp; its connection tag numbers for easy understanding &amp; connection 4. Set of Instructor Guide &amp; Student Workbook
 • Set of Instructor Guide &amp; Student Workbook.
 • Supplied with power scope attachment to any lab CRO for H V
 Differential voltage off- ground measurements.
 • Trainer should be modular panels for easy site servicing not close control; panel box no wiring should not be there &amp; shrouded 4 mm banana patch cords &amp; shrouded sockets arrangements for the safety of the students
 TECHNICAL SPECIFICATIONS
 Input 3 phase DOL Starter panel
 • 4 Pole MCB of 415V/4A.
 • DOL 9A contactor with 230V/50Hz/11VA COIL.
 •Bimetallic thermal O/L relay with range 1.4A-2.3A.
 DC voltmeter &amp; DC ammeter panel
 •DC voltmeter (0-600V)
 •DC Ammeter (0-5A) with polarity protection diode
 Lamp Load
 230V/15/40/60/100W X3 bulbs with individual ON/OFF using 6A toggle switch.
 Inductive (L) Load
 •Inductive load=0.75W/3H/300mAX3Nos.
 3 Ph. Bidirectional power cum Energy meter panel
 • Bidirectional Multifunction • 3 Phase ¾ wire, 415V CT Input 5A
 • LCD/LED display, Aux. supply 230V, 45-65 Hz, 5W
 • V, I, Hz, Pf, KVA, KW, KWh
 •Modbus RTU RS 485
 6 SCR Firing/Synchronizing Panel
 • Mode selection switches (3 nos) to select cyclo converter, converter or
 disable.
 • Cosine firing scheme to facilate linear control for better harmonic ripple
 control.
 • Cyclo converter frequency generator 25Hz/12.5Hz/6.25Hz
 •Mode selection switched (3 Nos.) to select Cyclo converter frequencies,
 converter mode or disable.
 • In built firing angle control pot.
 • Facility to apply external 0 to 2.5V signal from DAC to control firing angle.</t>
  </si>
  <si>
    <t>6 SCR/Diode Power Module
 •Consist of 6 SCR [Anode to body type] with PIV rating 1200V/25A.
 •6 Diode with PIV rating of 1200V/16Amp
 •6 No. of uncommitted Snubbers for protection of thyristors consisting of
 capacitor 0.1uF/1000V &amp; 100E/5Wceramic resistors.
 External Interface : I/P Fault Switches :
 3 Nos. PTs arranged in circuit 230V: 12-0-12@50mA
 List of Experiment
 1) Working with 3 Phase HVDC :
 a) 3 Ph. half wave uncontrolled converter with Resistive load using diodes.
 b) 3 Ph. full wave diode bridge (uncontrolled converter) with Resistive load.
 c) Study of SCR firing circuits in 3-ph. converter environment.
 d) 3 Ph. half / fully wave fully controlled / half controlled SCR converter with Resistive Load.
 2) Working with 3 Phase AC Voltage Control :
 a)Study of SCR firing circuits in 3 ph. AC voltage control. b) 3 Ph. AC voltage controller with resistive load using SCRs. c) 3 Ph. Induction motor speed control using SCR based AC voltage controller. d. 3 Ph. AC voltage controller fed Induction motor Drive.
 3) Working with 3 Ph. Cyclo-Converter :
 a) Study of SCR firing circuits in 3 ph. Cyclo converter.
 b) 3 ph. cycloconverter with resistive load.
 Inclusive of 3 Years of onsite warranty and trainer should be modular panels for easy site servicing not close control; panel box no wiring should not be there and shrouded 4 mm banana patch cords and shrouded sockets arrangements for the safety of the students.</t>
  </si>
  <si>
    <t>Single phase and three phase Inverter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t>
  </si>
  <si>
    <t xml:space="preserve">567706 
  </t>
  </si>
  <si>
    <t>•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
 • Field ON/OFF control with field failure relay &amp; over current protection 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
 •Diode BYT 71 (5407)- 1 No.
 •On board Lamp load of 15W/ 230VAC provided
 Accessories:
 •15 pin D connector cable assembly,
 •4mm patchcords : 100mm X 10 Nos &amp; 500mm X 20 Nos.
 CON / INV Panel
 •SCR Converters - Provided with sturdy 800V/12A SCRs (4nos) with uncommitted snubbers, 6A diodes (2nos) commutation switch, 47µF/450V cap, Ramp Cosine firing circuit. However actual working currents are limited to 3A (max) for safety.
 •Half Wave &amp; Full Wave Fully Controlled converter
 •AC Voltage Controller using Lamp
 •SCR Controlled Converter 1 phase with R-L Load</t>
  </si>
  <si>
    <t>•Effect of Free Wheeling Diode on SCR converter performance with
 Inductive load.
 •Study of SCR converter (Open Loop) output with Inductance Input and
 Capacitance Input filters
 •Effect of Source Impedance on performance of SCR converters.
 •Study of closed loop SCR converters with Resistive Load.
 •Study of full wave -half controlled SCR bridge.
 •Resonant DC- DC converter.
 •Advanced firing Schemes
 •Study of H.F. gate type SCR triggering.
 •Study of relation between control voltage and SCR converter output DC voltage - using linear resistor controlled synchronized ramp firing (IC815 equivalent).
 •Study of Linear relation between control voltage and SCR converter
 output- using cosine firing scheme.
 •SCR forced Commutation Techniques
 •Study of forced commutation techniques for SCR, Class A,B,C,D,E,F
 •SCR based Inverters
 • SCR based Parallel Inverter.
 •SCR based series Inverter .
 •SCR based Bridge Inverter.
 •SCR based Mcmurray Bedford half bridge inverter.
 •Cycloconverter
 •SCR Based cycloconverter
 •SCR based Chopper
 •SCR based buck (step dn), boost (set up), buck boost chopper
 Trainer should be safety aesthetically designed injection molded desk not wooden box (anti Green), not metallic box (Corrosive and shock possibility for the students).
 3 Phase Inverter Trainer FEATURES
 • includes reconfigurable hardware modules &amp; individually replaceable power modules, which may be interconnected to construct 3 phase/ 1 phase inverter topologies. Moreover, the FPGA controller board is accessible to user, thereby facilitating quick verification &amp; testing of new ideas.
 • use of hall sensors for voltage/current measurements.
 • Light weight yet sturdy, table top Aluminum profile modular flat demo panel setup, carrying various high voltage components housed in plastic modular panels with colorful overlays to minimize shock possibility &amp; easy servicing.
 • Facilitates easy &amp; safe wiring by students due to use of 4mm Shrouded
 banana patch cords for high voltage circuits.
 • Each panel has ABS molded plastic sturdy enclosure, &amp; colorful screwless overlays showing circuits diagrams &amp; its connection tag numbers for easy understanding &amp; connections, experiments also set of Instructor Guide &amp;</t>
  </si>
  <si>
    <t>Student Workbook.
 • Trainer should be modular panels for easy site servicing not close control; panel box no wiring should not be there &amp; shrouded 4 mm banana patch cords &amp; shrouded sockets arrangements for the safety of the students
 Technical Specifications
 Aluminum profile modular flat demo panel rack (5X2) system, carrying various high voltage components housed in plastic enclosures (panel) to minimise shock possibility.0000000000
 Instrumentation Power supply cum Multichannel DPM panel
 • ±12V/500 mA, +5V/300mA, Unregulated 17V dc/750 mA, line synchronizing signal, 13V / 3 Amp.
 • Multi channel DPM for digital display of parameters.
 • 20 pin FRC power bus to supply power to neighboring panel.
 8 IGBT Power &amp; sensing panel
 Consisting of
 • 1200V/40A IGBT with opto isolated (LV) TTL compatible driver circuit &amp; individual heat sink with built in isolated DC power supply for gate drive - 8 nos.
 • Current measurement AC (12 nos) &amp; DC (1no) using Hall sensors (Max I/P up to 20A, 50/60Hz), Isolation up to 2KV, O/P = 0-3V for controller feedback.
 • Voltage measurement AC (3 nos) &amp; DC (1no) using hall sensors (Max I/P
 10-500V, 50/60Hz), Isolation up to 2KV, O/P = 0-3V for controller feedback.
 • 2 nos of relays for ON/OFF control of I/P &amp; O/P under /uc control.
 • DC link supply for inverter 300V/5A.
 • May be used in manual mode using SG3525 PWM controller (1 phase application) as well as from DSP/FPGA controller ( User selectable choice of controller).
 FPGA based controller panel SPARTAN III (XC3S50AN)
 • 16MHz crystal operated multi-output clock source to operate various resources on Mother Board like CPU, Baud rate, Timer/Counter etc.
 • 6 LVTTL gate drive outputs to &amp; 6 status feedback inputs from 6 nos IGBT
 power modules through 26 pin FRC cable.
 • 2 digital outputs for ON/OFF Relay control &amp; one for controller ON led.
 • opto isolated 3 inputs for encoder/ hall sensors from PMSR/BLDC &amp; 1
 input for DC bus fault interrupt.
 AC voltmeter panel
 • Voltmeter range: 500V
 • 1 pole 4 way switch to select line voltage for three phase
 Dual range AC ammeter panel
 • Current range: 2A/6A selectable
 • 1 pole 7 way switch to select phase current to three phases
 Variable AC &amp; DC supply panel
 • Variable O/P: AC 0-270V/3A for V/F manual setting Resistive load panel
 • DC resistors: 750E/600E/300E/212E/162E/125E/112E/100E /400W/8</t>
  </si>
  <si>
    <t>taps + OFF + separate 60E tap for DC series Gen.
 3 phase Induction motor specs :
 3 phase induction motor, ½ HP, 1500RPM, 3 terminal (star 440Vac/0.5A) motor with Hand held Tachometer for speed measurement
 Accessories:
 Power scope, BNC to BNC cables x 2 nos., Tachometer
 List of Experiments :
 1) Speed control of 3 Ph. Induction motor by varying frequency (0 to 70 Hz) &amp; Voltage
 Inclusive of 3 Years of onsite warranty and trainer should be modular panels for easy site servicing not close control; panel box no wiring should not be there and shrouded 4 mm banana patch cords and shrouded sockets arrangements for the safety of the students.</t>
  </si>
  <si>
    <t>Single phase cycloconverter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
 • Field ON/OFF control with field failure relay &amp; over current protection</t>
  </si>
  <si>
    <t>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
 •Diode BYT 71 (5407)- 1 No.
 •On board Lamp load of 15W/ 230VAC provided
 Accessories:
 •15 pin D connector cable assembly,
 •4mm patchcords : 100mm X 10 Nos &amp; 500mm X 20 Nos.
 CON / INV Panel
 •SCR Converters - Provided with sturdy 800V/12A SCRs (4nos) with uncommitted snubbers, 6A diodes (2nos) commutation switch, 47µF/450V cap, Ramp Cosine firing circuit. However actual working currents are limited to 3A (max) for safety.
 •Half Wave &amp; Full Wave Fully Controlled converter
 •AC Voltage Controller using Lamp
 •SCR Controlled Converter 1 phase with R-L Load
 •Effect of Free Wheeling Diode on SCR converter performance with
 Inductive load.
 •Study of SCR converter (Open Loop) output with Inductance Input and Capacitance Input filters
 •Effect of Source Impedance on performance of SCR converters.
 •Study of closed loop SCR converters with Resistive Load.
 •Study of full wave -half controlled SCR bridge.
 •Resonant DC- DC converter.
 •Advanced firing Schemes
 •Study of H.F. gate type SCR triggering.
 •Study of relation between control voltage and SCR converter output DC voltage - using linear resistor controlled synchronized ramp firing (IC815 equivalent).
 •Study of Linear relation between control voltage and SCR converter output- using cosine firing scheme.</t>
  </si>
  <si>
    <t>•SCR forced Commutation Techniques
 •Study of forced commutation techniques for SCR, Class A,B,C,D,E,F
 •SCR based Inverters
 • SCR based Parallel Inverter.
 •SCR based series Inverter .
 •SCR based Bridge Inverter.
 •SCR based Mcmurray Bedford half bridge inverter.
 •Cycloconverter
 •SCR Based cycloconverter
 •SCR based Chopper
 •SCR based buck (step dn), boost (set up), buck boost chopper
 Inclusive of 3 Years of onsite warranty and trainer should be safety aesthetically designed injection molded desk not wooden box (anti Green), not metallic box (Corrosive and shock possibility for the students).</t>
  </si>
  <si>
    <t>Buck converter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t>
  </si>
  <si>
    <t>• Field ON/OFF control with field failure relay &amp; over current protection 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
 •Diode BYT 71 (5407)- 1 No.
 •On board Lamp load of 15W/ 230VAC provided
 Accessories:
 •15 pin D connector cable assembly,
 •4mm patchcords : 100mm X 10 Nos &amp; 500mm X 20 Nos.
 IGBT / MOSFET Inverter Panel
 •Provided with uncommitted MOSFET (800V/7.8A, 2No.) IGBT (600V/6.5A, 2 No.) brought out on Banana sockets, LM3525 based PWM converter to generate 200-2000Hz inverter frequency as well as duty cycle control, 1 No. optoisolated driver &amp; 1 no. additional opto Drive provided on Topboard for Chopper etc.
 •Switching characteristics of MOSFET / IGBT
 •MOSFET / IGBT based 4 types of Chopper - Buck, Boost, Buckboost, Cuck.
 •MOSFET / IGBT push pull and half bridge inverter 200/2000Hz.
 Inclusive of 3 Years of onsite warranty and trainer should be safety aesthetically designed injection molded desk not wooden box (anti Green), not metallic box (Corrosive and shock possibility for the students).</t>
  </si>
  <si>
    <t>Boost converter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t>
  </si>
  <si>
    <t>&amp; Connection through Sturdy 4mm Banana Sockets &amp; Patch Chords.
 Ø Set of User Guide provided with each unit.
 Power Scope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
 • Field ON/OFF control with field failure relay &amp; over current protection 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
 •Diode BYT 71 (5407)- 1 No.
 •On board Lamp load of 15W/ 230VAC provided
 Accessories:
 •15 pin D connector cable assembly,
 •4mm patchcords : 100mm X 10 Nos &amp; 500mm X 20 Nos.</t>
  </si>
  <si>
    <t>IGBT / MOSFET Inverter Panel
 •Provided with uncommitted MOSFET (800V/7.8A, 2No.) IGBT (600V/6.5A, 2 No.) brought out on Banana sockets, LM3525 based PWM converter to generate 200-2000Hz inverter frequency as well as duty cycle control, 1 No. optoisolated driver &amp; 1 no. additional opto Drive provided on Topboard for Chopper etc.
 •Switching characteristics of MOSFET / IGBT
 •MOSFET / IGBT based 4 types of Chopper - Buck, Boost, Buckboost, Cuck.
 •MOSFET / IGBT push pull and half bridge inverter 200/2000Hz.
 Inclusive of 3 Years of onsite warranty and trainer should be safety aesthetically designed injection molded desk not wooden box (anti Green), not metallic box (Corrosive and shock possibility for the students).</t>
  </si>
  <si>
    <t>Buck –boost converter Features
 Ø Aesthetically designed injection molded electronic desk.
 Ø Master unit carrying useful experiment resources like line Synchronized firing circuits, Power supplies, lamp load, RLC loads, Battery Charging supply etc. while the central slot will hold replaceable experiment panels.
 Ø Each multi experiment panel is secured in an ABS molded plastic sturdy enclosure, and has colorful screw less overlay showing circuit
 &amp; Connection through Sturdy 4mm Banana Sockets &amp; Patch Chords.
 Ø Set of User Guide provided with each unit.
 Power Scope
 ·  Accessory for any Lab CRO for off ground differential measurements upto 1000Vdc to facilitate checking inverter / converter waveform.
 Master Unit
 Built in power supply
 • DC supply : + 12V, 500mA,
 • Unregulated Power supply 17V / 750mA,
 • Regulated 7VDC to 14VDC/3A O/P is provided as 12V Battery charging supply. In absence of battery, same may be used as simulated battery source to run experiments on inverters etc.
 • Isolated DC supply +12V/ 300amA with isolated common.
 • On board Inverter transformer of Primary &amp; Secondaries: 12-11-0-11- 12/3A.
 • On board o/p to Isolated Drive Circuit
 AC supply
 • 230V AC line voltage is made available on two banana 4mm sockets as well as 1.5A fuse extender for variac if used.
 • Aux DC Power Supply :
 (Useful as field / armature supply for DC motor)
 • Variable upto 200Vdc/0.5Amp (Phase controlled Thyristor half bridge)
 • Field ON/OFF control with field failure relay &amp; over current protection</t>
  </si>
  <si>
    <t>circuit.
 LSPT Panel consisting of
 • Two pulse transformers of 1:1:1 are provided for isolation &amp; supplying firing pulses along with required DC Power supply to experiment panel under test through 15 pin female 'D' connector.
 • Selector switch of 2 pole 6 way for selecting different types of firing pulses like out of phase inverter firing using LM3525 with dead time, freq. Control in freq variation from 170 Hz to 250Hz, 12.5/25/6..25 Hz Frequency gated with High Frequency (3KHz) for Cycloconverter, line Synchronized UJT firing for converter and pulse width
 R-L-C Load Panel
 •Load resistor of 10ohm/ 40W and 100ohm / 10W - 1No.each
 •Centre tapped 3A choke 4mH/ 16mH each -2Nos.
 •DC choke 0-100-200 mH/750mA- 1No.
 •Commutation capacitors of 10uF/100V - 4Nos.
 •AC Paper capacitor of 4uF/440V - 1No.
 •DC Cap 220uF / 63V- 1No.
 •Diode BYT 71 (5407)- 1 No.
 •On board Lamp load of 15W/ 230VAC provided
 Accessories:
 •15 pin D connector cable assembly,
 •4mm patchcords : 100mm X 10 Nos &amp; 500mm X 20 Nos.
 CON / INV Panel
 •SCR Converters - Provided with sturdy 800V/12A SCRs (4nos) with uncommitted snubbers, 6A diodes (2nos) commutation switch, 47µF/450V cap, Ramp Cosine firing circuit. However actual working currents are limited to 3A (max) for safety.
 •Half Wave &amp; Full Wave Fully Controlled converter
 •AC Voltage Controller using Lamp
 •SCR Controlled Converter 1 phase with R-L Load
 •Effect of Free Wheeling Diode on SCR converter performance with
 Inductive load.
 •Study of SCR converter (Open Loop) output with Inductance Input and
 Capacitance Input filters
 •Effect of Source Impedance on performance of SCR converters.
 •Study of closed loop SCR converters with Resistive Load.
 •Study of full wave -half controlled SCR bridge.
 •Resonant DC- DC converter.
 •Advanced firing Schemes
 •Study of H.F. gate type SCR triggering.
 •Study of relation between control voltage and SCR converter output DC voltage - using linear resistor controlled synchronized ramp firing (IC815 equivalent).
 •Study of Linear relation between control voltage and SCR converter
 output- using cosine firing scheme.</t>
  </si>
  <si>
    <t>Three phase VVVF control of Induction machine
 Salient Features
 • Easy &amp; safe wiring by students due to 4mm sturdy shrouded banana patch cords &amp; shrouded socket arrangement for high voltage circuits.
 • Facilitates easy learning about operative characteristics of ubiquitous
 squirrel cage induction motor.
 • Each panel has ABS molded plastic sturdy enclosure, &amp; colorful screw less overlays showing circuit diagram &amp; its connection tag numbers for easy understanding &amp; connections.
 • Set of Instructor Guide &amp; Student Workbook.
 Technical Specifications
 Aluminum profile sturdy Modular flat demo panel system (table top), carrying various high voltage components housed in plastic enclosures (panel) to minimize shock possibility.
 1) 1 ph. Motor, Alternator &amp; Sync. Motor Panel
 1 ph. MCBs of 4A/1.6A - 2nos, bulb load.
 2) Integrated AC (1 phase) measurement panel
 • Bidirectional Multifunction Meter
 • 3 Phase 3/4 wire, 415V, CT Input 5A
 • LCD/LED display, Aux supply 230V, 45-65 Hz, 5W
 • V.I., Hz, Pf, KVA, KW,KWH
 • Modbus RTU RS 485
 3) AC voltmeter panel
 • Voltage range : 300V
 • 1 pole 4 way switch to select line voltage for three phase
 4) Dual range AC ammeter panel
 • Current range:2A/6A selectable .
 • 1 pole 7 way switch to select phase current for three phase
 5) IGBT Controlled AC Drive panel
 1) Input voltage: 230VAC. 50Hz
 2) Output voltage: 3 phase 200 to 230VAC</t>
  </si>
  <si>
    <t xml:space="preserve">251163 
  </t>
  </si>
  <si>
    <t>3) Range (Frequency Control) : 0.1 Hz to 100 (400)Hz
 4) Control Mode :Sine Wave PWM
 5) Capacity : 2HP
 6) With Reverse &amp; Forward Direction
 7) Mech: Double length for 2HP
 6) Motor specifications :
 3 phase squirrel cage induction motor, 2 HP 4 pole, 1500RPM, 6 terminal (delta 220Vac/star 440Vac) motor with Hand held Tachometer for speed measurement
 8) List of Experiments :
 • Study of Speed-Torque Characteristics of 3 Ph. Squirrel Cage Induction Motor &amp; to verify constant v/f ratio
 • [VFD I/P = 230VAC L-N, O/P=220VAC L-L]
 • Study of Speed-Torque Characteristics of 3 Ph. Squirrel Cage Induction Motor &amp; to verify constant v/f
 • [VFD I/P = 415VAC L-L, O/P=415VAC L-L]
 • Study of efficiency of AC motor.
 Inclusive of 3 Years of onsite warranty and trainer should be modular panels for easy site servicing not close control; panel box no wiring should not be there and shrouded 4 mm banana patch cords and shrouded sockets arrangements for the safety of the students.</t>
  </si>
  <si>
    <t>Solar power generation system trainer Salient Features
 • Table top aluminum profile modular flat demo panel rack with tiltable lockable frame 0-90° in steps to mount various types of SPV modules. Employs 1000W halogen lamps as variable intensity sun simulator.
 • NISE/DGET curriculum based laboratory experiments supported. Useful for laboratory experimental learning by students in renewable energy basics, energy conservation, charge controller, storage system etc.
 • Closed loop temperature control using peltier module to study
 temperature effect on solar cell characteristics.
 • Set of Instructor Guide &amp; Student Workbook.
 • Trainer should be modular panels for easy site servicing not close control; panel box no wiring should not be there &amp; shrouded 4 mm banana patch cords &amp; shrouded sockets arrangements for the safety of the students
 Technical Specifications SPV Stand- 2 Nos.
 • SPV module details (Specification subject to change)
 Instrumentation power supply cum multichannel DPM panel
 • +12V, -12V, @500 mA. &amp; +5V@300 mA.
 • Multi channel DPM for temperature display.
 • 20 pin FRC power bus to supply power to neighboring
 SCR actuator cum sensor signal conditioning panel</t>
  </si>
  <si>
    <t xml:space="preserve">613305 
  </t>
  </si>
  <si>
    <t>SPV rating W/V/A/No. of cells per module 1. 20/21/1.2/36-
 SPV dim. (HXWXT) : 485x350x22 Rack dim. (HXWXD) : 910x530x300
 Profile size: 30x30 SPV stands : 2
 Seriesl /Parallel: Series Max Rating: 40W/42V Default: Yes
 • SCR based AC controller to set intensity of halogen lamp.
 • Supports signal conditioning circuit for temperature to give output 0- 2.5Vdc.
 D) Main rack - 1 No.
 Consists of table top aluminium profile rack (45x45) holding various panels DC Application panel
 • Common 12V DC fan for both solar cell &amp; SPV
 • Separate LED lamps for 3V solar cell &amp; 12V SPV
 DC voltmeter &amp; DC Ammeter panel
 • DC voltmeter (0-50V)
 • DC ammeter (0-5A) with polarity protection diode.
 • Stand-alone Inverter Panel
 • I/P DC voltage-10-15Vdc, O/P AC voltage- 230Vac
 • O/P power rating- 210 VA
 MPPT Charge Control Panel
 • Rated voltage- 12Vdc, Max current- 6A
 • Max PV voltage-15V
 • Min PV voltage-10V
 • Battery rated voltage- 12V, Capacity- 7Ah
 • Battery type- Lead acid
 Lamp load panel
 230V/15/40/60/100W x 3 bulbs with individual ON/OFF using 6A toggle switches.
 AC voltmeter &amp; AC ammeter panel Voltmeter: 300V, Ammeter: 0.5A
 Rheostat as load for SPV modules (600E/1A)- 1 no
 List of experiments :
 1) To demonstrate the I-V &amp; P-V module with varying radiation &amp; temperature level
 2) To demonstrate the I-V &amp; P-V characteristics of series combination of PV module
 3) To demonstrate the I-V &amp; P-V characteristics of parallel combination of PV module</t>
  </si>
  <si>
    <t>4) To show the effect of variation in tilt angle on module power
 5) To demonstrate effect of shading on module output power
 6) To demonstrate the working of diode as blocking diode
 7) To draw charging &amp; discharging characteristics of battery
 8) Observe the O/P waveform of inverter in auto mode
 9) Workout power flow calculations of standalone PV system AC load with battery
 10) Workout power flow calculation of standalone PV system DC load with battery
 11) Find MPP by varying the resistive load across the PV panel
 12) To study effect of shading on the O/P of solar panel
 13) To study battery characteristics
 14) To understand &amp; determine the DC flow in a solar system
 15) To understand how a solar PV standalone system works
 16) To determine power flow in a solar system
 Inclusive of 3 Years of onsite warranty and trainer should be modular panels for easy site servicing not close control; panel box no wiring should not be there and shrouded 4 mm banana patch cords and shrouded sockets arrangements for the safety of the students.</t>
  </si>
  <si>
    <t>Different types of braking system for Induction machine( Dynamic , Plugging, Regenerative)
 Features
 • Student can study different types of AC &amp; DC motor braking methods.
 • AC &amp; DC motors are mounted on finely painted sturdy base frame with fly wheel.
 • Facilitates easy &amp; safe wiring by students due to use of 4mm sturdy
 shrouded banana patch cords &amp; socket arrangements.
 • Set of Students workbook &amp; Instructors Guide.
 Technical Specifications
 Aluminum profile sturdy flat panel (table top) system, carrying various high voltage components housed in plastic enclosures (panel) to minimise shock possibility.
 Input 3 phase DOL Starter panel
 • 4 pole MCB of 415 V/2A .RYB three colour phase indicators.
 • DOL 9A Contactor with 230V / 50 Hz / 11VA COIL .
 • Bimetallic thermal O/L relay with range 1.4A - 2.3A .
 Integrated AC (3/1 phase) measurement panel
 • Digital meter (96X96mm) for measurement of 3Ø &amp; 1Ø parameters.
 • Voltage line to line &amp; line to neutral.
 • Current for all 3Ø up to 5A.
 • Power factor, frequency, watts, VAR, VA &amp; energy in Kwhr.
 Variable AC/DC power Supply Panel
 • AC output 0 to 270V / 3 Amp.
 • DC output 0 to 230V / 3 Amp.
 DC ammeter panel</t>
  </si>
  <si>
    <t xml:space="preserve">319308 
  </t>
  </si>
  <si>
    <t>• DC Ammeter (0-5A) with polarity protection diode
 • Field failure relay to control Armature supply. Both 6A/6B needed
 simultaneously.
 Timer &amp; Elapsed Time Counter panel
 • Needs 1 phase Aux. supply for its operation
 • Consists of contactor with 4 NO &amp; 4 NC contacts &amp; 4 relays with NO, NC.
 • Elapsed time counter range 999.001 sec, resolution 1 msec.
 • 25?f/400V AC capacitors X 3 nos. for self excited braking.
 • Manually settable timer
 Aux supply: 2VA max 20/240Vac or 12/240Vdc operated supply coil Timer ON indication: LED. 1 relay NO contact
 Resistive load panel
 • AC resistors: 10K, 5K, 3.5K, 2.5K, 2K, 1.5K, 200W x 3 phases/ 6 taps Resistive 20E/200W rheostat mounted on horizontal profile of rack 3 Phase AC Integrated Machine
 Voltage : 415VAC, 50Hz
 Capacity/RPM /Terminals : 300W/4 Pole m/c / 1500RPM 10 terminals Rotor Construction: Star connected, four terminals including star point brought out on 4 slip rings mounted on shaft.
 Stator construction: Six terminals to be brought out to start the machine using STAR-DELTA starter.
 Winding Temp. :A embedded Thermistor brought out on 2 eyelets mounted on terminal box for monitoring winding temperature.
 Frame/ Mounting Shaft dia : 100 Frame, Chasis mounted 19mm dia. With easily swappable gear coupling
 DC Integrated (Foot mounted) Machine
 Voltage : Varm= 180V Vfield = 180V
 Capacity/RPM /Terminals : 300W/2 Pole m/c / 1500RPM 6 terminals
 Rotor Construction: Standard commutator / brush arrangement with laminated stack, brought out on 2 terminals
 Stator construction : Separately excited field winding with laminated solid yoke 2 pole &amp; series winding brought out on 4 terminals.
 Winding Temp.: A embedded Thermistor brought out on 2 eyelets mounted on terminal box for monitoring winding temperature.
 List of Experiments :
 1. To study the regenerative braking of 3 Phase AC motor
 2. To study the AC dynamic braking of 3 Phase AC motor
 3. To study the DC dynamic braking of 3 Phase AC motor
 4. To study the self excited braking of 3 Phase AC motor
 5. To study the zero sequence braking of 3 Phase AC motor
 6. To study the rheostatic braking of separately excited DC motor.
 7. To study the Plugging of separately excited DC motor.
 8. To study load equalization by flywheel for intermittent duty cycle.
 Inclusive of 3 Years of onsite warranty and trainer should be modular panels for easy site servicing not close control; panel box no wiring</t>
  </si>
  <si>
    <t>should not be there and shrouded 4 mm banana patch cords and shrouded sockets arrangements for the safety of the students.</t>
  </si>
  <si>
    <t>Wind Energy Trainer Technical Specifications
 •Table top wind tunnel with side/ top covers having transparent viewing window &amp; protection cage to facilitate identification of components of windmill.
 • 3 phase motor with axial fan blades as blower to simulate variable wind.
 • VFD to control speed of motor/ blower with continuously variable speed
 to set wind speed.
 •Renewable energy basics, energy conservation, charge controller, storage system &amp; invertor etc.
 •Converting kinetic wind energy into electrical energy in laboratory using
 BLDC generator.
 •500mm cuboid using aluminium profile, 2 such racks connected each
 other to form wind tunnel containing wind blower &amp; wind turbine.
 •Pitching &amp; yawing provision provided. Wind turbine mounted on Pillar with bearing to facilitate yawing.
 • Set of Instructor Guide &amp; Student Workbook.
 Technical Specifications
 A) Wind turbine &amp; Wind blower Wind turbine
 • O/P wattage- 100W
 • O/P voltage- 75V
 • O/P current- 2A
 • Blade dia. 550mm x 6 nos.
 •Nut &amp; screw arrangement for pitching
 • Mounted on rotating table to facilitate yawning, tail length= 250mm
 Wind blower - 1 No.
 • 3 phase 4 pole induction motor with 19f shaft
 • Rated star 415VAC &amp; Delta 230VAC, 1HP, 50Hz, 1450 RPM
 • Blade dia. 550mm x 6 nos.
 Digital anemometer - 1 No.
 • Anemometer to measure air flow with digital display (0.5", 4 digit LCD)
 • Measurement units- Air velocity: m/s, km/h, ft/min, knots
 • Measurement units- Air flow: CMM (m3/min), CFM (ft3/min)
 • Dimension/Wt.- 156x67x28mm/ 260g
 B) Main rack/ Control unit
 Consists of table top aluminium profile rack (45x45) in 4x3 matrix holding various panels as below
 Single phase supply panel
 • Single phase MCBs of 10A
 • Lamp load
 IGBT controlled AC drive panel
 • Input voltage: 230VAC, 50Hz
 • Output voltage: 3 phase 200 to 230VAC</t>
  </si>
  <si>
    <t xml:space="preserve">876150 
  </t>
  </si>
  <si>
    <t>• Range (frequency control): 0.1Hz to 100Hz (50Hz factory set)
 • Control mode: Sine wave PWM
 • Capacity: 2HP with reverse &amp; forward direction
 • DC Application panel (St3)- 1 no
 •12V LED lamp/ LED strip &amp; fan.
 Charge controller Panel
 • Rated voltage- 24Vdc, Max current- 6A
 • Max generator voltage-25V
 • Min generator voltage-20V
 • Battery Capacity- 7Ah
 • Battery rated voltage- 12V
 • Battery type- Lead acid
 Stand- alone Inverter panel
 I/P DC voltage-10-15Vdc, O/P AC voltage- 2 30Vac O/P power rating- 210VA / 500VA
 DC voltmeter &amp; DC ammeter panel
 • DC voltmeter (0-50V)
 • DC ammeter (0-5A) with polarity protection diode.
 AC voltmeter &amp; AC ammeter panel Voltmeter: 300V, Ammeter: 0.5A Lamp load panel
 230V/15/40/60/100W x 3 bulbs with individual ON/OFF using 6A toggle switches.
 Rheostat for generator loading (600E/1A)- 1 no
 List of experiments
 1) To study characteristics of wind velocity &amp; generator power.
 2) To analyze effect of pitching (blade angles) on performance of wind turbine.
 3) To study yawing due t• change in direction of wind.
 4) To perform experiment to study working of inverter &amp; calculate its efficiency.
 5) To study VI characteristics of wind turbine.
 6) To study working of MPPT charge controller.
 7) To study working of DC application (load).
 Inclusive of 3 Years of onsite warranty and trainer should be modular panels for easy site servicing not close control; panel box no wiring should not be there and shrouded 4 mm banana patch cords and shrouded sockets arrangements for the safety of the students.</t>
  </si>
  <si>
    <t>BASIC ELECTRONICS LAB</t>
  </si>
  <si>
    <t>Qty=1 Approx Price</t>
  </si>
  <si>
    <t>Universal Breadboard trainer kit Salient Features
 •Aesthetically designed injection molded electronic desk.
 • Master unit carrying useful experiment resources Variable Power supplies
 / Status / Pulsar / Function Generator, DPMs etc. while the central slot will hold various replaceable experiment panels.
 • Connection through Sturdy 4mm Banana Sockets &amp; Patch Cords.
 • Hands on learning by constructing circuits using built in power bread board panel as well as using Discrete component panel.
 • Set of Users Guide provided with each Unit.
 •If you need components for circuit practice buy overlay learning system
 specified below.
 Specifications
 • Built in Power Supply
 • DC. Power Supply : 5V / 1A
 ± 15V, 150mA [variable] Variable : 0 - + / -12V 150mA, AC 12 - 0 - 12, 150mA AC
 • Built in Function Generator
 • Output Waveform - Sine, Triangle &amp; Square / TTL
 Output Frequency - 1 Hz to 200KHz in 6 ranges, with amplitude &amp; frequency control pots. O/P Voltage 20V p-p max.
 • Clock Generator : 10 MHz TTL clock.
 • Input Data Switches &amp; output LED status indicators for
 • High/Low indication (15+1) No.
 • Pulser switches (2 nos.) With four debounced outputs..2no.
 • Fixed TTL (5V) clocks : 4 Nos. 1KHz, 100Hz, 5Hz, 1Hz
 • Logic probe to detect High/Low level pulses upto 1MHz, with bi-colour LEDs to indicate status.
 • 2 digit 7 segment display with BCD to 7 segment decoder.
 • LED BAR graph with 10 LED indicator to display 0-2.5V or 0-4V input.
 • Onboard DPM is provided with mode selection.
 • DC volt / current - 200mA/20V ...... ...1no. Onboard speaker - 8 Ohms, 0.5 Watt (1no.)
 • Onboard POTS. .1K(1no.) &amp; 1M(1no.)
 • Built in bread board panel with 1280 tie points &amp; 400 distribution points totalling to 1680 points along with 4mm banana sockets for tapping from the trainer +5V, +12V, GND for the circuits to be assembled on bread board using single stand (#22/24)wire.
 • 20 Pin ZIF socket
 •Operating Voltage : 230V ±10%, 50Hz/35AOperating Voltage : 230V
 ±10%, 50Hz/35A
 Inclusive of 3 Years of onsite warranty and trainer should be safety aesthetically designed injection molded desk not wooden box (anti</t>
  </si>
  <si>
    <t xml:space="preserve">131424 
  </t>
  </si>
  <si>
    <t>Green), not metallic box (Corrosive and shock possibility for the students).</t>
  </si>
  <si>
    <t>DSO 100MHz 1GS/S COLOUR DIGITAL STORAGE OSCILLOSCOPE WITH FFT
 Specifications Horizontal
 •Bandwidth : DC - 100MHz
 •Channels : 2
 •Bandwidth Limits : 20MHz (-3dB)
 •Sample Rate : 1GS/s
 •Sample Mode : Real Time
 •Sample Memory Dept: 40 K
 •Time base range : 4ns/div~80s/div
 •Time base accuracy : ±50ppm
 •Display Type : 7 inch LCD color ( 800X 480 pixels )
 •Display Language : English Input
 •Mode : Sample, peak detect, averaging
 •Input coupling : DC, AC, GND,
 •Input impedance : 1MΩ ± 2% in parallel with 20pF ± 3pF
 •Probe attenuation factors: 1X, 10X, 100X, 1000X
 •Maximum input voltage: 300 VRMS ( 420V pk-pk ~ CAT I &amp; CAT II ) Vertical
 •Vertical resolution : 8 bits
 •Vertical sensitivity : 2mV/div~5V/div (input to BNC)
 •Rising time (typical on BNC) : 3.5nS
 •Accuracy : ± 3%
 Trigger
 •Trigger Source : Ch1, CH2, Line, External
 •Trigger Modes : Auto, Normal, Single, Edge
 •Trigger Coupling : AC, DC, LF Reject, HF Reject
 •Trigger Sensitivity : DC to 100MHz: 200mV
 •Trigger Level Range : CH1,CH2 : ±8 Division from Center of Screen
 Interface
 •USB
 Measurement system
 •Automatic measurement
 Frequency, Period, Mean, Pk-Pk, Cyclic RMS, Minimum, Maximum, Rise Time, Fall Time, +Pulse width, -Pulse width, Delay 1-2 Rise, Delay 1-2 Rise, Delay 1-2 Fall, +Duty,-Duty, Vbase, Vtop,Vmid,Vamp, Overshoot, Preshoot, Preiod Mean, Preiod RMS, FOVShoot, RPREShoot, BWIDTH, FRF, FFR,LRR,LRF,LFR,LFF
 •Waveform math : + ,-, x,÷
 •Waveform storage : 10 waveform, 10 setups
 •Lissajou's figure : Available</t>
  </si>
  <si>
    <t xml:space="preserve">467280 
  </t>
  </si>
  <si>
    <t>•FFT window : Hanning, hamming, blackman, rectangle
 •FFT acquisition points : 1024 points
 Power Supply
 •AC230V, 50Hz</t>
  </si>
  <si>
    <t>Diode and zenor diode charecteristics trainer kit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
 (B) DC current : 2mA/200mA - 1No.
 (C) DC Volts/Current : 20V/200mA - 1No.
 •Onboard moving iron meters provided for
 (A) AC Current : 1 AMP - 1No.
 (B) AC Voltage : 15V - 1No.
 •Onboard speaker : 8 Ohms, 0.5 Watt (1No.)</t>
  </si>
  <si>
    <t xml:space="preserve">128504 
  </t>
  </si>
  <si>
    <t>•Onboard POTS : 1K - 1No. 1M - 1No.
 •Operating Voltage: 220/240Vac switch settable ±10%, 50Hz/60VA.
 Semiconductor &amp; Power Semiconductor Devices Experiment Panel : Characteristics of following devices : Silicon diode, Semiconductor Testing using Multimeter, Germanium diode, zener diode, LED, diac, bipolar transistor (NPN, PNP), Field Effect Transistor (FET), MOSFET, IGBT, UJT, Silicon Controlled Rectifier (SCR), Triac, Optocoupler, Thermistor, V-I Characteristics on CRO of SCR, Triac, Transistor as a Switch &amp; MOSFET as a Switch. Band gap energy calculations.
 Inclusive of 3 Years of onsite warranty and trainer should be safety aesthetically designed injection molded desk not wooden box (anti Green), not metallic box (Corrosive and shock possibility for the students).</t>
  </si>
  <si>
    <t>Function generator features:
 • Function selection using micro controller based programming.
 • Wide Frequency range : From 0.03 Hz to 10 MHz.
 • Bright 5 digit LED display for frequency &amp; amplitude readout.
 • Easy selection of frequency range with touch panel keyboard with separate fine control.
 • Versatile waveforms : Sine, Triangle, Square, Ramp. facilitates of AM
 Balanced, AM (standard), FM, ASK, FSK, Pulse, TTL/CMOS, PWM etc.
 • DC offset control variable with offset enable.
 • 50 ohm output with step attenuator of maximum 20dB/40dB/Variable upto 75dB.
 • Useful for testing &amp; measurement in the laboratory &amp; on the field.
 • Designed to provide good quality signal while maintaining easy
 operability.
 • Internal / External frequency counter of 50MHz may be provided.
 Technical Specifications: FREQUENCY :
 • Frequency range : 0.03 Hz to 3 MHz, 10MHz for sine (Max. 6Vpp using 50
 ohm termination)
 • Range selection : 8 ranges using touch panel Keyboard 7 x 3 matrix, 24
 LEDS, fine control using 10T Pot.
 • Resolution: 0.1% of range using Fine key
 • Wave forms : Sine, Square, Triangle, TTL/CMOS, Ramp, Pulse O/P using
 duty cycle control, PWM O/P.
 DISPLAY WITH FREQ. /AMP. SELECTION
 • Frequency Display : 16x2 LCD display
 • Amplitude display: Display in Vpp with accuracy +3% :</t>
  </si>
  <si>
    <t xml:space="preserve">146028 
  </t>
  </si>
  <si>
    <t>SINE OUTPUT
 • Trueness : +0.35V(10V reference) :
 SQUARE OUTPUT:
 • Symmetry : Symmetry : &lt; +3% (at 1KHz), :
 • Rise time: Less than 50ns@1MHz :
 TRIANGLE OUTPUT
 Linearity : 99% @ 100KHz
 RAMP/PULSE OUTPUT:
 Duty cycle : 15% to 85% of cycle period.
 TTL / CMOSOUTPUT:
 Rise &amp; Fall time: Less than &lt; 20nsec :
 Output level : H&gt; = 4.13, L &lt;=0.26 (TTL), 3V to 15V variable [CMOS] :
 OUTPUT
 • Output voltage : 400mV to 20Vpp settable through Amplitude Control
 Knob. (variable attenuation upto -35dB)
 • O/P Impedance : 50 ohm O/P
 • Offset with enable: ±10VDC (variable) with enable can be used as DC
 output if amplitude set to minimum.
 ATTEUNATOR :
 • Attenuation : -20dB 40dB 75dB Selection with attenuator enable
 FREQUENCY MODULATION :
 • Input voltage : +30 V (max.) through BNC provided with max. Freq. when
 -9V at BNC.
 • Freq. variable range: 1:100 when frequency pot is set to range centre
 frequency
 SWEEP INTERNAL:
 • Frequency: Variable from 0.25Hz to 50Hz.
 • Waveform :Sawtooth (Linear)
 • Amplitude : 0 to 5Vpp
 • Sweep O/P: made available on the rear BNC.
 MOD. FREQ. (INTERNAL):
 • 400Hz sine wave with amp : 6Vpp (default) 20Hz to 20KHz freq. gen.
 with sine.sq. trg. function select</t>
  </si>
  <si>
    <t>EXTERNAL SWEEP
 • Through Ext. Mod. Input.
 AMPLITUDE MODULATION :
 • Input voltage : Internal : 4Vpp (AM bal.) External : 9Vpp Input at BNC.
 • Waveforms : Supports ASK, AM Standard, AM Balanced
 FREQUENCY COUNTER :
 • Internal / External :Frequency counter Range : 10 MHz (Internal), 50 MHz (external)
 [100MHz] through ext. counter BNC provided &amp; selection through keyboard. Sensitivity : 150m Vrms (upto 50 MHz) Accuracy : Time base +1 count.
 GENERAL :
 • Operating Temp : 0 to 50°C ( Accuracy specified at 25°C).
 • Power : 220/230VAC SW ± 10%, 50 Hz, 15VA.
 • Accessories : Power cord, BNC to BNC, BNC to Crocodile cable &amp;
 Operating manual
 Inclusive of 3 Years of onsite warranty and trainer should be safety aesthetically designed injection molded desk not wooden box (anti Green), not metallic box (Corrosive and shock possibility for the students).</t>
  </si>
  <si>
    <t>Half and full wave rectifier kit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t>
  </si>
  <si>
    <t xml:space="preserve">126868 
  </t>
  </si>
  <si>
    <t>(min),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
 (B) DC current : 2mA/200mA - 1No.
 (C) DC Volts/Current : 20V/200mA - 1No.
 •Onboard moving iron meters provided for
 (A) AC Current : 1 AMP - 1No.
 (B) AC Voltage : 15V - 1No.
 •Onboard speaker : 8 Ohms, 0.5 Watt (1No.)
 •Onboard POTS : 1K - 1No. 1M - 1No.
 •Operating Voltage: 220/240Vac switch settable ±10%, 50Hz/60VA.
 Rectifier, Filter, Zener Regulator Experiment Panel : Transformer &amp; its study (Transformer DC/AC resistance, Transformation Ratio, Electromagnetic Induction, Loading of Transformer), Half wave rectifier, Full wave rectifier, Bridge rectifier, Filter, Voltage multiplier, Zener shunt regulator
 Inclusive of 3 Years of onsite warranty and trainer should be safety aesthetically designed injection molded desk not wooden box (anti Green), not metallic box (Corrosive and shock possibility for the students).</t>
  </si>
  <si>
    <t>Clipper &amp; Clampper trainer Kit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t>
  </si>
  <si>
    <t>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
 (B) DC current : 2mA/200mA - 1No.
 (C) DC Volts/Current : 20V/200mA - 1No.
 •Onboard moving iron meters provided for
 (A) AC Current : 1 AMP - 1No.
 (B) AC Voltage : 15V - 1No.
 •Onboard speaker : 8 Ohms, 0.5 Watt (1No.)
 •Onboard POTS : 1K - 1No. 1M - 1No.
 •Operating Voltage: 220/240Vac switch settable ±10%, 50Hz/60VA.
 DC, AC &amp; Wave Shaping Circuit Experiment Panel :
 DC : Resistance, current &amp; voltage measurements, Loading of Potentiometer, Ohm's law, Power DC circuits, Series, parallel &amp; mixed circuits, Kirchoff's law, Superposition theorem, Thevenin's &amp; Norton's theorems, Reciprocity, Compensation, Tellegen, Millman theorems &amp; Maximum Power transfer theorem, Voltage distribution of capacitors in series &amp; parallel, total capacitance of capacitors in series &amp; parallel, charging &amp; discharging of capacitor through resistance &amp; time constant, Wheatstone's Bridge, 2 Port Network Y, Z,h, ABCD Parameters &amp; Star Delta Network, T &amp; Pi attenuators.
 AC : AC Voltage &amp; Current Measurements - R-L series, R-C series, R-L-C series circuit (Series Resonance). R - L parallel, R-C parallel, R-L-C parallel(Parallel Resonance), Active, Reactive power &amp; power factor(Vector Diagram), average &amp; RMS Value measurement.
 Wave Shaping: Differentiator, Integrator, Clipping, Clamping, Passive filters LC / RC, LPF/ HPF</t>
  </si>
  <si>
    <t>Inclusive of 3 Years of onsite warranty and trainer should be safety aesthetically designed injection molded desk not wooden box (anti Green), not metallic box (Corrosive and shock possibility for the students).</t>
  </si>
  <si>
    <t>Transistor Characteristics trainer kit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
 (B) DC current : 2mA/200mA - 1No.
 (C) DC Volts/Current : 20V/200mA - 1No.
 •Onboard moving iron meters provided for
 (A) AC Current : 1 AMP - 1No.
 (B) AC Voltage : 15V - 1No.
 •Onboard speaker : 8 Ohms, 0.5 Watt (1No.)
 •Onboard POTS : 1K - 1No. 1M - 1No.</t>
  </si>
  <si>
    <t>•Operating Voltage: 220/240Vac switch settable ±10%, 50Hz/60VA.
 Semiconductor &amp; Power Semiconductor Devices Experiment Panel : Characteristics of following devices : Silicon diode, Semiconductor Testing using Multimeter, Germanium diode, zener diode, LED, diac, bipolar transistor (NPN, PNP), Field Effect Transistor (FET), MOSFET, IGBT, UJT, Silicon Controlled Rectifier (SCR), Triac, Optocoupler, Thermistor, V-I Characteristics on CRO of SCR, Triac, Transistor as a Switch &amp; MOSFET as a Switch. Band gap energy calculations.
 Inclusive of 3 Years of onsite warranty and trainer should be safety aesthetically designed injection molded desk not wooden box (anti Green), not metallic box (Corrosive and shock possibility for the students).</t>
  </si>
  <si>
    <t>UJT experimental trainer kit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 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t>
  </si>
  <si>
    <t>•2 / 4 digit 7 segment display with BCD to 7 segment decoder.
 •Onboard DPMs provided with mode/range selection.
 (A) DC volt : 2V/200V - 1No.
 (B) DC current : 2mA/200mA - 1No.
 (C) DC Volts/Current : 20V/200mA - 1No.
 •Onboard moving iron meters provided for
 (A) AC Current : 1 AMP - 1No.
 (B) AC Voltage : 15V - 1No.
 •Onboard speaker : 8 Ohms, 0.5 Watt (1No.)
 •Onboard POTS : 1K - 1No. 1M - 1No.
 •Operating Voltage: 220/240Vac switch settable ±10%, 50Hz/60VA.
 Semiconductor &amp; Power Semiconductor Devices Experiment Panel : Characteristics of following devices : Silicon diode, Semiconductor Testing using Multimeter, Germanium diode, zener diode, LED, diac, bipolar transistor (NPN, PNP), Field Effect Transistor (FET), MOSFET, IGBT, UJT, Silicon Controlled Rectifier (SCR), Triac, Optocoupler, Thermistor, V-I Characteristics on CRO of SCR, Triac, Transistor as a Switch &amp; MOSFET as a Switch. Band gap energy calculations.
 Inclusive of 3 Years of onsite warranty and trainer should be safety aesthetically designed injection molded desk not wooden box (anti Green), not metallic box (Corrosive and shock possibility for the students).</t>
  </si>
  <si>
    <t>Basic OP-Amplifier Trainer kit with Bread board -Inbuilt Function Generator(0.1Hz to 100Khz)
 Salient Features
 • Aesthetically designed injection molded electronic desk carrying useful experiment resources Variable Power supplies / Status / Pulsar / Function Generator, DPMs etc. while the central slot will carry replaceable experiment panel secured in an ABS molded plastic sturdy enclosure, &amp; has colorful screw less overlay showing circuit &amp; its connection tag numbers for easy connectivity.
 • Connection through Sturdy 4mm Banana Sockets &amp; Patch Cords.
 •Hands on learning by constructing circuits using built in power bread
 board panel as well as using Discrete component panel.
 •Set of Users Guide provided with each Unit.
 specifications
 •Built in Power Supply :
 DC Supply :5V / 1A. &amp; ± 12V, 1A. 0 to 15V DC (Variable), 100 mA (Isolated), 0 to 30V DC (Variable), 100 mA (Isolated High Volt DC 15V to 110V, 100Ma, AC Supply : 12-0-12V AC,150 mA. Short circuit Protected.
 •Built in Function Generator –
 O/p Waveform : Sine, Triangle &amp; TTL O/Ps
 Output Frequency : 1 Hz to 1MHz in 6 ranges, with amplitude &amp; frequency control pots. O/P Voltage 20Vp-p max. (Sin/TRG),</t>
  </si>
  <si>
    <t xml:space="preserve">142444 
  </t>
  </si>
  <si>
    <t>Modulation I/P:AM : - I/P voltage + 5V (100% modulation) O/P - For 0V (min),
 + 5V (max.) - 5V (Phase reversal of O/P) FM : I/P voltage ± 400mV ( + 50% modulation)
 •Clock Generator : 10 MHz TTL clock.
 •Data Switches (10 No.) &amp; bi-colour LED status indicators 10X2 Nos, for High / Low indication.
 •Pulser switches (2 Nos.) with four debounced outputs - 2No.
 •BNC to 2 channel banana adapter - 2No.
 •Logic probe to detect High/Low level pulses upto 1MHz, with bi-colour LEDs to indicate status.
 •2 / 4 digit 7 segment display with BCD to 7 segment decoder.
 •Onboard DPMs provided with mode/range selection.
 (A) DC volt : 2V/200V - 1No.
 (B) DC current : 2mA/200mA - 1No.
 (C) DC Volts/Current : 20V/200mA - 1No.
 •Onboard moving iron meters provided for
 (A) AC Current : 1 AMP - 1No.
 (B) AC Voltage : 15V - 1No.
 •Onboard speaker : 8 Ohms, 0.5 Watt (1No.)
 •Onboard POTS : 1K - 1No. 1M - 1No.
 •Operating Voltage: 220/240Vac switch settable ±10%, 50Hz/60VA.
 Built in bread board panel with 1280 tie points &amp; 400 distribution points totalling to 1680 points along with 4mm banana sockets for tapping from the trainer
 Operational Amplifier Circuit Experiment panel : Inverting amplifier, Non- inverting amplifier, Summing amplifier, Difference amplifier, Integrater circuit, Differentiator circuit, Precession rectifier: Half wave &amp; full wave, Voltage to current converter, Current to voltage converter, Op-amplifier characteristics, Instrumentation amplifier, Schmitt trigger, Comparator, Sign Changer, Offset Null, Peak detector, Clipping circuit, Clamping circuits (DC restorer), Waveform Generator.
 Inclusive of 3 Years of onsite warranty and trainer should be safety aesthetically designed injection molded desk not wooden box (anti Green), not metallic box (Corrosive and shock possibility for the students).</t>
  </si>
  <si>
    <t>MICROPROCESSOR &amp; MICROCONTROLLER</t>
  </si>
  <si>
    <t>8085 Microprocessor Trainer kit Salient Features
 • Ergonomically injection molded Plastic enclosure.
 • Use of standard PC 101/PS2 Keyboard for programming.
 • Emphasis on Hardware troubleshooting through on board short links.
 • Exhaustive Didactic Courseware.
 • Critical &amp; delicate ICs are protected under acrylic cover from below.
 •All in one Logical IO® Monitor design Supports both serial IO &amp; Keyboard display console IO.
 Technical Specifications: 8085
 MEMORY CAPA.:
 Monitor : EPROM:36KB(64 KB), Battery Back Up:16KB(64 KB) Scratch Pad: 4KB( 8 KB)(Expandability):
 ADVANCED S/W: [Assembler:/ Disassemble]
 • 1Pass line assembler
 • 2 pass Assembler
 • 2 pass Disassembler
 • Basic interpreter
 • Hex Dump
 Additional Serial &amp; Parallel Input/Output :
 SID/SOD based (8085)
 INTERRUPTS:
 • 8 Nos.Using 8259(8085)
 •User Manual :
 1) Student Workbook 2) Instructor Guide &amp; Technical Reference 3) Lab Exercise Book for 85.
 •Speed
 20 MHz crystal operated multi-output clock source to operate various resources on Mother Board like CPU, Baud rate, T/C etc.
 •Parallel I/O
 48 I/O lines using two 8255 through 2 Nos. of 26 pin FRC header, printer I/F.</t>
  </si>
  <si>
    <t xml:space="preserve">253310 
  </t>
  </si>
  <si>
    <t>•Serial I/O
 RS-232c serial interface using 8251 &amp; RS232 driver IC through 9 Pin male D connector.
 •Timer counter
 3 Nos. T/C using 8253 pins brought out on 6 pin reliamate.
 Display : 16 X 2 LCD (Backlit)
 •Key Board :
 Single chip micro- controller 89C2051 to support 101Keys PC AT / PS2 Keyboard &amp; LCD
 •System Bus
 50 Pin FRC buffered Bus to connect periware cards as well as to facilitate ROM Emulation of 8 bit/16 bit system memory using external ROM emulation card cum converter card.
 •Battery Backup
 Rechargeable NiCd battery (3.6/60maH) provided to supply power to battery backup memory &amp; RTC 58167.
 Onboard Features
 •External Loud Speaker (8ohm/0.5W) interface for experiments on
 frequency synthesis.
 •Reset &amp; Single Step/Interrupt push button.
 •EP socket for experiments with Cassette recorder interface.
 •Programmable Wait state generator l Real Time Clock IC 58167
 •11 Nos. fault links to teach troubleshooting skills by introducing
 faults in the circuit.
 •PALs-All glue logic like Memory I/O decoders are implemented using 4(5) nos. of EEPROM PALs 16V8
 Power Supply (SMPS)
 5V /2.5 Amp SMPS with RCA plug +12 V/ 850 mA , -12V/250 mA with 4 pin reliamate SMPS.
 Cables &amp; CD : 9 Pin Female to 9 Pin Female RS-232c Cable, 26 Pin FRC IO Cable, USB to RS232 Cable, Sample program &amp; Software on CD .
 Fault Links:
 • Shorts 2 Pins of Address Bus.
 • Shorts 2 Pins of Data Bus.
 • Shorts Address pin to Data Bus.
 • Increasing Battery Discharge.
 • Disables RD/ &amp; WR/ into BBK RAM
 • Permanent Wait State.</t>
  </si>
  <si>
    <t>• Disables 7 Segment Scanning.
 • Disables 7 Segment Data.
 • Permanent Reset State.
 • Stops 20MHz Clock.
 •Disables Baud Rate Clock.
 Temperature Controller with MINI OVEN with 8 bit ADC- 8 bit DAC cum Instrumentation Opamp study card.
 8 bit 8 channel ADC &amp; 8 bit DAC (0-5V), Digital gain amplifier with built in L/S interface Electrets micro- phone with preamplifier, light sensor, analog bar graph, voice sampling &amp; replay.
 Inclusive of 3 Years of onsite warranty and trainer should be safety aesthetically designed injection molded desk not wooden box (anti Green), not metallic box (Corrosive and shock possibility for the students).</t>
  </si>
  <si>
    <t>8086 Microprocessor Trainer ki Salient Features
 • Ergonomically injection molded Plastic enclosure.
 • Use of standard PC 101/PS2 Keyboard for programming.
 • Emphasis on Hardware troubleshooting through on board short links.
 • Exhaustive Didactic Courseware.
 • Critical &amp; delicate ICs are protected under acrylic cover from below.
 •All in one Logical IO® Monitor design Supports both serial IO &amp; Keyboard
 display console IO.
 Technical Specifications: 80888/86[8/16] MEMORY CAPA.:
 Monitor : EPROM: 128KB, Battery Back Up : 64KB(128 KB) Scratch Pad: 64KB( 64KB)
 ADVANCED S/W: [Assembler:/ Disassemble]
 • Line assembler
 • Disassembler
 • Hex Dump
 INTERRUPTS:
 • 8 Nos.Using
 • 8259A
 •User Manual :
 1) Student Workbook 2) Instructor Guide &amp; Technical Reference 3) Lab Exercise Book for 86.</t>
  </si>
  <si>
    <t xml:space="preserve">282700 
  </t>
  </si>
  <si>
    <t>•Speed
 20 MHz crystal operated multi-output clock source to operate various resources on Mother Board like CPU, Baud rate, T/C etc.
 •Parallel I/O
 48 I/O lines using two 8255 through 2 Nos. of 26 pin FRC header, printer I/F.
 •Serial I/O
 RS-232c serial interface using 8251 &amp; RS232 driver IC through 9 Pin male D connector.
 •Timer counter
 3 Nos. T/C using 8253 pins brought out on 6 pin reliamate.
 Display •16 X 2 LCD (Backlit)
 •Key Board :
 Single chip micro- controller 89C2051 to support 101Keys PC AT / PS2 Keyboard &amp; LCD
 •System Bus
 50 Pin FRC buffered Bus to connect periware cards as well as to facilitate ROM Emulation of 8 bit/16 bit system memory using external ROM emulation card cum converter card.
 •Battery Backup
 Rechargeable NiCd battery (3.6/60maH) provided to supply power to battery backup memory.
 Onboard Features
 •External Loud Speaker (8ohm/0.5W) interface for experiments on
 frequency synthesis.
 •Reset &amp; Single Step/Interrupt push button.
 •EP socket for experiments with Cassette recorder interface.
 •Programmable Wait state generator l Real Time Clock IC 58167
 •11 Nos. fault links to teach troubleshooting skills by introducing
 faults in the circuit.
 •PALs-All glue logic like Memory I/O decoders are implemented using 4(5) nos. of EEPROM PALs 16V8
 Power Supply (SMPS)
 5V /2.5 Amp SMPS with RCA plug +12 V/ 850 mA , -12V/250 mA with 4 pin reliamate SMPS.
 Cables &amp; CD : 9 Pin Female to 9 Pin Female RS-232c Cable, 26 Pin FRC IO Cable, USB to RS232 Cable, Sample program &amp; Software on CD .</t>
  </si>
  <si>
    <t>Fault Links:
 • Shorts 2 Pins of Address Bus.
 • Shorts 2 Pins of Data Bus.
 • Shorts Address pin to Data Bus.
 • Increasing Battery Discharge.
 • Disables RD/ &amp; WR/ into BBK RAM
 • Permanent Wait State.
 • Disables 7 Segment Scanning.
 • Disables 7 Segment Data.
 • Permanent Reset State.
 • Stops 20MHz Clock.
 •Disables Baud Rate Clock.
 Temperature Controller with MINI OVEN with 8 bit ADC- 8 bit DAC cum Instrumentation Opamp study card.
 8 bit 8 channel ADC &amp; 8 bit DAC (0-5V), Digital gain amplifier with built in L/S interface Electrets micro- phone with preamplifier, light sensor, analog bar graph, voice sampling &amp; replay.
 Inclusive of 3 Years of onsite warranty and trainer should be safety aesthetically designed injection molded desk not wooden box (anti Green), not metallic box (Corrosive and shock possibility for the students).</t>
  </si>
  <si>
    <t>Microcontroller Studycard for speed control for stepper motor Salient Features
 • Ergonomically injection molded Plastic enclosure.
 • Use of standard PC 101/PS2 Keyboard for programming.
 • Emphasis on Hardware troubleshooting through on board short links.
 • Exhaustive Didactic Courseware.
 • Critical &amp; delicate ICs are protected under acrylic cover from below.
 •All in one Logical IO® Monitor design Supports both serial IO &amp; Keyboard display console IO.
 Technical Specifications: 8051
 MEMORY CAPA:
 Monitor : EPROM: 36KB, Battery Back Up : 16KB(64 KB) Scratch Pad: 2KB( 8KB)
 ADVANCED S/W: [Assembler:/ Disassemble]
 • 1 Pass
 • Disassembler
 • Hex Dump
 Additional serial no. &amp; parallel I/O:</t>
  </si>
  <si>
    <t xml:space="preserve">260340 
  </t>
  </si>
  <si>
    <t>• Using built in TxD/RxD
 • Unused pins of P1 port offered through 10 pin reliamate
 INTERRUPTS:
 • 8 Nos.Using
 • 8259A
 •User Manual :
 1) Student Workbook 2) Instructor Guide &amp; Technical Reference 3) Lab Exercise Book for 86.
 •Speed
 20 MHz crystal operated multi-output clock source to operate various resources on Mother Board like CPU, Baud rate, T/C etc.
 •Parallel I/O
 48 I/O lines using two 8255 through 2 Nos. of 26 pin FRC header, printer I/F.
 •Serial I/O
 RS-232c serial interface using 8251 &amp; RS232 driver IC through 9 Pin male D connector.
 •Timer counter
 3 Nos. T/C using 8253 pins brought out on 6 pin reliamate.
 Display: •16 X 2 LCD (Backlit)
 •Key Board :
 Single chip micro- controller 89C2051 to support 101Keys PC AT / PS2 Keyboard &amp; LCD
 •System Bus : 50 Pin FRC buffered Bus to connect periware cards as well as to facilitate ROM Emulation of 8 bit/16 bit system memory using external ROM emulation card cum converter card.
 •Battery Backup Rechargeable NiCd battery (3.6/60maH) provided to supply power to battery backup memory.
 Onboard Features
 •External Loud Speaker (8ohm/0.5W) interface for experiments on
 frequency synthesis.
 •Reset &amp; Single Step/Interrupt push button.
 •EP socket for experiments with Cassette recorder interface.
 •Programmable Wait state generator l Real Time Clock IC 58167
 •11 Nos. fault links to teach troubleshooting skills by introducing faults in
 the circuit.
 •PALs-All glue logic like Memory I/O decoders are implemented using</t>
  </si>
  <si>
    <t>4(5) nos. of EEPROM PALs 16V8
 Power Supply (SMPS) 5V /2.5 Amp SMPS with RCA plug +12 V/ 850 mA , - 12V/250 mA with 4 pin reliamate SMPS.
 Cables &amp; CD : 9 Pin Female to 9 Pin Female RS-232c Cable, 26 Pin FRC IO Cable, USB to RS232 Cable, Sample program &amp; Software on CD .
 Fault Links:
 • Shorts 2 Pins of Address Bus.
 • Shorts 2 Pins of Data Bus.
 • Shorts Address pin to Data Bus.
 • Increasing Battery Discharge.
 • Disables RD/ &amp; WR/ into BBK RAM
 • Permanent Wait State.
 • Disables 7 Segment Scanning.
 • Disables 7 Segment Data.
 • Permanent Reset State.
 • Stops 20MHz Clock.
 •Disables Baud Rate Clock.
 Stepper motor &amp; 12V DC Motor Interface card with motors mounted to illustrate speed, direction control. 1) RPM measurement. 2) LM35 temperature Sensor 0-12V)
 Inclusive of 3 Years of onsite warranty and trainer should be safety aesthetically designed injection molded desk not wooden box (anti Green), not metallic box (Corrosive and shock possibility for the students).</t>
  </si>
  <si>
    <t>Microcontroller Studycard of 7- Segment Display
 Salient Features
 •Aesthetically designed Injection moulded Plastic enclosure.
 •Supports use of 5V tolerant ICs obviating need of special precautions by
 students.
 •Set of Users Guide provided with each unit with emphasis on C Programming as well as assembly language programming.
 •In circuit system programming (ICSP) supported through PC ports of
 COM/LPT (JTAG).
 •Can interface to application boards of XPO series microprocessor trainers
 saving customer investment.
 •I2C, SPI bus interface.
 Technical Specifications:
 Following Onboard Resources are offered for experimentation however not every resource can be used fully with particular ECU due to paucity of its IO capacity.</t>
  </si>
  <si>
    <t xml:space="preserve">88004 
  </t>
  </si>
  <si>
    <t>Speed : 16 MHz crystal operated multi-output clock source to operate various resources on Mother Board like CPU, Baud rate, T/C etc.
 I/O Pins : 48 I/O lines through 2 Nos. of 26 pin FRC header.
 Serial Interface: RS-232c serial interface using RS232 driver IC through 9 Pin male D connector.
 Parallel Interface : 25 pin male D connector for Parallel interface for JTAG based programming.
 Display Options : 16 X 2 LCD (Backlit)
 Key Board - Keyboard interface to support 101 keys PC AT/PS2 keyboard. Battery Backup Lithium battery (3V/48mAH) provided to supply power to RTC.
 Additional Resources
 · Ext. L/S (8 Ohm/0.5W) I/F for experiments on frequency synthesis.
 · Reset push button.
 · Variable Slow CLK (2Hz-64Hz) provided for internal timers/counter functions applications.
 · Variable Pot (0 -5V) to stimulate analog I/P for built in ADC wherever applicable.
 · General purpose bicolor (green, red) 8 x 2 LEDs &amp; 8 Push Button Switches &amp; DIP
 · switches.
 · I2C based 24C512 (EEPROM), DS1307 &amp; SPI based 93C46
 · [EEPROM]
 Power Supply SMPS
 I 5V/2.5Amp. With RCA plug +12V/850mA, -12V/250mA with 4 pin reliamate SMPS. AC I/P230Vac + 10% / 50Hz.
 ISP cables
 1) 9 pin Female to 9 pin male RS-232C cable
 2) 26 pin FRC IO cable
 3) 25 pin female to 25 pin male for Parallel Interface
 89C51RD2 TECHNICAL SPECS:
 Manufacture Model : ATMEL/Phillips/ NXP
 PACKAGE : 40 Pin DIP package
 CAPACITY ON CHIP RAM FLASH/EEPROM : 256 Bytes (1KB) 8(KB) (64KB)
 OPERATING FREQ : 16 MHz
 I/O CAPACITY ; 4X8 I/O ports. (32)
 OPERATING SYSTEM ICSP S/W PC PORT : Window/XP Flash Magic (winlsp) Comp Port
 SPECIAL PURPOSE IOs : 7 interrupt sources, depending on device.
 EXECUTION METHOD : From Flash
 PROGRAMMING LANGUAGE* : C Language Assembly Language
 Scanning Techniques illustrating 8X8 LED Matrix, 4X4 Keypad 7 segment 8 digit red LED display study card.</t>
  </si>
  <si>
    <t>POWER SYSTEM LAB</t>
  </si>
  <si>
    <t>CALCULATION OF ABCD PARAMETERS OF TRANSMISSION LINE
 SALIENT FEATURES
 • Facilitates characterization of transmission line, load regulation, efficiency, power circle diagram, VAR Compensation, per unit representation, symmetrical &amp; unsymmetrical faults, power flow, study &amp; effect of Peterson coil etc. 
 • Simulates 400 KV, 50 / 60Hz, 3 Phase 1MVA. Transmission Line by scaling it down by 1000:1. second TL may be supplied for 3 bus experiments. 
 • Trainer need a few set of associated panels which are mounted in a light weight sturdy aluminum profile flat demo modular panel system.
 • Facilitates easy &amp; safe wiring by students due to use of 4mm sturdy Shrouded banana patch cords &amp; shrouded socket arrangements for high voltage circuits
 • Each panel has ABS molded plastic sturdy enclosure, &amp; colorful screwless overlays showing circuits diagrams &amp; its connection tag numbers for easy understanding &amp; connection.
 • Set of Instructor Guide &amp; Student Workbook.
 Technical Specifications
  Input 3 phase DOL Starter panel 
 • 4 pole MCB of 415 V/4A .
 • DOL 9A Contactor with 230V / 50 Hz / 11VA COIL
 • Bimetallic thermal O/L relay with range 2.5A -6A
  FWD-OFF-REV, Switch Panel 
 • FWD/REV, 3 pole 3 way switch with center OFF, 6A/440V. 
 • Integrated AC 3 phase measurement panel 
 • Bidirectional Multifunction Meter 
 • 3 Phase 3/4 wire, 415V, CT Input 5A
 • LCD/LED display, Aux supply 230V, 45-65 Hz, 5W
 • V.I., Hz, Pf, KVA, KW,KWH
 • Modbus RTU RS 485 
  VAR Compensation panel 
 • Consisting of VAR compensating capacitors of 2, 4, 6, 8, 10 &amp; 15µF each of 3 nos with 3 pole 7 way switch for selection.
 Transmission line Panel Table Top Panel consisting of :
 • Simulate model for transmission line constructed using 
 R(10ohm/600W), L(0.15H/5A) &amp; C (2.2uF/630V) 6 No. each component.
 • Can Simulate model for medium/long (125 km/250 km) length transmission line for p model. 
 • Can Simulate model for medium/long (125 km/250 km) length transmission line for T model.
 • Fan cooled table top setup for long life.
 RLC load panel
 Table Top Panel consisting of :
 • 3 nos of 1KW resistors with switch selectable 1(off) + 6 nos. of taps at 100, 112, 150, 175, 200 &amp; 225 ohm &amp; SIL tap of 262 ohm. 
 • 3 nos. of inductor 1.5H/1A with switch selectable 1(off) + 6 nos. of taps at 0.3, 0.6, 0.75, 0.9, 1.2 &amp; 1.5H.
 • Capacitors 440VAC rating (3 nos, one per phase) with switch selectable 7 nos of value of 2, 5, 10, 15, 20, 30 &amp; 50µF.
 • Fan cooled table top setup.
 3 phase dimmer panel 
 Table Top Panel consisting of :
 • 3 phase dimmer I/P : 415VAC, 50Hz, O/P : 0 - 470VAC, 6A, 3 phase.
 PC Interface Modbus Communication Should Be Provided 
 List of Experiments :
 1. Working with bi-directional 3 AC measurement panel, observing flow of real &amp; reactive power &amp;modbus communication with PC. 
 2. No load test &amp; Ferranti effect. 
 3. Determination of transmission line constants (ABCD) by experimental measurement using 2-port method as well as by knowing components values &amp; its verification.
 4. Load Test &amp; Calculation of Regulation, efficiency of Transmission Line by Laboratory measurement method. 
 5. Working with power circle diagram &amp; to find steady state power limit of transmission line. 
 6. Capacitive VAR compensation
 7. Per unit representation
 8. Symmetrical &amp; unsymmetrical faults in transmission line, LG fault with &amp; without Petersen Coil. 
 9. Predicting Power Flow in Transmission Line (2 bus) by Numerical method [Newton Raphson / Gauss–Seidel Method/ Fast Decouple Method]
 Inclusive of 3 years of onsite warranty and trainer should be modular panels for easy site servicing not close control; panel box no wiring should not be there and shrouded 4 mm banana patch cords and shrouded sockets arrangements for the safety of the students.</t>
  </si>
  <si>
    <t>Control of Electric Power Generation from Alternator should consist of the following features :
 A) Technical Specifications of interfacing panel rack 
 Powder coated Sturdy aluminums Flat panel system made up off Alluminium extruded profiles carrying various high voltage components housed in plastic enclosures to minimize shock possibility. Should be able to hold following control panels with colorful screw less overlay.
 B) Control panel rack should consists of : - 
 Input 3 phase DOL starter panel 
 • 4 pole MCB of 415V/2A. 
 • DOL 9A Contactor with 230/50Hz/11VA Coil.
 • Bimetallic thermal O/L relay with range 1.4A-2.3A.
 • R-Y-B Input Indicators.
 FWD/REV, Star-Delta starter panel 
 • FWD/REV, 3 pole 3 way switch with center OFF, 6A/440V. 
 • Star/Delta switch 3 pole, 3 way with center OFF, 6A/440V
 Instrumentation Power supply cum Multichannel DPM panel 
  (a) +/-12 V, 500 mA 
  (b) +5V, 300mA 
  (c) Unregulated 17V dc/750 mA
  (d) Line synchronizing signal
  (e) Multichannel DPM for digital display of torque, speed etc. 
 SCR Actuator (variable DC) cum sensor signal conditioning panel 
 •Full bridge SCR based 0V-195V / 5 Amp cosine firing with linear characteristics.
 •Supports signal conditioning circuit for speed, torque in kg wt to output 0-2.5Vdc (FS). 
 •3 Nos. of these supplies required for DC Armature, DC motor field and AC generator field.
 Rotor Resistance cum 3 phase Synchronous Motor Control Panel 
 • Rotor resistors of 30E/5A with 3 taps of 0E, 15E, 21E, 30E each ---3 nos
 • Rotor resistor selector switch, 3 pole, 6 Way, 6A/440 V.
 • DC Rotor excitation over current relay (3Amp)
 DC voltmeter and DC ammeter panel 
 • DC voltmeter (0-300V)
 • DC Ammeter (0-5A) with polarity protection diode
 •Field failure relay to control Armature supply. Both 6A/6B needed simultaneously.
 Integrated AC 3 phase measurement panel 
 • Consist of (96 X 96 mm) Digital meters for 3 phase. 
 • Measures V, I, PF (0.2 lag - unity 0.2 lead), Hz. Hence separate analog watt meters (3ph.1ph.) are not available.
 1 ph. Motor, Alternator &amp; Sync. Motor Panel 
 • 1 ph. MCBs of 4A/1.6A 1 each.
 • 2 no. 2P2W selector switches to run as 1ph. alternator then as synchronous motor.
 • 8A pushbutton switch to simulate as centrifugal switch.
 Integrated (1 Ph.) measurement panel 
 • Bidirectional Multifunction Meter  
 3 Phase 3/4 wire, 415V CT Input 5A
 LCD/LED display, Aux supply 230V, 45-65 Hz, 5W
 • V.I., Hz, Pf, KVA, KW,KWH
 • Modbus RTU RS 485 
 Resistor Load Panel 
 • AC Resistors : 10K / 5K / 3.5K / 2.5K / 2K / 1.5K / OFF 200W x 3 phases / 6 taps • • DC Resistors : 750E / 600E / 300E / 212E / 162E / 125E / 112E / 100E / 400W / 8 taps + OFF + separate 60E tap for DC series Gen.
 LC Load Panel 
 • Inductive load : 0.15H / 0.3H / 0.45H / 0.6H / 0.75H / 1.5H / 3H / 400mA X 3Nos
 • Capacitive load : 1.25µF/2.5µF/5µF/415VX 3Nos.
 Variable AC &amp; DC Supply Panel 
 • Variable O/P : AC 0-270V/3A
 • Variable O/P : DC 0-250V/3A
 Table Top Panels, M/C's Key Resource :
 • Trunnion mounted DC integrated machine 300W coupled to 3 phase salient pole alternator, 300VA, 415VAC, 50Hz.
 List of Experiments :
 1] Regulation of 3 phase alternator by :
 a) Synchronous impedance method, b) ZPF or POTIER method, c) Actual load test
 2] Determination of :
 a) Sequence components Z0, Z1, Z2 
 b) Direct axis and quadrate axis subtransient reactance Xd" &amp;Xq” 
 c) Zero sequence reactance X0. 
 d) Negative sequence reactance X2.
 3] Comparing experment faults currents with calculated fault current using Z0, Z1, Z2.
 Inclusive of 3 years of onsite warranty and trainer should be modular panels for easy site servicing not close control; panel box no wiring should not be there and shrouded 4 mm banana patch cords and shrouded sockets arrangements for the safety of the students.</t>
  </si>
  <si>
    <t>STUDY OF POWER SYSTEM DISTRIBUTION
 The Trainer should have following features :
 •The Model represents a double bus bar switching station with 9 switching bays. It is equipped in such a way that the requirements of the both the grid &amp; the power station operation are dealt in practice oriented way. Two bus bar segments are represented. Here the interlocking conditions in a switching station can be learned in order to conduct safe switching operations, as the situation requires, on the grid &amp; power plant.
 •The Double bus bar setup is used for 3 bus &amp; four bus load flow study.
 •Can use different KVA rating grid transformer in absence of actual generation setup to simulate source of power.
 •Facilitates easy &amp; safe wiring by students due to use of 4mm sturdy Shrouded banana patch cords &amp; shrouded socket arrangements for high voltage circuits
 •Each panel has ABS molded plastic sturdy enclosure, &amp; colorful screwless overlays showing circuits diagrams &amp; its connection tag numbers for easy understanding &amp; connection 
 •Useful for Post Graduate projects &amp; research purpose.
 •Set of Instructor Guide &amp; Student Workbook.
 Technical Specifications
 The Trainer should have Aluminum profile sturdy Modular flat panel (table top) system, carrying various high voltage components housed in plastic enclosures (panel) to minimize shock possibility. 
 It should consists of :
 Input 3 phase DOL Starter panel 
 •4 pole MCB of 415 V/20A.
 •DOL 16A Contactor with 24DCV / 11VA COIL 
 •Bimetallic thermal O/L relay with range 9A - 15A
 •RYB inputs indicators.
 •Manual start / stop with local trip contact
 •Power ON LED indicator
 Phase Bidirectional Power cum Energy meter panel 
 •Bidirectional Multifunction
 •3 phase 3/4 wire, 415VAC, CT Input 5A
 •LCD/LED display, Aux. supply 230V, 45-65Hz,5W
 •Measure V. I., Hz, Pf, KVA, KW, KWH
  Aux power supply panel X 1 No.
 •9 pin D type female connectors 9 nos. to supply Aux power to respective switching bays.
 •Power ON LED.
 In feeder Panel 
 •Consisting of 3-isolator switches, 
 •Circuit breaker, Main bus, Reserve bus, Feeder.
 •9 pin D connector to supply 24V Aux power for CB operation.
 •Manual start / stop with local trip contact.
 Bus Coupler Panel X 2 Nos.
 •Consisting of Circuit breaker, Main bus, Reserve bus.
 •9 pin D connector to supply 24V Aux power for CB operation.
 •Manual start / stop with local trip contact
 Out feeder Panel
 •Consisting of 4-isolator switches, 
 •Circuit breaker, Main bus, Reserve bus, Transfer bus/Earth switch, Feeder.
 •9 pin D connector to supply 24V Aux power for CB operation.
 •Manual start / stop with local trip contact
 Section Coupler Panel X 1 No.
 •Consisting of 2 Circuit breakers, Main bus, Reserve bus.
 •Supply 24V Aux power for CB operation.
 •Manual start / stop with local trip contact
 Table top panels
 Transmission line panel
  3 MW scaled down by (1000:1) TLS, 5A max. rated.
  Consisting of 5 numbers of transmission lines of different lengths.
  0.3pu Transmission lines of 125km each 2 nos.
  0.2pu Transmission lines of 75km each 2 nos.
  0.13pu Transmission line of 50Km each 1 no.
 RLC load Panel 
 • 3 nos of 600W resistors with switch selectable 6 nos of taps at 100, 112, 150, 175, 200 &amp; 225 ohm.
 • 3 nos of inductor 1.5H/1A with switch selectable 6 nos of taps at 0.3, 0.6, 0.75, 0.9, 1.2 &amp; 1.5H.
 • Capacitors 440VAC rating (3 nos, one per phase) with switch selectable 7 nos of value of 2, 5, 10, 15, 20, 30 &amp; 50µF.
 PC Interface Modbus Communication Should Be Provided 
 The Trainer should be capable of performing following experiments:
 i) Single busbar operation with two incoming feeders.
 ii) Double busbar operation with two incoming feeders.
 iii) Busbar change without interruption.
 iv) 3 bus power flow study.
 v) 4 bus power flow study.
 Inclusive of 3 years of onsite warranty and trainer should be modular panels for easy site servicing not close control; panel box no wiring should not be there and shrouded 4 mm banana patch cords and shrouded sockets arrangements for the safety of the students.</t>
  </si>
  <si>
    <t>COMMUNICATION LAB (ANALOG &amp; DIGITAL)</t>
  </si>
  <si>
    <t>CDMA Study Kit
 Salient Features
 •Can learn &amp; experiment about variety of communication mediums (AM, FM, FO Wired) &amp; methods (Modulation / Demodulation Analog/ Digital).
 •Covers Analog communication, Digital communication, Fiber optics characteristics as well as communication, Wired communication through various modular experiment panels implemented using latest state of arts VLSI/CPLD's.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l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4 Channel CDMA Modulation / Demodulation Expt. Panel 
  (Provided with 12 banana + 7 LEDs + 2TPs + 5 switches)
 • On-board Clock source @1. 2 MHZ
 a) Modulator Function Blocks : High speed 7 bit ADC &amp; 4 station data (sequence generator), 4 parallel in serial out (PISO) converter, 4 chip sequence (m=8) generators, signed digital adder, modulation control mode select switches, CDMA clock control logic. 
 b) Demodulator Function Blocks : Signed synchronous multiplier, station select mux, bipolar to unipolar converter, serial in parallel out (SIPO) &amp; 7 bit DAC. 
 List of experiments (6) : Verification of CDMA modulation algorithm at  o/p of DAC, Recovery of selected station data out of 4 stations, Upper frequency limit for recovery of voice frequency (Bandwidth determination), Voice communication, Study of ADC &amp; DAC (Codec), Study of Eye Diagram.
 Inclusive of 3 years of onsite warranty and trainer should be safety aesthetically designed injection molded desk not wooden box (anti Green), not metallic box (Corrosive and shock possibility for the students).</t>
  </si>
  <si>
    <t>FDMA Study kit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AM modulation &amp; demodulation Expt . panel (Provided with 26 banana)
 • Consisting of 3 Nos. modulators, Ceramic BPF, envelope - diode detector, product detector. Built in LPF for standalone application. 
 • Switched faults - 4 Nos.
 • Modulator: Balanced modulator (DSB SC) - 2Nos. &amp; DSB - TC -1 No., SSB - SC - 1No.
 • Demodulator: Envelope detector-1 No., Product detector -1 No.
 • Frequency division multiplexing with 2 Nos. of DSB-SC AM  
 channels (Use P19 for demod of FDM - AM), 2p LPF for stand alone application.
 •List of experiments (12) : DSB modulation with transmitted carrier (TC) / Crystal Oscillator, DSB modulation with suppressed carrier (SC), Ceramic filter (BPF), Crystal Oscillator, SSB SC modulation (for upper/lower side band), DSB TC demodulation, DSB SC demodulation, SSB SC demodulation, ASK
 Demodulation using synchronous detector, QAM mod demod,FDM-AM using P19(AM/FM receiver kit), Voice communication, Switched faults. 
 AM demodulator cum AM-FM Receiver Expt. Panel 
 •Consisting of antenna, RF amplifier, IF amplifier, Local oscillator (455KHz), Mixer, Audio amplifier with L/S.
 • AM demodulator - Diode Detector for DSB.
 • Switched faults -16 Nos.
 •Synthesized Superheterodyne Receiver - AM receiver cum tunner (450 to 1450KHz), FM receiver cum tunner (88 to 108MHz)
 List of Experiment (8): AM receiver (5) : DSB TC demodulation using tuning of AM receiver, Sensitivity of radio receiver,  Signal to noise ratio, Effect of AGC, Fidelity of Radio Receiver.
 FM receiver (3): FM demod using tuning of FM receiver,   Sensitivity of radio receiver, Selectivity of radio receiver .
 FDM AM : Using, Frequency Division Multiplexed channel recovery. 
 Inclusive of 3 years of onsite warranty and trainer should be safety aesthetically designed injection molded desk not wooden box (anti Green), not metallic box (Corrosive and shock possibility for the students).</t>
  </si>
  <si>
    <t>GSM Study kit
 Salient Features
 • Aesthetically designed Injection moulded Plastic enclosure.
 • XPO series of VLSI / Embedded trainers VIZ; CPLD, FPGA, ARM7, 89C51Rd2, PIC16F,PIC18F,AVR, etc.
 • Supports use of 5V tolerant ICs obviating need of special precautions by students.
 • Set of Users Guide provided with each unit with emphasis on C Programming as well as assembly language programming.
 • In circuit system programming (ICSP) supported through PC ports of COM/LPT (JTAG).
 • Can interface to application boards of XPO series microprocessor trainers saving customer investment.
 • I2C, SPI bus interface. 
 Technical Specifications: 
 Following Onboard Resources are offered for experimentation however not every resource can be used fully with particular ECU due to paucity of its IO capacity.
 Speed : 16 MHz crystal operated multi-output clock source to operate various resources on Mother Board like CPU, Baud rate, T/C etc.
 I/O Pins : 48 I/O lines through 2 Nos. of 26 pin FRC header.
 Serial Interface: RS-232c serial interface using RS232 driver IC through 9 Pin male D connector.
 Parallel Interface : 25 pin male D connector for Parallel interface for JTAG based programming.
 Display: 16 X 2 LCD (Backlit)
 Key Board - Keyboard interface to support 101 keys PC AT/PS2 keyboard. 
 Battery Backup :Lithium battery (3V/48mAH) provided to supply power to RTC.
 Additional Resources 
 • Ext. L/S (8/0.5W) I/F for experiments on frequency synthesis.
 • Reset push button.
 • Variable Slow CLK (2Hz-64Hz) provided for internal timers/counter functions applications.
 • Variable Pot (0 -5V) to stimulate analog I/P for built in ADC wherever applicable.
 • General purpose bicolor (green, red) 8 x 2 LEDs &amp; 8 Push Button Switches &amp; DIP 
 • switches.
 • I2C based 24C512 (EEPROM), DS1307 &amp; SPI based 93C46 
 • [EEPROM]
 Power Supply: SMPS 
  5V/2.5Amp. With RCA plug +12V/850mA, -12V/250mA with 4 pin reliamate SMPS. AC P230Vac +/-10% / 50Hz.
 ISP cables 
 1) 9 pin Female to 9 pin male RS-232C cable 
 2) 26 pin FRC IO cable
 3) 25 pin female to 25 pin male for Parallel Interface
  EST- ARM LPC2138/2148 :
 COTROLLER DEVICE ARM LPC2138 (LPC2148)
 Manufacture Model PHILIPS
 PACKAGE LQFP64 (SMD)
 CAPACITY ON CHIP RAM FLASH/EEPROM 
 32K Bytes 512 K Bytes
 OPERATING FREQ 14 MHz
 I/O CAPACITY 47
 OPERATING SYSTEM ICSP S/W PC PORT Win XP Flash Magic
 Com port or JTAG
 SPECIAL PURPOSE Ios 10 Bit ADC DAC 1 PWM
 EXECUTION METHOD From Flash
 PROGRAMMING LANGUAGE* IDE-PN GNUATM, C &amp; assembly tools
 GSM/GPRS Application Module: 
 Technical Specifications:
 •Input: TTL RS 232. 
 •Output: External RF antenna. 
 •Power Supply: 3.2V ~ 4.8V. 
 •Headset with built in MIC. 
 •Module Specifications: 
 •Frequency Band: SIM 900 Quad Band: GSM 850 MHz, EGSM 900 MHz, DCS 1800 MHz PCS 1900 MHz.SIM 900 can search 4 frequency bands automatically 
 •Transmitting Power: Class 4 (2W) at GSM 850 &amp; EGSM 900, Class 1(1W) at DCS 1800 &amp; PCS 1900. l GPRS Connectivity: GPRS multi-slot class 10 (Default), GPRS multi-slot class 8 (option). l Data GPRS: Data downlink transfer-max 85.6Kbps, Data uplink transfer-max 42.8 Kbps, Integrate the TCP/IP Protocol. 
 •SIM Interface: Support SIM Card
 List of Experiments: 
 •Study of AT command using hyper terminal viz; Network Registration, Answer an incoming Call, Mobile originated call to dial a number, Message sending &amp; reading , GPS commands etc. l You will need 1 no. of XPO-EST 89V51RD2 KIT with GSM application module to perform above experiments.
 Inclusive of 3 years of onsite warranty and trainer should be safety aesthetically designed injection molded desk not wooden box (anti Green), not metallic box (Corrosive and shock possibility for the students).</t>
  </si>
  <si>
    <t>ASK Mod/Demod System trainer model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l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Carrier modulation/ Demodulation Expt. Panel 
 • Carrier Sine wave-500KHz, 250KHz(0° phase) &amp; 250KHz(90° phase) with settable amplitude 0 to 2Vpp. 
 • 4 MHz Crystal Stabilized Clock.
 • On board Unipolar to Bi polar Converter, Data Squaring.
 • Carrier Modulation Techniques ASK, FSK, PSK &amp; QPSK.
 • Carrier De-Modulation Techniques ASK (Rectifier Detector), FSK (Phase Lock Loop Detector), PSK (Squaring loop Detector) &amp; QPSK (Fourth power loop detector).
 • Low Pass Filter 2 Nos with Cut off Frequency 340KHz.
 List of experiments (4) : Amplitude Shift Keying [ASK] Modulation / Demodulation, Frequency Shift Keying [FSK] Modulation / Demodulation, Phase Shift Keying [PSK] Modulation / Demodulation, Quadrature Phase Shift Keying [QPSK] Modulation / Demodulation.
 Inclusive of 3 years of onsite warranty and trainer should be safety aesthetically designed injection molded desk not wooden box (anti Green), not metallic box (Corrosive and shock possibility for the students).</t>
  </si>
  <si>
    <t>FM Transmitter trainer kit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l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FM Modulation &amp; Demodulation Expt. Panel 
 • Switched faults: - 8 Nos.
 • Modulator : (With center freq. 455 KHz). Reactance Modulator, Varactor Modulator with center frequency adjustment, Phase modulator using varactor, Armstrong Modulator using PLL. 
 • Demodulator : Detuned resonant circuit detector, Quadrature detector, Foster-Seeley discriminators, Ratio detector, Phase-locked loop detector &amp; determination of capture &amp; lock range, Phase Demodulator using quadrature detector. 2P LPF for standalone application.
 • Pre-emphasis &amp; De-emphasis Block for flat frequency response. 
 List of experiments (12) : Frequency modulation using : Reactance modulator, Varactor modulator, Phase modulator using varactor, Frequency demodulation using : Detuned resonant detector, Foster Seeley/ratio detector, Study of PLL capture &amp; lock range &amp; its use as FM detector, Use of PLL as Armstrong Modulator, Quadrature detector, Phase demodulation using quadrature detector, Introduction of noise &amp; its effects on frequency modulation, Voice communication, pre-emphasis &amp; de-emphasis for flat frequency response, Switched faults. 
 Inclusive of 3 years of onsite warranty and trainer should be safety aesthetically designed injection molded desk not wooden box (anti Green), not metallic box (Corrosive and shock possibility for the students).</t>
  </si>
  <si>
    <t>550053=00</t>
  </si>
  <si>
    <t>AM Transmitter trainer kit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l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AM modulation &amp; demodulation Expt . panel 
  • Consisting of 3 Nos. modulators, Ceramic BPF, envelope - diode detector, product detector. Built in LPF for standalone application. 
 • Switched faults - 4 Nos.
 • Modulator: Balanced modulator (DSB SC) - 2Nos. &amp; DSB - TC -1 No., SSB - SC - 1No.
 • Demodulator: Envelope detector-1 No., Product detector -1 No.
 • Frequency division multiplexing with 2 Nos. of DSB-SC AM 
 channels (Use P19 for demod of FDM - AM), 2p LPF for stand alone application.
 List of experiments (12) : DSB modulation with transmitted carrier (TC) / Crystal Oscillator, DSB modulation with suppressed carrier (SC), Ceramic filter (BPF), Crystal Oscillator, SSB SC modulation (for upper/lower side band), DSB TC demodulation, DSB SC demodulation, SSB SC demodulation, ASK
 Demodulation using synchronous detector, QAM mod demod,FDM-AM using AM/FM receiver kit), Voice communication, Switched faults. 
 Inclusive of 3 years of onsite warranty and trainer should be safety aesthetically designed injection molded desk not wooden box (anti Green), not metallic box (Corrosive and shock possibility for the students).</t>
  </si>
  <si>
    <t>AM Reciever trainer kit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l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AM modulation &amp; demodulation Expt . panel 
  • Consisting of 3 Nos. modulators, Ceramic BPF, envelope - diode detector, product detector. Built in LPF for standalone application. 
 • Switched faults - 4 Nos.
 • Modulator: Balanced modulator (DSB SC) - 2Nos. &amp; DSB - TC -1 No., SSB - SC - 1No.
 • Demodulator: Envelope detector-1 No., Product detector -1 No.
 • Frequency division multiplexing with 2 Nos. of DSB-SC AM 
 channels (Use P19 for demod of FDM - AM), 2p LPF for stand alone application.
 List of experiments (12) : DSB modulation with transmitted carrier (TC) / Crystal Oscillator, DSB modulation with suppressed carrier (SC), Ceramic filter (BPF), Crystal Oscillator, SSB SC modulation (for upper/lower side band), DSB TC demodulation, DSB SC demodulation, SSB SC demodulation, ASK
 Demodulation using synchronous detector, QAM mod demod,FDM-AM using AM/FM receiver kit), Voice communication, Switched faults.
 Inclusive of 3 years of onsite warranty and trainer should be safety aesthetically designed injection molded desk not wooden box (anti Green), not metallic box (Corrosive and shock possibility for the students).</t>
  </si>
  <si>
    <t>FM Reciever trainer kit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OF MASTER UNIT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AM modulation &amp; demodulation Expt . panel 
  (Provided with 26 banana)
 • Consisting of 3 Nos. modulators, Ceramic BPF, envelope - diode detector, product detector. Built in LPF for standalone application. 
 • Switched faults - 4 Nos.
 • Modulator: Balanced modulator (DSB SC) - 2Nos. &amp; DSB - TC -1 No., SSB - SC - 1No.
 • Demodulator: Envelope detector-1 No., Product detector -1 No.
 • Frequency division multiplexing with 2 Nos. of DSB-SC AM  
 channels (Use P19 for demod of FDM - AM), 2p LPF for stand alone application.
 •List of experiments (12) : DSB modulation with transmitted carrier (TC) / Crystal Oscillator, DSB modulation with suppressed carrier (SC),  Ceramic filter (BPF), Crystal Oscillator, SSB SC modulation (for upper/lower side band), DSB TC demodulation, DSB SC demodulation, SSB SC demodulation, ASK
 Demodulation using synchronous detector, QAM mod demod,FDM-AM using P19(AM/FM receiver kit), Voice communication, Switched faults. 
  AM demodulator cum AM-FM Receiver Expt. Panel  
 •Consisting of antenna, RF amplifier, IF amplifier, Local oscillator (455KHz), Mixer, Audio amplifier with L/S.
 • AM demodulator - Diode Detector for DSB.
 • Switched faults -16 Nos.
 •Synthesized Superheterodyne Receiver - AM receiver cum tunner (450 to 1450KHz), FM receiver cum tunner (88 to 108MHz)
 List of Experiment (8): AM receiver (5) : DSB TC demodulation using tuning of AM receiver, Sensitivity of radio receiver,  Signal to noise ratio, Effect of AGC, Fidelity of Radio Receiver.
 FM receiver (3): FM demod using tuning of FM receiver,   Sensitivity of radio receiver, Selectivity of radio receiver .
 FDM AM : Using, Frequency Division Multiplexed channel recovery. 
 Inclusive of 3 years of onsite warranty and trainer should be safety aesthetically designed injection molded desk not wooden box (anti Green), not metallic box (Corrosive and shock possibility for the students).</t>
  </si>
  <si>
    <t>Superhetrodyne Receiver trainer kit
 Salient Features
 • Can learn &amp; experiment about variety of communication mediums (AM, FM, FO Wired) &amp; methods (Modulation / Demodulation Analog/ Digital).
 • Covers Analog communication, Digital communication, Fiber optics characteristics as well as communication, Wired communication through various modular experiment panels implemented using latest state of arts VLSI/CPLD's. 
 • Aesthetically designed injection molded electronic desk (master unit) carrying useful experiment resources like power supplies, Multi Fuction generators, FM/AM/FO/Transmitter/receiver, MIC &amp; L/S amplifier, Butterworth Filter (BWF), Sync sine waves etc while central slot will hold various replaceable experiment panels 
 • Connection through sturdy 4mm Banana sockets, patch cords, ST connectors, BNC Connectors. 
 • Student workbook &amp; instructor's Guide provided 
 Specifications 
 • Built in DC Power Supply : 
 5V/1A, ± 12V/500mA, 0 to -15V DC (Variable) / 100mA, 0 to15V DC Variable)/100mA.
 • Waveform Generator :
 1.Carrier Generator: 
 • Waveform : SINE / TRG / TTL / CMOS (settable)
 • Output Frequency : 1 Hz to 1 MHZ
 • Output Voltage : 0-20 Vpp
 • Controls : Frequency &amp; Amplitude control pots
 • Modulation : AM (std) -I/P volt - ±5V, 0V-No modulation AM (DSBSC)-I/P volt. 0-9.8 Vpp, o/p volt.0- 2.7, FM I/P volt. 400mV (±50% modulation), ASK- I/P upto 500Hz, ±5V Square wave, FSK-I/P upto 500Hz, ±4.5V Square wave. 
 2 Audio Oscillator: 
 • Waveform : SINE / TRG / SQUARE
 • Output Frequency : 50 Hz to 5KHz
 • Output Voltage : Sine 0-2Vpp, Sq. 0-9 Vpp, TRG. 0-3Vpp
 • Controls : Freq &amp; Amplitude control pots. 
 3.Synchronized Sine Wave Generator :
 • Input : 32 KHz TTL I/P to Generate 4 nos. of sync. sine O/P
 • Waveform : SINE 
 • Output Frequency : 250 / 500 / 1000 / 2000 Hz
 • Output Voltage : 0-10 Vpp
 • Controls : Amplitude control pot 
 • Mic with Pre-Amp. Hand held Electret / dynamic microphone with preamplifier for audio range.
 • Audio Amplifier : Variable Gain upto 20 for Audio range, Built in Loudspeaker - 8 ohm/500mW / earphone. 
 • Pink Noise Gen. : Frequency response of filter for audio range.
 • Buffer/AC amplifier : NIV gain amplifier 2 Nos, Gain- 0-20, For Non sinusoidal Signal Generator cum INV buffer.
 • BNC TO Banana Converter : Converts 1 BNC Socket to 2 Banana Sockets (4mm) &amp; Vice Versa.
 • Butter Worth Filter [LPF]: 4 Nos - 2 pole/4 pole butter worth filter cutoff freq 3.4 KHz Audio range.
 • Pseudo Random Binary Sequence generator : Switch settable for on/off fix 15 bit PRBS Generator, will also function as input digital data stream generator.
 Wireless Communication :
 • 1a. FM Transmitter (Transistorized) :
 • Carrier Tunable from 88 MHz to 108 MHz with built in FM [VCD] 
 • Modulating Signal : Amplitude - 5Vpp, Freq. - Audio Range 
 • Tx Power O/P : 50 to 100mW 
 • 1b. FM Receiver : External 5 BS5 to connect to antenna, 2nd IF Input, 2nd IF Output, speaker &amp; Audio amplifier, AM/FM Select switch, L/S impedance 8 ohm / 0.5 W. 
  Controls (Manually) : Settable 88 to 108 MHZ 
 • Antenna / Transmission: Telescopic antenna [3 branch antenna] 
  2a. AM Transmitter (Transistorized): 
 • Carrier : 500KHz to 1.5MHz 
 • Modulating Signal: Amplitude - 5Vpp, Freq.- Audio Range.
 • Tx Power Output : 50 to 100mW. 
 • 2b. AM Receiver : External 5 BS5 to connect to antenna, 2nd IF Input, 2nd IF O/P, speaker &amp; Audio amplifier, AM/FM Select switch, L/S impedance 8 ohm / 0.5 W.
 • Controls (Manually) : Gain control settable from 0 to 4.5V. 
 3a. Fibre Optics Transmitter : 
 • Data Input Bandwidth : 500KHz to 1.5MHz.
 • Modulating Signal : Amplitude - 5Vpp, Freq.- Audio Range.
 • Tx Power Output : 50 to 100mW. 
 3b. FO Receiver :
 Detector (tr=8ms) separate BS5 socket for digital, AC coupled &amp; TTL o/ps. 
 • Controls (Manually) : Transmitter bias control.
 • Antenna / Transmission: 1m plastic fiber cable, CRT-1.492, NA- 0.5, 
 – 660nm, step index, terminated with SMA connector.
 List of Experiment on Master Unit (9):  
 1) Voice link using mic &amp; LS amplifier, 
 2) Study of AM Xmitter / Receiver,
 3) Study of FM Xmitter / Receiver, 
 4) Band determination of PLL as FM Detector 
 5) A) PLL as FM Detector B) FSK (Frequency Shift Keying) Mod / Demod [Wired] C) FSK (Frequency Shift Keying) Mod / Demod [Through FO] 
 6) A) Diode as AM Detector B) ASK (Amplitude Shift Keying) Mod / Demod [Wired] C) ASK (Amplitude Shift Keying) Mod / Demod [Through FO] 
 7) Fiber Optics Transmitter / Receiver 7.1) Analog Bandwidth.
 7.2) Digital Bandwidth. 
 7.3) Voice Communication using mic, speaker &amp; Fiber optics 
 7.4) Listening to AM/FM Radio through Fiber Optics link 
 8) Pseudo Random Binary Sequence Generator [PRBS] 
 9) Study of active filters, Noise generation &amp; elimination. A) Study of Pink Noise Generator B) Study of Signal To Noise Ratio of an Amplifier C) Study of active 2nd &amp; 4th order Low Pass Filter D) Study of Frequency response of HPF / AC Amplifier [3H] E) Study of Frequency response of HPF / AC Amplifier [1.6K].
 AM demodulator cum AM-FM Receiver Expt. Panel 
 •Consisting of antenna, RF amplifier, IF amplifier, Local oscillator (455KHz), Mixer, Audio amplifier with L/S.
 • AM demodulator - Diode Detector for DSB.
 • Switched faults -16 Nos.
 •Synthesized Superheterodyne Receiver - AM receiver cum tunner (450 to 1450KHz), FM receiver cum tunner (88 to 108MHz)
 List of Experiment (8): AM receiver (5) : DSB TC demodulation using tuning of AM receiver, Sensitivity of radio receiver,  Signal to noise ratio, Effect of AGC, Fidelity of Radio Receiver.
 FM receiver (3): FM demod using tuning of FM receiver,   Sensitivity of radio receiver, Selectivity of radio receiver .
 FDM AM : Using, Frequency Division Multiplexed channel recovery. 
 Inclusive of 3 years of onsite warranty and trainer should be safety aesthetically designed injection molded desk not wooden box (anti Green), not metallic box (Corrosive and shock possibility for the students).</t>
  </si>
  <si>
    <t>Total:</t>
  </si>
  <si>
    <t xml:space="preserve">    Branch: ECE</t>
  </si>
  <si>
    <t>Name of the Equipment with Specification</t>
  </si>
  <si>
    <t>Quantity Required</t>
  </si>
  <si>
    <t>Price / Unit (in Rs)</t>
  </si>
  <si>
    <t xml:space="preserve">Amount </t>
  </si>
  <si>
    <t>LAB 1: ADVANCE COMMUNICATION SYSTEM/ADVANCE SYSTEMS</t>
  </si>
  <si>
    <t>Amplitude Modulation/demodulation system trainer</t>
  </si>
  <si>
    <t>DSB-SC AM Modulation/demodulation system trainer</t>
  </si>
  <si>
    <t>Amplitude modulation/demodulation using I.C.</t>
  </si>
  <si>
    <t>PLL FM Modulation/demodulation</t>
  </si>
  <si>
    <t>Sampling Theorem Trainer (Sampling &amp; Reconstruction)</t>
  </si>
  <si>
    <t>Time division multiplexing/demultiplexing system trainer</t>
  </si>
  <si>
    <t>AM/DSB/SSB Kit</t>
  </si>
  <si>
    <t>Noise- audio kit</t>
  </si>
  <si>
    <t>Voltage controlled oscillator(V.C.O.) Module</t>
  </si>
  <si>
    <t>Phase locked loop (PLL ) Module</t>
  </si>
  <si>
    <t>Pre- emphasis &amp; De- emphasis module</t>
  </si>
  <si>
    <t>Phase code modulation/demodulation system trainer</t>
  </si>
  <si>
    <t>Microwave Bench with Accessories</t>
  </si>
  <si>
    <t>KIT for Photodiode LED Tunnel Diode</t>
  </si>
  <si>
    <t>Dual Trade URO of 30 MHZ</t>
  </si>
  <si>
    <t>Kit for 01-AMP as us Subtractive /Additive / integrator</t>
  </si>
  <si>
    <t>Lab 2 : POWER ELECTRONICS</t>
  </si>
  <si>
    <t>Characteristics of SCR</t>
  </si>
  <si>
    <t>Characteristics of diac&amp;triac</t>
  </si>
  <si>
    <t>SCR Triggering Circuits</t>
  </si>
  <si>
    <t>AC and DC Power Control Trainer</t>
  </si>
  <si>
    <t>AC Phase Control using SCR</t>
  </si>
  <si>
    <t>AC Phase control using diac&amp;triac</t>
  </si>
  <si>
    <t>DC regulated power supply using SCR</t>
  </si>
  <si>
    <t>AC regulated power supply using triac</t>
  </si>
  <si>
    <t>Inverter using power Transistors</t>
  </si>
  <si>
    <t>Inverter using power MOSFET</t>
  </si>
  <si>
    <t>Series Inverter using SCR</t>
  </si>
  <si>
    <t>Parallel Inverter using SCR</t>
  </si>
  <si>
    <t>Single phase half wave controlled rectifier trainer</t>
  </si>
  <si>
    <t>Single phase full wave bridge controlled rectifier trainer</t>
  </si>
  <si>
    <t>UJT Characteristic Kit</t>
  </si>
  <si>
    <t>Speed control of DC motor using SCR with 12 V DC motor</t>
  </si>
  <si>
    <t>UJT relaxation oscillator experimental kit</t>
  </si>
  <si>
    <t>TRIAC based AC phase control experimental kit for varying lamp intensity and AC fan speed control</t>
  </si>
  <si>
    <t>Power supply training system using ICs</t>
  </si>
  <si>
    <t>Lab: DIGITAL ELECTRONICS &amp; MICROPROCESSOR</t>
  </si>
  <si>
    <t>Expt. board for verification and interpretation of truth table for AND,OR,NOT,NAND,NOR,XOR, XNOR, Gates.</t>
  </si>
  <si>
    <t>Expt. Board for construction of half adder using gates.</t>
  </si>
  <si>
    <t>Expt. Board for construction of full adder using gates.</t>
  </si>
  <si>
    <t>Expt. Board for verification operation of a 8- bit D/A converter.</t>
  </si>
  <si>
    <t>4 bit adder, 2’s compliment subtractorckt. using 4 bit adder IC and an XOR IC kitto verify its operation</t>
  </si>
  <si>
    <t>Kit to verify the truth table for +ve edge triggered, -ve edge triggered, level triggered IC flip flops (at least one IC each of D latch, D flip flop, JK flip flop)</t>
  </si>
  <si>
    <t>Kit to verify the truth table for encoder and decoder IC’s, mux and DeMux.</t>
  </si>
  <si>
    <t>Basic digital Electronics kit</t>
  </si>
  <si>
    <t>4 bit adder and subtractor kit</t>
  </si>
  <si>
    <t>Flip flop kit</t>
  </si>
  <si>
    <t>Multiplexer de-multiplexer kit</t>
  </si>
  <si>
    <t>Digital frequency meter/universal counter/timer experimental kit</t>
  </si>
  <si>
    <t>Logic probes TTL and CMOS</t>
  </si>
  <si>
    <t>Logic trainer boards</t>
  </si>
  <si>
    <t>Universal programmer</t>
  </si>
  <si>
    <t>EPROM programmer</t>
  </si>
  <si>
    <t>EPROM eraser</t>
  </si>
  <si>
    <t>Half and full subtractorckt. from universal gate</t>
  </si>
  <si>
    <t>RS flip-flop</t>
  </si>
  <si>
    <t>4-Bit Binary Counter</t>
  </si>
  <si>
    <t>4-Bit Decade Counter</t>
  </si>
  <si>
    <t>4 Bit BCD Counter</t>
  </si>
  <si>
    <t>4 Bit Binary ripple counter</t>
  </si>
  <si>
    <t>4 Bit BCD Adder</t>
  </si>
  <si>
    <t>4 Bit BCD Subtract or</t>
  </si>
  <si>
    <t>Binary to BCD Converter</t>
  </si>
  <si>
    <t>Binary to grey Converter</t>
  </si>
  <si>
    <t>Binary to decimal</t>
  </si>
  <si>
    <t>BCD to Seven segment decoder</t>
  </si>
  <si>
    <t>Code Converter</t>
  </si>
  <si>
    <t>8085 Microprocessor Trainer</t>
  </si>
  <si>
    <t>8086 Microprocessor Trainner</t>
  </si>
  <si>
    <t>Universal IC Tester</t>
  </si>
  <si>
    <t>Digital Multimeter</t>
  </si>
  <si>
    <t>ADC Kit</t>
  </si>
  <si>
    <t>30MHz. Dual Trace Oscilloscope</t>
  </si>
  <si>
    <t>Logic Probe</t>
  </si>
  <si>
    <t>Digital Function Generator. 3 ½ Digit Display 0.01Hz to 1MHz, sine, square, triangle, TTL, Positive Ramp, negative ramp, pulse output.</t>
  </si>
  <si>
    <t>Microprocessor based Digital IC Tester with 16 digit display and 24 keys keyboard and to test digital ICs upto 40 pins.</t>
  </si>
  <si>
    <t>Branch: ECE</t>
  </si>
  <si>
    <t>Lab: RADIO &amp; T.V. ENGG</t>
  </si>
  <si>
    <t>Remote controlled Colour T.V trainer (21'')</t>
  </si>
  <si>
    <t>Black &amp; White T.V. trainer (20'')</t>
  </si>
  <si>
    <t>Black &amp; White T.V. trainer (14'')</t>
  </si>
  <si>
    <t>V.C.R. Trainer</t>
  </si>
  <si>
    <t>Audio CD/VCD/MP3 Player trainer</t>
  </si>
  <si>
    <t>DVD Player trainer</t>
  </si>
  <si>
    <t>LCD Monitor trainer</t>
  </si>
  <si>
    <t>Tuner section of B&amp;W T.V</t>
  </si>
  <si>
    <t>Video I.F. section of B&amp;W T.V</t>
  </si>
  <si>
    <t>Sound I.F. section of B&amp;W T.V</t>
  </si>
  <si>
    <t>Horizontal drive and EHT section of B&amp;W T.V.</t>
  </si>
  <si>
    <t>Electronic tuner and EHT section of B&amp;W T.V.</t>
  </si>
  <si>
    <t>Electronic tuner section of Colour T.V.</t>
  </si>
  <si>
    <t>Video I.F section</t>
  </si>
  <si>
    <t>Sound I.F section</t>
  </si>
  <si>
    <t>Horizontal oscillator section</t>
  </si>
  <si>
    <t>Vertical Oscillator &amp; output section</t>
  </si>
  <si>
    <t>Horizontal driver and EHT section</t>
  </si>
  <si>
    <t>Switch mode power supply(SMPS)</t>
  </si>
  <si>
    <t>Color decoder section</t>
  </si>
  <si>
    <t>Video transmitter trainer</t>
  </si>
  <si>
    <t>25” Colour TV with Remote Control</t>
  </si>
  <si>
    <t>Pattern Generator Colour. Patterns available Dots, Cross Hatch, Vertical Lines,Horizontal lines, circle colour raster and colourbars,Band I &amp; III coverage, composite video output, line
 Frame, sync output.</t>
  </si>
  <si>
    <t>Lab: ELECTRONICS CIRCUIT LAB</t>
  </si>
  <si>
    <t>Transistor CB and CE configuration kit</t>
  </si>
  <si>
    <t>Fre. Response, of direct- coupled amp. kit</t>
  </si>
  <si>
    <t>Fre. Response of R.C- coupled amp. kit</t>
  </si>
  <si>
    <t>Charce. Of a transformer- coupled amp. kit</t>
  </si>
  <si>
    <t>Push- pull amp kit</t>
  </si>
  <si>
    <t>Charac. curves ,of FET kit</t>
  </si>
  <si>
    <t>Wien bridge oscillator kit</t>
  </si>
  <si>
    <t>Phase shift oscillator kit</t>
  </si>
  <si>
    <t>Operational amp. Complete kit using IC 741 (Adder, subtract or, integrator, differentiator, comparator, etc.)</t>
  </si>
  <si>
    <t>Multivibrator kit using IC 555 (Astable, Monostable, Biastable)</t>
  </si>
  <si>
    <t>ELECTRONICS DIGITAL MULTIMETER. Digit : 4 &amp; ½ digit. DCV : 1000V ACV : 750V. DCA/ ACA : 20 Amp Resistance : 20M ohm. Diode Test, Buzzer, and Transistor hFE test.</t>
  </si>
  <si>
    <t>Q METER. Make: Freq. Range: 50KHz to 50MHz in suitable ranges.Freq. Accuracy: +/- 3% Q-range: - 20 to 600 in suitable ranges. Measurable
 Inductance 0.1 uH to 0.2H.</t>
  </si>
  <si>
    <t>OSCILLATOR TRAINING KITS.</t>
  </si>
  <si>
    <t>a) HartleyOscillator.</t>
  </si>
  <si>
    <t>b) Colpitt’sOscillator.</t>
  </si>
  <si>
    <t>c) Phase ShiftOscillator.</t>
  </si>
  <si>
    <t>(d) Wein-Bridge Oscillator.(Op-Amp Version).</t>
  </si>
  <si>
    <t>AMPLIFIER AND BRIDGE KITS</t>
  </si>
  <si>
    <t>a) Transistor AmplifierCircuits.</t>
  </si>
  <si>
    <t>b) Transistor Push-PullAmplifier.</t>
  </si>
  <si>
    <t>c) DifferentialAmplifier.</t>
  </si>
  <si>
    <t>d) Multivibrators UsingTransistors.</t>
  </si>
  <si>
    <t>Lab: ELECTRONIC MEASUREMENT AND INSTRUMENTATION</t>
  </si>
  <si>
    <t>Standard AC bridges kit</t>
  </si>
  <si>
    <t>Frequency Counter</t>
  </si>
  <si>
    <t>VSWR Meter</t>
  </si>
  <si>
    <t>Measurement of displacement using LVDT</t>
  </si>
  <si>
    <t>Anderson's bridge</t>
  </si>
  <si>
    <t>Kelvin's bridge</t>
  </si>
  <si>
    <t>Wien's bridge</t>
  </si>
  <si>
    <t>Maxwell's bridge</t>
  </si>
  <si>
    <t>Digital 3 &amp; ½ Digit Multimeter, having ; DCV : 1000V ACV : 750V. DCA : 20 Amp. ACA : 20 Amp. Resistance : 20M ohm. Diode Test, Buzzer, and Transistor hFE test.</t>
  </si>
  <si>
    <t>Single Trace 10 MHz CRO. With high reliability &amp; accuracy, Trigger Sensitivity of 0.5 mm. Sensitivity : 5mV/Div. Band Width : DC –15 MHz. Accuracy : + 3% Input: 350 VD + Peak DC</t>
  </si>
  <si>
    <t>Conversion of galvanometer into a voltmeter</t>
  </si>
  <si>
    <t>Strain Gauge</t>
  </si>
  <si>
    <t>Desktop With Printer</t>
  </si>
  <si>
    <t>Dual DC Regulated Power supply</t>
  </si>
  <si>
    <t>Dual Trace CRO,30MHz with accessories</t>
  </si>
  <si>
    <t>Digital LCR Meter</t>
  </si>
  <si>
    <t>Universal/LCR Bridge</t>
  </si>
  <si>
    <t>Lab: ELECTRONIC CONSTRUCTION &amp; REPAIR LAB.</t>
  </si>
  <si>
    <t>Soldering Station Soldering Power consumption 60W Input voltage 170 to 270 V Temperature range 180 to 270V Temp stability tolerance at idling timeTip to ground potential under 2 mV Tip to ground resistance under 2 Ohms Desoldering70 Watts Input 170 to 270 V AC Temp CPump diaphragm typeVacuum 600 mm/HgWrange 180 to 480 Soldering &amp;Desoldering1. Unit2. Complete Soldering Handle 01 No.3. Complete Desoldering Handle 01 No.4. Stand Soldering 01 No.5. Stand Desoldering 01 No.6. Sponge 02 No.7. FibreFilters(Primary/Small) 01 No.(Secondry/ Big) 01 No. 8. CleaningSprings01No.9.GlassTubes01No.10.Mains Cord 01 No.</t>
  </si>
  <si>
    <t>Drill Machine
 The drill machine is used for making drills in the PCB. This is provided with different size of drill bits for making drills in the PCB. Supply: 230V AC ± 10%, 50Hz RPM : 1500 which are adjustable in steps. Drill bits : 0.8mm - 5
 Nos. 1.0 mm - 5 Nos.</t>
  </si>
  <si>
    <t>PCB Design &amp; Fabrication Complete setup PCB Art Work Film Maker</t>
  </si>
  <si>
    <t>Calculator Trainer</t>
  </si>
  <si>
    <t>Digital Clock Trainer</t>
  </si>
  <si>
    <t>Emergency Light Trainer</t>
  </si>
  <si>
    <t>Exhaust Fan</t>
  </si>
  <si>
    <t>Air Blower</t>
  </si>
  <si>
    <t>Vaccum Cleaner</t>
  </si>
  <si>
    <t>Tag Board</t>
  </si>
  <si>
    <t>Soldering stand</t>
  </si>
  <si>
    <t>Soldering iron ,60 watt.</t>
  </si>
  <si>
    <t>Soldering wire</t>
  </si>
  <si>
    <t>1000 gram</t>
  </si>
  <si>
    <t>1000gram</t>
  </si>
  <si>
    <t>Desoldering Pump</t>
  </si>
  <si>
    <t>20 MHz dual trace CRO</t>
  </si>
  <si>
    <t>Auto Stabliser kit for input 110 to 300 V of 1KVA.</t>
  </si>
  <si>
    <t>Radio kit for Demonstration IC based</t>
  </si>
  <si>
    <t>Single Telecommunication Trainer Kit which will perform Generation &amp; Detection of PCM, Generation &amp; Detection of DM/SIGMA/DELTA/ADM, Baseband digital data transmission and Data conditioning &amp; Recondition</t>
  </si>
  <si>
    <t>Digital Storage Oscilloscope:DC – 70 MHz, Bandwidth can be upgradable to 200 MHz and can be upgradable to a Mixed Signal Oscilloscope. Memory – 100 kpts. Channels – 2 Nos</t>
  </si>
  <si>
    <t>Programmable DC Power Supply:0 – 6V/0 – 5A and 0V - ± 25V/ 0A – 1A. with Resolution: 0.05mV and 0.1 A. Low noise and excellent regulation. GPIB &amp; RS232 connectivity and Low ripple.</t>
  </si>
  <si>
    <t>SPECTRUM ANALYSER</t>
  </si>
  <si>
    <t xml:space="preserve">Bread Board :840 Tie points – 128 Groups of 5 connected terminals, 8 Bus of 25 connected terminals </t>
  </si>
  <si>
    <t>Generic Electronic Components Project Kit:Breadboard, hookup wire, battery
Assorted transistorAssorted capacitorsAssorted resistorsMisccomponents</t>
  </si>
  <si>
    <t>Jumper Wires Set:male to male wires,male to female wires,female to female wires</t>
  </si>
  <si>
    <t>Lab: ANALOG ELECTRONICS/ADVANCE ELECTRONICS CIRCUIT LAB</t>
  </si>
  <si>
    <t>RC coupled single stage FET amplifier</t>
  </si>
  <si>
    <t>RC coupled single stage BJT amplifier</t>
  </si>
  <si>
    <t>BJT Darlington Emitter follower with and without bootstrapping</t>
  </si>
  <si>
    <t>BJT-RC phase shift oscillator f0 ≥10 KHz</t>
  </si>
  <si>
    <t>BJT-Hatley and colpitts oscillators for RF range f0 ≥100 KHz</t>
  </si>
  <si>
    <t>BJT-crystal oscillators for f0 ≥100 KHz</t>
  </si>
  <si>
    <t>Half wave, full wave and bridge rectifier circuits</t>
  </si>
  <si>
    <t>CKT Kit for verification of Thiamin's Theorem</t>
  </si>
  <si>
    <t>CKT Kit for verification of Norton’s theorem</t>
  </si>
  <si>
    <t>CKT Kit for Maximum power Transfer THROREM</t>
  </si>
  <si>
    <t>Kit for Chraeteristicf of Series and Parallel resonant CKT</t>
  </si>
  <si>
    <t>Kit for Class B Push pull power Amplifier</t>
  </si>
  <si>
    <t xml:space="preserve">Raspberry Pi Kit with all acessories </t>
  </si>
  <si>
    <t xml:space="preserve">    Branch: Mechanical Engg.</t>
  </si>
  <si>
    <t xml:space="preserve">SEC, Sasaram </t>
  </si>
  <si>
    <t>Department of Science and Technology</t>
  </si>
  <si>
    <t>Name of Lab</t>
  </si>
  <si>
    <t>Name Of Equipment with Description</t>
  </si>
  <si>
    <t>Price / Rate Unit</t>
  </si>
  <si>
    <t>Toatal Amount</t>
  </si>
  <si>
    <t>Required Amount</t>
  </si>
  <si>
    <t>Standardization of Lab Equipment</t>
  </si>
  <si>
    <t>Engineering Mechanics 
Lab. Equipment</t>
  </si>
  <si>
    <t>Branch:- MECHANICAL ENGINEERING</t>
  </si>
  <si>
    <t>Screw Jack Apparatus With Weights</t>
  </si>
  <si>
    <t>SNO</t>
  </si>
  <si>
    <t>Standard Quantity</t>
  </si>
  <si>
    <t>Worm and Worm Wheel :: Single With Weights</t>
  </si>
  <si>
    <t>Worm and Worm Wheel :: Double With Weights</t>
  </si>
  <si>
    <t>Worm and Worm Wheel :: Tripple With Weights</t>
  </si>
  <si>
    <t>Wheel and Differential Axle 30 cm With Weight</t>
  </si>
  <si>
    <t>Winch Crab Single Purchase With Weight</t>
  </si>
  <si>
    <t>Winch Crab Double Purchase With Weight</t>
  </si>
  <si>
    <t>Universal Force Table (Normal)</t>
  </si>
  <si>
    <t>Moment of Inertia of Flywheel - 25 cm With Weights</t>
  </si>
  <si>
    <t>Parallel Forces Apparatus (Dial Type 10 kg. Balance)</t>
  </si>
  <si>
    <t>Simply Suported Beam Apparatus With Weights</t>
  </si>
  <si>
    <t>Friction Slide Apparatus With Weight</t>
  </si>
  <si>
    <t>Machine Drawing Lab. Equipment</t>
  </si>
  <si>
    <t>Hemispherical Sectional Models of Screw Threads</t>
  </si>
  <si>
    <t>Hemispherical Sectional Models of Screw Threads Nuts</t>
  </si>
  <si>
    <t>Standard Bolt</t>
  </si>
  <si>
    <t>Bolts of Four Types</t>
  </si>
  <si>
    <t>Foundation Bolts</t>
  </si>
  <si>
    <t>Foundation Bolts (with nomenclature)</t>
  </si>
  <si>
    <t>Locking Arrangement of Bolts</t>
  </si>
  <si>
    <t>Rivetted Joints - wooden</t>
  </si>
  <si>
    <t>Bush Bearing</t>
  </si>
  <si>
    <t>Plummer Block or Pedestal Bearing</t>
  </si>
  <si>
    <t>Foot Step Bearing</t>
  </si>
  <si>
    <t>Flexible Coupling</t>
  </si>
  <si>
    <t>Flanged Coupling</t>
  </si>
  <si>
    <t>Stuffing Box</t>
  </si>
  <si>
    <t>Connecting Rod</t>
  </si>
  <si>
    <t>Spark Plug</t>
  </si>
  <si>
    <t>Fluid Mechanics</t>
  </si>
  <si>
    <t>-</t>
  </si>
  <si>
    <t>A</t>
  </si>
  <si>
    <t>Viscosity Apparatus</t>
  </si>
  <si>
    <t>B</t>
  </si>
  <si>
    <t>Meta Centric Height Apparatus</t>
  </si>
  <si>
    <t>In hydrostatics, the metacenter is an important point to be considered when assessing the stability of floating bodies. Stability refers to the ability of a ship to right itself from a heeled position. The metacenter is the intersection of the buoyancy vector and the vessel’s axis of symmetry at a certain heel.</t>
  </si>
  <si>
    <t>The unit can be used to study the stability of a floating body and to determine the metacenter graphically. In addition, the buoyancy of the floating body can also be determined. The experiment is easy to set up and is particularly suitable for practical work in small groups.</t>
  </si>
  <si>
    <t>The experiment is conducted in a tank filled with water. A transparent body with a rectangular frame cross-section is used as the floating body. Clamped weights that can be moved horizontally and vertically make it possible to adjust the center of gravity and the heel.</t>
  </si>
  <si>
    <t>The position of the clamped weights can be read on scales. A clinometer indicates the heel.</t>
  </si>
  <si>
    <t>Experimentation</t>
  </si>
  <si>
    <t>· study and determination of buoyancy</t>
  </si>
  <si>
    <t>· center of buoyancycenter of gravity</t>
  </si>
  <si>
    <t>· metacenter</t>
  </si>
  <si>
    <t>· stability heel</t>
  </si>
  <si>
    <t>Technical data</t>
  </si>
  <si>
    <t>Floating body</t>
  </si>
  <si>
    <t>LxWxH: 300x130x190mm</t>
  </si>
  <si>
    <t>mast height: 400mm</t>
  </si>
  <si>
    <t>Horizontal scale: 180mm</t>
  </si>
  <si>
    <t>Vertical scale: 400mm</t>
  </si>
  <si>
    <t>Height scale of the floating body: 120mm</t>
  </si>
  <si>
    <t>/Clinometer scale: ±35°</t>
  </si>
  <si>
    <t>Weights</t>
  </si>
  <si>
    <t>floating body without clamped weights: approx. 2,7kg</t>
  </si>
  <si>
    <t>vertical clamped weight: 575g</t>
  </si>
  <si>
    <t>horizontal clamped weight: 196g</t>
  </si>
  <si>
    <t>Tank for water: 50L</t>
  </si>
  <si>
    <t>C</t>
  </si>
  <si>
    <t>ORIFICE, VENTURI &amp; ROTAMETER APPARTUS</t>
  </si>
  <si>
    <t>Measuring the flow rate is an important aspect in measurement technology. There are several ways to measure the flow of fluids in pipes.</t>
  </si>
  <si>
    <t>With this Unit students can familiarize themselves with various methods for measuring flow in the pipe system and apply them in practice.</t>
  </si>
  <si>
    <t>The experimental unit contains different measuring instruments to determine the flow rate. These instruments are designed with transparent cases in order to visualize how they operate and function. The methods include, for example, rotameters, a Venturi nozzle &amp;orifice plate flow meter.</t>
  </si>
  <si>
    <t>ix tube manometers is used in order to determine the pressure distribution in the Venturi nozzle&amp; the orifice plate flow meter. The experimental unit is positioned easily and securely on the work surface of the base module for fluid mechanics. The water is supplied and the flow rate measured by base module for fluid mechanics. Alternatively, the experimental unit can be operated by the laboratory supply.</t>
  </si>
  <si>
    <t>EXPERIMENTATION</t>
  </si>
  <si>
    <t>-flow measurement with</t>
  </si>
  <si>
    <t>-orifice plate flow meter</t>
  </si>
  <si>
    <t>-Venturi nozzle</t>
  </si>
  <si>
    <t>-Rota meter</t>
  </si>
  <si>
    <t>-pressure measurement with Pitot tube</t>
  </si>
  <si>
    <t>-comparison of different instruments for flow measurement</t>
  </si>
  <si>
    <t>-determining the corresponding flow coefficients</t>
  </si>
  <si>
    <t>-calibrating measuring instruments</t>
  </si>
  <si>
    <t>TECHNICAL DATA</t>
  </si>
  <si>
    <t>Venturi nozzle: A=84…338mm2</t>
  </si>
  <si>
    <t>angle at the inlet: 10,5°</t>
  </si>
  <si>
    <t>angle at the outlet: 4°</t>
  </si>
  <si>
    <t>Orifice plate flow meter: diameter=14mm</t>
  </si>
  <si>
    <t>Rotameter: max. 1000L/h</t>
  </si>
  <si>
    <t>6 tube manometers: 390mmWC</t>
  </si>
  <si>
    <t>Required for Operation:</t>
  </si>
  <si>
    <t>Hydraulic bench</t>
  </si>
  <si>
    <t>D</t>
  </si>
  <si>
    <t>Friction factor apparatus</t>
  </si>
  <si>
    <t>During flow through pipes, pressure losses occur due to internal friction and friction between the fluid and the wall. When calculating pressure losses, we need to know the friction factor, a dimensionless number. The friction factor is determined with the aid of the Reynolds number, which describes the ratio of inertia forces to friction forces.</t>
  </si>
  <si>
    <t>Setup enables the study of the relationship between pressure loss due to fluid friction and velocity in the pipe flow. Additionally, the pipe friction factor is determined.</t>
  </si>
  <si>
    <t>The experimental unit includes a small diameter pipe section in which the laminar and turbulent flow is generated. The Reynolds number and the pipe friction factor are determined from the flow rate and pressure loss. In turbulent flow, the pipe is supplied directly from the water supply. The constant pressure at the water supply required for laminar flow is provided by a standpipe on the overflow. Valves can be used to adjust the flow rate.</t>
  </si>
  <si>
    <t>The pressures in laminar flow are measured with twin tube manometers. In turbulent flow, the pressure is read on a dial-gauge manometer.</t>
  </si>
  <si>
    <t>The experimental unit is positioned easily and securely on the work surface of the Hydraulic Bench. The water is supplied and the flow rate measured by Hydraulic bench. Alternatively, the experimental unit can be operated by the laboratory supply.</t>
  </si>
  <si>
    <t>Specification:</t>
  </si>
  <si>
    <t>1. investigation of the pipe friction in laminar or turbulent flow</t>
  </si>
  <si>
    <t>2. transparent tank with overflow ensures constant water inlet pressure in the pipe section for experiments with laminar flow</t>
  </si>
  <si>
    <t>3. flow rate adjustment via valves</t>
  </si>
  <si>
    <t>4. twin tube manometers for measurements in laminar flow</t>
  </si>
  <si>
    <t>5. dial-gauge manometer for measurements in turbulent flow</t>
  </si>
  <si>
    <t>6. flow rate determined by Hydraulic Bench.</t>
  </si>
  <si>
    <t>7. water supply using Hydraulic bench or via laboratory supply</t>
  </si>
  <si>
    <t>Technical details:</t>
  </si>
  <si>
    <t>Pipe section</t>
  </si>
  <si>
    <t>length: 400mm</t>
  </si>
  <si>
    <t>Ø, inner: 3mm</t>
  </si>
  <si>
    <t>Tank: approx. 2L</t>
  </si>
  <si>
    <t>Measuring ranges</t>
  </si>
  <si>
    <t>differential pressure:</t>
  </si>
  <si>
    <t>2x 370mmWC</t>
  </si>
  <si>
    <t>1x 0…0,4bar</t>
  </si>
  <si>
    <t>Experimentation:</t>
  </si>
  <si>
    <t>measurements of the pressure loss in laminar flow</t>
  </si>
  <si>
    <t>measurements of the pressure loss in turbulent flow</t>
  </si>
  <si>
    <t>determining the critical Reynolds number</t>
  </si>
  <si>
    <t>determining the pipe friction factor</t>
  </si>
  <si>
    <t>comparing the actual pipe friction factor with the theoretical friction factor</t>
  </si>
  <si>
    <t>E</t>
  </si>
  <si>
    <t>Bernouli's theorem apparatus</t>
  </si>
  <si>
    <t>Bernoulli’s principle describes the relationship between the flow velocity of a fluid and its pressure. An increase in velocity leads to a reduction in pressure in a flowing fluid, and vice versa. The total pressure of the fluid remains constant. Bernoulli’s equation is also known as the principle of conservation of energy of the flow.</t>
  </si>
  <si>
    <t>The experimental unit is used to demonstrate Bernoulli’s principle by determining the pressures in a Venturi nozzle.</t>
  </si>
  <si>
    <t>The experimental unit includes a pipe section with a transparent Venturi nozzle and a movable Pitot tube for measuring the total pressure. The Pitot tube is located within the Venturi nozzle, where it is displaced axially. The position of the Pitot tube can be observed through the Venturi nozzle’s transparent front panel.</t>
  </si>
  <si>
    <t>The Venturi nozzle is equipped with pressure measuring points to determine the static pressures. The pressures are displayed on the six tube manometers. The total pressure is measured by the Pitot tube and displayed on another single tube manometer.</t>
  </si>
  <si>
    <t>The experimental unit is positioned easily and securely on the work surface of the base module for fluid mechanics. The water is supplied and the flow rate measured by base module for fluid mechanics. Alternatively, the experimental unit can be operated by the laboratory supply</t>
  </si>
  <si>
    <t>energy conversion in divergent/convergent pipe flow</t>
  </si>
  <si>
    <t>recording the pressure curve in a Venturi nozzle</t>
  </si>
  <si>
    <t>recording the velocity curve in a Venturi nozzle</t>
  </si>
  <si>
    <t>determining the flow coefficient</t>
  </si>
  <si>
    <t>recognizing friction effects</t>
  </si>
  <si>
    <t>Venturi nozzle</t>
  </si>
  <si>
    <t>A: 84…338mm2</t>
  </si>
  <si>
    <t>Pitot tube</t>
  </si>
  <si>
    <t>movable range: 0…200mm</t>
  </si>
  <si>
    <t>diameter: 4mm</t>
  </si>
  <si>
    <t>Pipes and pipe connectors: PVC</t>
  </si>
  <si>
    <t>pressure:</t>
  </si>
  <si>
    <t>0…290mmWC (static pressure)</t>
  </si>
  <si>
    <t>0…370mmWC (total pressure)</t>
  </si>
  <si>
    <t>F</t>
  </si>
  <si>
    <t>Reynolds number Apparatus</t>
  </si>
  <si>
    <t>The Osborne Reynolds experiment is used to display laminar and turbulent flows. During the experiment it is possible to observe the transition from laminar to turbulent flow after a limiting velocity. The Reynolds number is used to assess whether a flow is laminar or turbulent.</t>
  </si>
  <si>
    <t>With this unit the streamlines during laminar or turbulent flow are displayed in color with the aid of an injected contrast medium (ink). The experimental results can be used to determine the critical Reynolds number.</t>
  </si>
  <si>
    <t>The experimental unit consists of a transparent pipe section through which water flows, with flow-optimised inlet. A valve can be used to adjust the flow rate in the pipe section. Ink is injected into the flowing water. A layer of glass beads in the water tank ensures an even and low-turbulence flow.</t>
  </si>
  <si>
    <t>The water is supplied and the flow rate measured by Base module for fluid mechanics. Alternatively, the experimental unit can be operated by the laboratory supply.</t>
  </si>
  <si>
    <t>Technical Data</t>
  </si>
  <si>
    <t>Water tank</t>
  </si>
  <si>
    <t>capacity: 2200mL</t>
  </si>
  <si>
    <t>length: 675mm</t>
  </si>
  <si>
    <t>inside diameter: 10mm</t>
  </si>
  <si>
    <t>Tank for ink</t>
  </si>
  <si>
    <t>capacity: approx. 250mL</t>
  </si>
  <si>
    <t>Experimentation :</t>
  </si>
  <si>
    <t>-visualization of laminar flow</t>
  </si>
  <si>
    <t>-visualization of the transition zone</t>
  </si>
  <si>
    <t>-visualization of turbulent flow</t>
  </si>
  <si>
    <t>-determination of the critical Reynolds number</t>
  </si>
  <si>
    <t>G</t>
  </si>
  <si>
    <t>Minor Losses apparatus</t>
  </si>
  <si>
    <t>When water flows through a pipe system, the flow resistances causes pressure losses to occur at pipe fittings and valves and fittings.</t>
  </si>
  <si>
    <t>The unit can be used to investigate and visualise the pressure losses in pipe elements. The experimental unit can be used to assess how different pipe geometries affect the flow.</t>
  </si>
  <si>
    <t>The experimental unit comprises a pipe section containing several pipe elements with different flow resistances, as well as a contraction and enlargement piece. There is also a ball valve integrated in the pipe. There are pressure measuring points with annular chambers upstream and downstream of the pipe elements, which ensure accurate pressure measurement.</t>
  </si>
  <si>
    <t>The pressure measuring points can be connected in pairs to a 6 tube manometers in order to determine the pressure loss of a pipe element.</t>
  </si>
  <si>
    <t>The experimental unit is positioned easily and securely on the work surface of the Hydraulic Bench. The water is supplied and the flow rate measured by Hydraulic Bench. Alternatively, the experimental unit can be operated by the laboratory supply.</t>
  </si>
  <si>
    <t>1. investigation of the pressure loss in flow through pipe fittings and in the ball valve</t>
  </si>
  <si>
    <t>2. sudden contraction and sudden enlargement, pipe bend, segment bend, pipe angle and ball valve as measurement objects</t>
  </si>
  <si>
    <t>3. annular chambers allow precise measurement of pressure</t>
  </si>
  <si>
    <t>4. 6 tube manometers for displaying the pressures</t>
  </si>
  <si>
    <t>5. Bourdon tube pressure gauge for pressure measurement</t>
  </si>
  <si>
    <t>6. flow rate determined by Hydraulic bench.</t>
  </si>
  <si>
    <t>7. water supply via Hydraulic Bench or via laboratory supply</t>
  </si>
  <si>
    <t>Technical Details:</t>
  </si>
  <si>
    <t>Pipe, PVC</t>
  </si>
  <si>
    <t>inner diameter: 17mm</t>
  </si>
  <si>
    <t>Pipe elements, PVC</t>
  </si>
  <si>
    <t>Inner diameter: d</t>
  </si>
  <si>
    <t>sudden contraction: from d=17 to d=9,2mm</t>
  </si>
  <si>
    <t>sudden enlargement: from d=9,2 to d=17mm</t>
  </si>
  <si>
    <t>segment bend: d=17mm, 90°</t>
  </si>
  <si>
    <t>pipe angle: d=17mm, 90°</t>
  </si>
  <si>
    <t>narrow pipe bend: d=17mm, r=40mm, 90°</t>
  </si>
  <si>
    <t>wide pipe bend: d=17mm, r=100mm, 90°</t>
  </si>
  <si>
    <t>1x 0…1,6bar</t>
  </si>
  <si>
    <t>6x 0…0,03bar</t>
  </si>
  <si>
    <t>investigate pressure losses at segment bend and bends</t>
  </si>
  <si>
    <t>investigate pressure loss at contraction and enlargement</t>
  </si>
  <si>
    <t>pressure loss at a ball valve and determination of a simple valve characteristic</t>
  </si>
  <si>
    <t>H</t>
  </si>
  <si>
    <t>Free and Force vortex flow apparatus</t>
  </si>
  <si>
    <t>In fluid dynamics, a vortex is a circular flow of a fluid caused by sufficiently large velocity gradients. In practice, this can be observed when water flows out of a basin into a pipe or when two fluids with different speeds meet each other.</t>
  </si>
  <si>
    <t>The experimental unit allows you to produce and study free and forced vortices.</t>
  </si>
  <si>
    <t>The experimental unit has a transparent tank with nozzles, various inserts on the water drain, an impeller and a point gauge for detecting the vortex profiles.</t>
  </si>
  <si>
    <t>To form the free vortex, water is introduced radially into the tank and flows through a ring to slow down. The vortex is created by the flow out of the tank. There are four easily replaceable inserts of various diameters available for the drain.</t>
  </si>
  <si>
    <t>To form a forced vortex, the water is introduced tangentially. The vortex is generated via an impeller driven by a water jet.</t>
  </si>
  <si>
    <t>The point gauges are used to measure the surface profiles of the vortices. The speed of the vortex is also determined.</t>
  </si>
  <si>
    <t>The experimental unit is positioned easily and securely on the work surface of the Hydraulic Bench. The water is supplied and the flow measured by Hydraulic Bench. Alternatively, the experimental unit can be operated by the laboratory supply.</t>
  </si>
  <si>
    <t>1. generation and investigation of vortices</t>
  </si>
  <si>
    <t>2. transparent tank allows visualisation of vortex formation</t>
  </si>
  <si>
    <t>3. two nozzles for radial water supply (free vortex)</t>
  </si>
  <si>
    <t>4. two nozzles for tangential water supply (forced vortex)</t>
  </si>
  <si>
    <t>5. different inserts for the water drain to generate free vortex</t>
  </si>
  <si>
    <t>6. impeller for generating a forced vortex</t>
  </si>
  <si>
    <t>7. point gauges detect the surface profile</t>
  </si>
  <si>
    <t>8. flow rate determined by Hydraulic Bench</t>
  </si>
  <si>
    <t>9. water supply using Hydraulic bench or via laboratory supply</t>
  </si>
  <si>
    <t>Tank</t>
  </si>
  <si>
    <t>diameter: 250mm</t>
  </si>
  <si>
    <t>height: 190mm</t>
  </si>
  <si>
    <t>4 inserts for the water drain</t>
  </si>
  <si>
    <t>diameter: 8, 12, 16 and 24mm</t>
  </si>
  <si>
    <t>Impeller with 3 blades</t>
  </si>
  <si>
    <t>Vertical point gauge</t>
  </si>
  <si>
    <t>6 movable rods</t>
  </si>
  <si>
    <t>Horizontal point gauge</t>
  </si>
  <si>
    <t>2 movable rods</t>
  </si>
  <si>
    <t>Measuring tube, movable</t>
  </si>
  <si>
    <t>horizontal 0…90mm, vertical 70…190mm</t>
  </si>
  <si>
    <t>visualisation of various vortices</t>
  </si>
  <si>
    <t>investigation of free and forced vortices</t>
  </si>
  <si>
    <t>representation of surface profiles</t>
  </si>
  <si>
    <t>determination of velocity</t>
  </si>
  <si>
    <t>I</t>
  </si>
  <si>
    <t>Hydraulic Bench</t>
  </si>
  <si>
    <t>The hydraulic bench should be suitable for the use of basic fluid mechanics experiments of fluid mechanics. It should supply the water in the closed circuit; the determination of volumetric flow rate and the positioning of the experimental unit on the working surface of the base module and the collection of dripping water.</t>
  </si>
  <si>
    <t>The closed water circuit consists of the sump tank with the submersible pump and the measuring tank arranged above, in which the returning water is collected.</t>
  </si>
  <si>
    <t>The measuring tank is stepped, for large and smaller volumetric flow rates. A measuring cylinder should be provided for very small volumetric flow rates. A stopwatch should also be provided for measuring the flow rate.</t>
  </si>
  <si>
    <t>The top surface should enable the various experimental units to be easily and safely positioned.</t>
  </si>
  <si>
    <t>1. Base module for supplying experimental units in fluid mechanics</t>
  </si>
  <si>
    <t>2. Closed water circuit with storage tank, submersible pump and measuring tank.</t>
  </si>
  <si>
    <t>3. Measuring tank divided into two for volumetric flow rate measurement.</t>
  </si>
  <si>
    <t>4. Measuring cylinder with scale for very small volumetric flow rates..</t>
  </si>
  <si>
    <t>5. Measurement of volumetric flow rate by using a stopwatch.</t>
  </si>
  <si>
    <t>6. Work surface with inside edge for safe placement of the accessories and for collecting the dripping water.</t>
  </si>
  <si>
    <t>Pump</t>
  </si>
  <si>
    <t>- power consumption:500-750 W</t>
  </si>
  <si>
    <t>- max. flow rate:200-450L/min</t>
  </si>
  <si>
    <t>- max. head: 7-14m</t>
  </si>
  <si>
    <t>Storage tank, contents: 180L</t>
  </si>
  <si>
    <t>Measuring tank</t>
  </si>
  <si>
    <t>-at large volumetric flow rates: 40L</t>
  </si>
  <si>
    <t>-at small volumetric flow rates: 10L</t>
  </si>
  <si>
    <t>Measuring cylinder with scale for very small volumetric flow rates</t>
  </si>
  <si>
    <t>-content: 2L</t>
  </si>
  <si>
    <t>Utility Required</t>
  </si>
  <si>
    <t>230V, 50/60Hz,1 Phase</t>
  </si>
  <si>
    <t>J</t>
  </si>
  <si>
    <t>Pitot Tube</t>
  </si>
  <si>
    <t>Pitot static tube:</t>
  </si>
  <si>
    <t>Head diameter: 2.5 mm.</t>
  </si>
  <si>
    <t>Transparent pipe:32 mm. internal diameter and 430 mm. length approx.</t>
  </si>
  <si>
    <t>Hose connections.</t>
  </si>
  <si>
    <t>Water manometer, 500 mm. length.</t>
  </si>
  <si>
    <t>Easy and quick coupling system built-in.</t>
  </si>
  <si>
    <t>1.- Study of the function of a pitot static tube.</t>
  </si>
  <si>
    <t>2.- To use a pitot static tube.</t>
  </si>
  <si>
    <t>3.- Determination of tube flow speed profiles.</t>
  </si>
  <si>
    <t>4.- Demonstration that the flow speed is proportional to the pressure difference between the total pressure and the static pressure.</t>
  </si>
  <si>
    <t>5.- Error determination in flow measurements using the Pitot tube as measurement instrument.</t>
  </si>
  <si>
    <t>6.- Factor Cd determination in the Pitot tube.</t>
  </si>
  <si>
    <t>Heat Transfer</t>
  </si>
  <si>
    <t>Thermal Conductivity of metal rod apparatus</t>
  </si>
  <si>
    <t>The experimental set up consists of metal bar, one end of which is heated by an electric heater while the other end of the bar projects inside the cooling water jacket. A cylindrical shell filled with insulating material surrounds the middle portion of the bar. The temperature of the bar is measured at different sections. Heat Input to the heater is given through variac. By varying the heat input rates, data can be obtained. Water at constant rate is circulated through the jacket and its flow rate and temperature rise is noted.</t>
  </si>
  <si>
    <t>TECHNICAL DETAILS:</t>
  </si>
  <si>
    <t>Metal Bar</t>
  </si>
  <si>
    <t>Material: Copper</t>
  </si>
  <si>
    <t>Length : 400 mm (approx.)</t>
  </si>
  <si>
    <t>Diameter: 25 mm</t>
  </si>
  <si>
    <t>Insulating shell</t>
  </si>
  <si>
    <t>Length : 250 mm</t>
  </si>
  <si>
    <t>Diameter: 200 mm</t>
  </si>
  <si>
    <t>Cooling Water Jacket</t>
  </si>
  <si>
    <t>Diameter : 100 mm</t>
  </si>
  <si>
    <t>Length : 75 mm</t>
  </si>
  <si>
    <t>Heater : Nichrome Wire.</t>
  </si>
  <si>
    <t>Water Flow measurement : By Measuring cylinder</t>
  </si>
  <si>
    <t>Control panel comprising of</t>
  </si>
  <si>
    <t>Digital Voltmeter: 0-300 Volt.</t>
  </si>
  <si>
    <t>Digital Ammeter: 0-2 Amp.</t>
  </si>
  <si>
    <t>Variac :0-230 V, 2 Amp.</t>
  </si>
  <si>
    <t>Digital Temp. Indicator: 0-199.90C, with multi-channel switch, (Universal Input)</t>
  </si>
  <si>
    <t>Temperature Sensors : RTD PT-100 type. (8 Nos)</t>
  </si>
  <si>
    <t>With standard make on/off switch, Mains Indicator etc.</t>
  </si>
  <si>
    <t>Instruction Manual : An ENGLISH instruction manual will be provided along with the Apparatus</t>
  </si>
  <si>
    <t>The whole setup is mounted on a powder coated base plate.</t>
  </si>
  <si>
    <t>EXPERIMENTATION:</t>
  </si>
  <si>
    <t>To plot the temperature distribution along the length of Bar.</t>
  </si>
  <si>
    <t>To determine the thermal conductivity of given bar at various temperatures.</t>
  </si>
  <si>
    <t>Heat transfer coefficient of Composite wall apparatus</t>
  </si>
  <si>
    <t>The setup consists of a heater sandwiched between two sets of slabs. Three types of slabs are provided on either sides of heater, which forms a composite structure. A small hand press frame is provided to ensure the perfect contact between the slabs. A variac is provided for varying the input to the heater. Digital Voltmeter and Digital Ammeter display the heat input. Heat produced by heater flows axially on both the sides. Temperature Sensors are embedded at the interfaces of slabs to determine the temperature gradient. The experiment can be conducted at various values of heat input and calculation can be made accordingly</t>
  </si>
  <si>
    <t>Technical Data:</t>
  </si>
  <si>
    <t>Slab assembly arranged symmetrically on both sides of heater.</t>
  </si>
  <si>
    <t>Slab Material: Slab Size</t>
  </si>
  <si>
    <t>Cast Iron: 250 mm dia. &amp; 20mm thick.</t>
  </si>
  <si>
    <t>Bakelite: 250 mm dia. &amp; 15 mm thick.</t>
  </si>
  <si>
    <t>Press Wood: 250 mm dia. &amp; 12 mm thick.</t>
  </si>
  <si>
    <t>Heater : Nichrome wire.</t>
  </si>
  <si>
    <t>Control panel comprising of :</t>
  </si>
  <si>
    <t>Digital Voltmeter: 0-300 Volts.</t>
  </si>
  <si>
    <t>Variac: 0-230 V, 2 Amp.</t>
  </si>
  <si>
    <t>Digital Temp. Indicator: 0-2000C, with multi-channel switch</t>
  </si>
  <si>
    <t>Temp. Sensors : RTD PT-100 type. (8 Nos)</t>
  </si>
  <si>
    <t>With standard make On/off switch (L &amp; T make), Mains Indicator etc.</t>
  </si>
  <si>
    <t>Instruction Manual: An ENGLISH instruction manual will be provided along with the Apparatus.</t>
  </si>
  <si>
    <t>Cabinet to accommodate the slab assembly with front window of glass/acrylic.</t>
  </si>
  <si>
    <t>The whole set-up is mounted on a base plate.</t>
  </si>
  <si>
    <t>To determine total thermal resistance and thermal conductivity of composite wall.</t>
  </si>
  <si>
    <t>To plot temperature gradient along composite wall.</t>
  </si>
  <si>
    <t>Pin Fin apparatus</t>
  </si>
  <si>
    <t>The setup is designed to study the heat transfer in a pin fin. It consists of pin type fin fitted in a duct. A fan is provided on one side of duct to conduct experiments under forced draft conditions. Air flow rates can be varied. A heater heats one end of fin and heat flows to another end. Heat input to the heater is given through Variac. Digital voltmeter and digital ammeter are provided for heat measurement. Digital Temperature Indicator measures temperature distribution along the fin</t>
  </si>
  <si>
    <t>Fin: Pin type.</t>
  </si>
  <si>
    <t>Material: Brass.</t>
  </si>
  <si>
    <t>Size: 12.5 mm (approx.) 15 cm. long (approx.).</t>
  </si>
  <si>
    <t>Duct: Made of MS.</t>
  </si>
  <si>
    <t>Fan: Standard makes.</t>
  </si>
  <si>
    <t>Air Flow measurement: Orifice meter &amp; U-Tube Manometer.</t>
  </si>
  <si>
    <t>Heater : Band type, Nichrome Wire.</t>
  </si>
  <si>
    <t>Dimmerstat: 0-230 V, 2 Amp.</t>
  </si>
  <si>
    <t>Temperature Sensors : RTD PT-100 type.5 for pin and 1 for duct temperature.</t>
  </si>
  <si>
    <t>With standard make On/Off switch, Mains Indicator etc.</t>
  </si>
  <si>
    <t>Instruction Manual: An ENGLISH instruction manual will be provided along With the Apparatus</t>
  </si>
  <si>
    <t>The whole setup is mounted on a M.S. powder coated stand.</t>
  </si>
  <si>
    <t>To study temperature distribution along the length of fin in both Free &amp; forced convection.</t>
  </si>
  <si>
    <t>Comparison of theoretical temperature distribution with that of experimentally obtained distribution.</t>
  </si>
  <si>
    <t>Natural Convection Heat Transfer apparatus</t>
  </si>
  <si>
    <t>The setup consists of a brass tube fitted in a rectangular duct in a vertical position. The duct is open at the top and bottom, and forms an enclosure that serves the purpose of undisturbed surrounding. One side of the duct is fitted with a transparent acrylic window for visualization. An electric heating element is kept in the vertical tube that in turns heats the tube surface. The heat is lost from the tube to the surrounding air by natural convection. The temperature of the vertical tube is measure by temperature sensors and displayed by a Digital Temperature Indicator with multi-channel switch. The heat input to the heater is measured by a Digital Ammeter and a Digital Voltmeter and is varied by a variac. The tube surface is polished to minimize the radiation losses.</t>
  </si>
  <si>
    <t>Test Section:</t>
  </si>
  <si>
    <t>Diameter: 38 mm (approx).</t>
  </si>
  <si>
    <t>Length : 500 mm (approx).</t>
  </si>
  <si>
    <t>Heater: Nichrome Wire.</t>
  </si>
  <si>
    <t>Control panel comprising of:</t>
  </si>
  <si>
    <t>Variac : 0-230 V, 2 Amp.</t>
  </si>
  <si>
    <t>Temperature Sensors: RTD PT-100 type.</t>
  </si>
  <si>
    <t>Instruction Manual : An ENGLISH instruction manual will be provided along with the Apparatus.</t>
  </si>
  <si>
    <t>Painted duct of MS to accommodate the assembly with front window of Acrylic.</t>
  </si>
  <si>
    <t>The whole set-up is well designed and arranged on a powder-coated structure.</t>
  </si>
  <si>
    <t>To determine average heat transfer coefficient under natural convection.</t>
  </si>
  <si>
    <t>Forced Convection Heat Transfer apparatus</t>
  </si>
  <si>
    <t>The apparatus consists of blower unit fitted with the test pipe. Nichrome Wire heater surrounds the test section. Four Temperature Sensors are embedded on the test section, two placed in the air stream at the entrance and exit of the test section to measure the inlet and outlet air temperature. Test pipe is connected to the delivery side of the blower along with the orifice to measure flow of air through the pipe. Constant heat flux is given to pipe by an electric heater through a variac and measured by Digital Voltmeter and Digital Ammeter.</t>
  </si>
  <si>
    <t>Test section : Horizontal, externally heated</t>
  </si>
  <si>
    <t>Diameter : 28 mm (approx.)</t>
  </si>
  <si>
    <t>Blower : FHP of Standard makes.</t>
  </si>
  <si>
    <t>Digital Voltmeter : 0-300 Volt.</t>
  </si>
  <si>
    <t>Digital Ammeter : 0-2 Amp.</t>
  </si>
  <si>
    <t>Variac : 0-230 V, 2 Amps</t>
  </si>
  <si>
    <t>Digital Temp. Indicator: 0-3000C, with multi-channel switch.</t>
  </si>
  <si>
    <t>Temperature Sensors : RTD PT-100 type.</t>
  </si>
  <si>
    <t>With standard make on off switch, Mains Indicator etc.</t>
  </si>
  <si>
    <t>A good quality painted rigid MS Structure is provided to support all the parts.</t>
  </si>
  <si>
    <t>To determine average surface heat transfer coefficient for a pipe by forced convection.</t>
  </si>
  <si>
    <t>Comparison of heat transfer coefficient for different airflow rates and heat flow rates.</t>
  </si>
  <si>
    <t>To plot surface temperature distribution along the length of pipe.</t>
  </si>
  <si>
    <t>Emissivity measurement apparatus</t>
  </si>
  <si>
    <t>The present Set-up is designed to measure the emissivity of test plate. The test plate comprises of a mica heater sandwiched between two circular plates. Black plate is identical with test plate, but its surface is blackened. As all the physical properties, dimension and temperature are equal; heat losses from both plates will be same except radiation loss. Hence the input difference will be due to difference in emissivity. Both plates are supported on individual brackets in a enclosure with one side glass to ensure steady atmospheric conditions. Temperature Sensors are provided to measure the temperature of each plate and surrounding. Electric Supply is given to heaters through separate variacs so that temperatures of both can be kept equal and is measured with Digital Voltmeter and Digital Ammeter.</t>
  </si>
  <si>
    <t>Test plate Diameter : 160 mm (approx.)</t>
  </si>
  <si>
    <t>Black Plate Dia.: 160 mm (Approx.)</t>
  </si>
  <si>
    <t>Heater (2Nos.) : Nichrome Wire Heater.</t>
  </si>
  <si>
    <t>(One each for test plate &amp; black plate)</t>
  </si>
  <si>
    <t>Digital Ammeter : 0-2 Amps.</t>
  </si>
  <si>
    <t>DPDT Selector switches : For Digital Voltmeter &amp; Digital Ammeter.</t>
  </si>
  <si>
    <t>Variacs : 0-230 V, 2 Amps, (2 Nos.)</t>
  </si>
  <si>
    <t>(One each for test plate and black plate).</t>
  </si>
  <si>
    <t>Digital Temp. Indicator : 0-2000C, with multi-channel Switch</t>
  </si>
  <si>
    <t>The whole set-up is mounted on a powder coated base plate.</t>
  </si>
  <si>
    <t>Determination of the Emissivity of a test plate.</t>
  </si>
  <si>
    <t>Study the variation of emissivity of test plate with absolute temperature.</t>
  </si>
  <si>
    <t>Stefan Boltzmann’s Constant apparatus</t>
  </si>
  <si>
    <t>The apparatus is designed to determine the Stefan Boltzmann constant. The apparatus consists of a hemisphere fixed to a Bakelite plate, the outer surface of which forms the jacket to heat it. Hot water to heat the hemisphere is obtained form a hot water tank, which is fixed above the hemisphere. The copper test disc is introduced at the center of hemisphere. The temperatures of hemisphere and test disc are measured with the help of temperature sensors.</t>
  </si>
  <si>
    <t>Hemisphere : Dia.- 200 mm (approx.) made of Copper</t>
  </si>
  <si>
    <t>Jacket : Dia. 250 mm (approx.) made of Stainless Steel</t>
  </si>
  <si>
    <t>Test Disc Size : 20 mm Dia. x 1.5-mm thickness made of Copper</t>
  </si>
  <si>
    <t>Water Tank : Stainless steel 12 Ltrs. cap.</t>
  </si>
  <si>
    <t>Heater : Nichrome wire immersion heater.</t>
  </si>
  <si>
    <t>Digital Temp. Controller : 0 to 199.90C, (for water tank)</t>
  </si>
  <si>
    <t>Digital Temp. Indicator : 0 to 199.90C, with multi channel switch</t>
  </si>
  <si>
    <t>Temperature sensors : RTD PT-100 type.</t>
  </si>
  <si>
    <t>Determination of Stefan Boltzmann constant and study the effect of hemisphere temperature on it.</t>
  </si>
  <si>
    <t>Heat Exchanger (Parallel flow and Counter Flow)</t>
  </si>
  <si>
    <t>Heat exchanger is a device in which heat is transferred from one fluid to another. The apparatus consists of a concentric tube heat exchanger. Hot water flows through inner tube in one direction only and cold water flows through the outer tubes. Direction of cold fluid flow can be changed from parallel or counter to hot water so that unit can be operated as parallel or counter flow heat exchanger. Flow rates of hot and cold water are measured using Rota meters. A magnetic drive pump is used to circulate the hot water from a re-cycled type water tank, which is fitted with heaters and Digital Temperature Controller.</t>
  </si>
  <si>
    <t>System : Water to Water, concentric tube type</t>
  </si>
  <si>
    <t>Heat Exchanger: Length 1.6m (approx.) insulated with ceramic wool and cladded by aluminium foil.</t>
  </si>
  <si>
    <t>Outer Tube: Material Stainless steel. ID 27.5mm, OD 33.8 mm (approx)</t>
  </si>
  <si>
    <t>Inner Tube: Material Stainless Steel, OD 12.7mm (approx)</t>
  </si>
  <si>
    <t>Water Flow Measurement: Rotameters (2Nos.) one each for cold &amp; hot fluid.</t>
  </si>
  <si>
    <t>Hot Water Tank: Made of Stainless steel. Insulated with ceramic fibre wool.</t>
  </si>
  <si>
    <t>Hot Water Circulation : Magnetic Pump</t>
  </si>
  <si>
    <t>Heater : Nichrome wire heater</t>
  </si>
  <si>
    <t>Digital Temp. Controller: 0-199.90C (For Hot Water Tank)</t>
  </si>
  <si>
    <t>Digital Temp. Indicator : 0-199.90C, with multi-channel switch</t>
  </si>
  <si>
    <t>With Standard make On/Off switch, Mains Indicator etc.</t>
  </si>
  <si>
    <t>Instruction Manual : An ENGLISH instruction manual will be provided along the Apparatus.</t>
  </si>
  <si>
    <t>To calculate the following parameters both for parallel and counter flow arrangement:</t>
  </si>
  <si>
    <t>Rate of Heat Transfer.</t>
  </si>
  <si>
    <t>LMTD.</t>
  </si>
  <si>
    <t>Overall heat transfer co-efficient.</t>
  </si>
  <si>
    <t>To compare the performance of Parallel and Counter flow heat exchanger.</t>
  </si>
  <si>
    <t>Critical heat Flux Apparatus</t>
  </si>
  <si>
    <t>The apparatus consists of a container containing distilled water. The heating surface is in the form of a Nichrome heater wire completely submerged in the water. There is another heater submerged in the water to initially heat the water upto the required temperature to study the critical heat flux phenomenon at various bulk temperatures. The temperature of the water in the container is measured with the help of a temp sensor. Electrical supply to the test heating wire is given through a dimmerstat. And the power input is measured with the help of a voltmeter and an ammeter.</t>
  </si>
  <si>
    <t>Water Bath: Suitable Capacity, made of Stainless steel with 1.5 kW heater. Insulated with ceramic wool having front &amp; back window made of glass/acrylic.</t>
  </si>
  <si>
    <t>Test Heater : Nichrome Wire.</t>
  </si>
  <si>
    <t>Voltmeter : 0 - 300V.</t>
  </si>
  <si>
    <t>Ammeter : 0 - 10 A</t>
  </si>
  <si>
    <t>Dimmerstat : 0 - 10 A</t>
  </si>
  <si>
    <t>Digital Temp. Controller: 0- 199.90C (For Water Bath)</t>
  </si>
  <si>
    <t>Digital Temp. Indicator: 0-199.90C, with multi-channel switch.</t>
  </si>
  <si>
    <t>Temperature Sensors : RTD PT-100 type/ K-type.</t>
  </si>
  <si>
    <t>The whole set-up is well designed and arranged on a Powder Coated structure.</t>
  </si>
  <si>
    <t>To study the pool boiling phenomenon upto critical heat flux point.</t>
  </si>
  <si>
    <t>Fluid Machinery</t>
  </si>
  <si>
    <t>PELTON TURBINE TEST RIG</t>
  </si>
  <si>
    <t>Description:</t>
  </si>
  <si>
    <t>Water turbines are turbomachines utilising water power. The Pelton turbine is a type of impulse turbine; such turbines convert the pressure energy of water into kinetic energy entirely in the distributor. During the conversion, the water jet is accelerated in a nozzle and directed onto the blades of the Pelton wheel tangentially. The water jet is redirected by approximately 180° in the blades. The impulse of the water jet is transmitted to the Pelton wheel.</t>
  </si>
  <si>
    <t>Setup is a model of a Pelton turbine demonstrating the function of an impulse turbine.</t>
  </si>
  <si>
    <t>The experimental unit consists of the Pelton wheel, a needle nozzle used as distributor, a band brake for loading the turbine and a housing with a transparent front panel. The transparent cover enables to observe the water flow, the Pelton wheel and the nozzle during operation. The nozzle cross-section and thus the flow rate are modified by adjusting the nozzle needle.</t>
  </si>
  <si>
    <t>The turbine torque is determined by force measurement on a band brake and is read on spring balances. For measuring the rotational speed, a non-contact speed sensoris provided. A manometer shows the water pressure at the turbine inlet.</t>
  </si>
  <si>
    <t>1. function of a Pelton turbine</t>
  </si>
  <si>
    <t>2. transparent front panel for observing the operating area</t>
  </si>
  <si>
    <t>3. loading the turbine by use of the band brake</t>
  </si>
  <si>
    <t>4. adjustable nozzle needle for setting different nozzle cross-sections</t>
  </si>
  <si>
    <t>5. marking on brake drum for non-contact speed measurement</t>
  </si>
  <si>
    <t>6. instruments: spring balances for determining the torque, manometer shows pressure at turbine inlet</t>
  </si>
  <si>
    <t>Bench-top unit.</t>
  </si>
  <si>
    <t>frame and panels made of painted steel.</t>
  </si>
  <si>
    <t>Main metallic elements made of stainless steel.</t>
  </si>
  <si>
    <t>Pelton turbine:</t>
  </si>
  <si>
    <t>Speed range: 0 - 2000 rpm.</t>
  </si>
  <si>
    <t>Torque: 20N.</t>
  </si>
  <si>
    <t>Number of buckets: 16.</t>
  </si>
  <si>
    <t>Drum radius: 30 mm.</t>
  </si>
  <si>
    <t>Brake:</t>
  </si>
  <si>
    <t>Pulley diameter: 60 mm.</t>
  </si>
  <si>
    <t>Effective radius: 50 mm.</t>
  </si>
  <si>
    <t>Water pump, :</t>
  </si>
  <si>
    <t>Maximum pressure: 7 bar.</t>
  </si>
  <si>
    <t>Maximum water flow: 80 l/min at 5.4 bar.</t>
  </si>
  <si>
    <t>Pressure: 0 to 100 PSI (0 to 6.7 bar).</t>
  </si>
  <si>
    <t>Breaking force–spring balance: 0 - 50N.</t>
  </si>
  <si>
    <t>Flow sensor: 2 to 150 l/min.</t>
  </si>
  <si>
    <t>Speed sensor: 0 - 10000 rpm.</t>
  </si>
  <si>
    <t>Water tank capacity: 130 l approx.</t>
  </si>
  <si>
    <t>· -design and function of a Pelton turbine</t>
  </si>
  <si>
    <t>· -determination of torque, power and efficiency</t>
  </si>
  <si>
    <t>· -graphical representation of characteristic curves for torque, power and efficiency</t>
  </si>
  <si>
    <t>FRANCIS TURBINE TEST RIG</t>
  </si>
  <si>
    <t>Description</t>
  </si>
  <si>
    <t>The experimental unit consists of the rotor, the distributor with adjustable guide vanes, a band brake for loading the turbine and a housing with a transparent front panel. The transparent cover enables to observe the water flow and the rotor during operation. The angle of attack and thus the power of the rotor are modified by adjusting the guide vanes.</t>
  </si>
  <si>
    <t>The turbine torque is determined by force measurement on a band brake and is read on spring balances. For measuring the rotational speed, a non-contact speed sensor is installed. A manometer shows the water pressure at the turbine inlet.</t>
  </si>
  <si>
    <t>Functional model of Francis turbine, with a distributor with adjustable guide vanes that allows to control the water angle of incidence of the turbine:</t>
  </si>
  <si>
    <t>Diameter of the turbine: 52 mm.</t>
  </si>
  <si>
    <t>Speed range: 0-1200 r.p.m. approx.</t>
  </si>
  <si>
    <t>Rotor:</t>
  </si>
  <si>
    <t>Number of blades of the turbine: 15.</t>
  </si>
  <si>
    <t>Stator:</t>
  </si>
  <si>
    <t>Number of adjustable guide vanes of the distributor: 10.</t>
  </si>
  <si>
    <t>Braking system:</t>
  </si>
  <si>
    <t>Band brake with adjustable braking tension.</t>
  </si>
  <si>
    <t>water pump:</t>
  </si>
  <si>
    <t>Maximum height: 70 m.</t>
  </si>
  <si>
    <t>Maximum water flow: 120 l./min.</t>
  </si>
  <si>
    <t>Power: 1.5 kW.</t>
  </si>
  <si>
    <t>water tank: capacity 130 l. approx.</t>
  </si>
  <si>
    <t>Measuring Ranges</t>
  </si>
  <si>
    <t>Pressure : 0 to 100 PSI (0 to 6.7 bar).</t>
  </si>
  <si>
    <t>Breaking force – spring balance: 0 - 50N.</t>
  </si>
  <si>
    <t>Flow sensor, range: 0 to 200 l./min.</t>
  </si>
  <si>
    <t>Speed sensor, range: 0 to 10000 rpm.</t>
  </si>
  <si>
    <t>design and function of a Francis turbine</t>
  </si>
  <si>
    <t>determination of torque, power and efficiency</t>
  </si>
  <si>
    <t>graphical representation of characteristic curves for torque, power and efficiency</t>
  </si>
  <si>
    <t>KAPLAN TURBINE TEST RIG</t>
  </si>
  <si>
    <t>Water turbines are turbo machines which convert water energy into mechanical energy. Mostly, they are used for driving generators for power generation purposes. The Kaplan turbine is a reaction turbine with an axial through flow. It has a high specific speed and is suitable for large water flows and small to medium heads. Therefore, the Kaplan turbine is used as a “classic” water turbine in run-of-the-river power plants.</t>
  </si>
  <si>
    <t>The equipment helps to investigate the characteristic behaviour of a simple-regulated Kaplan turbine during operation. The trainer is provided with a closed water circuit with tank, pump and throttle valve for adjusting the flow rate. The angle of attack of the rotor, and thus the power output of the turbine, are changed by adjusting the guide vanes. The turbine is loaded with a bend brake.</t>
  </si>
  <si>
    <t>The speed is captured by means of an inductive, non-contact position sensor at the turbine shaft. For determining the turbine power, the bend brake is equipped with spring balance for torque measurement. The pressures at the inlet and outlet of the turbine and the flow rate are recorded with measuring instruments.</t>
  </si>
  <si>
    <t>1. function of a Kaplan turbine</t>
  </si>
  <si>
    <t>2. closed water circuit with pump, valve and tank</t>
  </si>
  <si>
    <t>3. adjustment of flow rate with throttle valve</t>
  </si>
  <si>
    <t>4. loading the turbine by use of bend break</t>
  </si>
  <si>
    <t>5. rotor with fixed blades</t>
  </si>
  <si>
    <t>6. adjustable guide vanes for setting different angles of attack</t>
  </si>
  <si>
    <t>7. non-contact speed measurement at the turbine shaft.</t>
  </si>
  <si>
    <t>8. digital display for flow rate &amp; speed.</t>
  </si>
  <si>
    <t>Maximum height: 20 m.</t>
  </si>
  <si>
    <t>Maximum pressure: 2.2 bar.</t>
  </si>
  <si>
    <t>Maximum water flow: 160 l./min.</t>
  </si>
  <si>
    <t>Power: 0.5 kW.</t>
  </si>
  <si>
    <t>Functional model of a Kaplan turbine, with a ring of wicket gates that allows to control the water flow in the turbine.</t>
  </si>
  <si>
    <t>Speed range: 0 – 2000 r.p.m.</t>
  </si>
  <si>
    <t>Number of blades of the turbine: 4.</t>
  </si>
  <si>
    <t>Number of wicket gates of the ring: 8.</t>
  </si>
  <si>
    <t>Band brake.</t>
  </si>
  <si>
    <t>Adjustable braking tension.</t>
  </si>
  <si>
    <t>Radius of the pulley of the brake: 50 x 10-3 m.</t>
  </si>
  <si>
    <t>water tank, capacity: 120 l. approx.</t>
  </si>
  <si>
    <t>Measuring Ranges:</t>
  </si>
  <si>
    <t>Breaking force – spring balance: 0 - 20N.</t>
  </si>
  <si>
    <t>Flow sensor, range: 0 to 150 l./min.</t>
  </si>
  <si>
    <t>determination of power output curves at different speeds</t>
  </si>
  <si>
    <t>determination of the head</t>
  </si>
  <si>
    <t>determination of turbine efficiency</t>
  </si>
  <si>
    <t>investigation of the influence of the guide vane position on power output and efficiency</t>
  </si>
  <si>
    <t>RECIPROCATING PUMP TEST RIG</t>
  </si>
  <si>
    <t>The experimental unit provides the basic experiments to get to know the operating behaviour and the important characteristic variables of piston pumps.</t>
  </si>
  <si>
    <t>Setup features a closed water circuit with water tank, a piston pump with variable speed via a frequency converter and an air vessel. The piston of the pump is mounted in a housing and can be observed during operation. The cycle that takes place (intake and discharge of water) can be shown clearly in the p-V diagram. The pulsating pressure curve of the pump can be damped with the aid of the air vessel. Flow rate and head are adjusted via a needle valve and overflow valve.</t>
  </si>
  <si>
    <t>The experimental unit is fitted with manometer for pressure and sensor for flow rate. Pressure manometer measures the pressure at the outlet of the pump.</t>
  </si>
  <si>
    <t>· functioning and operating behaviour of a piston pump</t>
  </si>
  <si>
    <t>· closed water circuit contains piston pump with variable speed via frequency converter, transparent water tank and air vessel</t>
  </si>
  <si>
    <t>·valve for adjusting the flow rate</t>
  </si>
  <si>
    <t>· overflow valve for adjusting the head</t>
  </si>
  <si>
    <t>· pulsation damping of the head using air vessel with bleed valve</t>
  </si>
  <si>
    <t>·manometer for pressure at pump outlet.</t>
  </si>
  <si>
    <t>Piston pump</t>
  </si>
  <si>
    <t>speed: 30…180min-1</t>
  </si>
  <si>
    <t>max. flow rate: 135L/h</t>
  </si>
  <si>
    <t>max. head: 40m</t>
  </si>
  <si>
    <t>Drive motor</t>
  </si>
  <si>
    <t>power: 180W</t>
  </si>
  <si>
    <t>Gear transmission ratio: i=7,5</t>
  </si>
  <si>
    <t>Overflow valve: 1…4bar</t>
  </si>
  <si>
    <t>pressure (outlet): 0…5bar</t>
  </si>
  <si>
    <t>flow rate: 0,2…6L/min</t>
  </si>
  <si>
    <t>principle of operation of a piston pump</t>
  </si>
  <si>
    <t>recording of pump characteristics</t>
  </si>
  <si>
    <t>pressure curves of delivery pressure</t>
  </si>
  <si>
    <t>p-V diagram</t>
  </si>
  <si>
    <t>determination of efficiencies</t>
  </si>
  <si>
    <t>TWO STAGE RECIPROCATING AIR COMPRESSOR</t>
  </si>
  <si>
    <t>Compressed air for industry and businesses that use compressed air as an energy source is generated by means of so-called compressed air generation systems. A key component of these systems is the compressor. It converts the supplied mechanical energy into a higher air pressure. Compressed air generation systems are used to drive machines in mining, for pneumatic control systems in assembly plants or tyre inflation systems at petrol stations.</t>
  </si>
  <si>
    <t>Setup includes a complete compressed air generation system with a two-stage compressor and an additional pressure vessel as intercooler. The trainer enables the recording of compressor characteristics and representing the compression process in a p-V diagram.</t>
  </si>
  <si>
    <t>The air is sucked into the intake vessel through a measuring nozzle and calmed there before it is compressed in two stages. The additional pressure vessel for intercooling is located between the first and second stage. After the second stage, the compressed air is pressed into another pressure vessel through a cooling tube. To achieve a steady state, the compressed air can be released through a blow-off valve with silencer. Safety valves and a pressure switch complete the system.</t>
  </si>
  <si>
    <t>Sensors measure the pressures and temperatures in both stages as well as the electric power consumption. A nozzle at the intake vessel serves to determine the intake volumetric flow rate.</t>
  </si>
  <si>
    <t>1. recording the characteristic of a two-stage compressor</t>
  </si>
  <si>
    <t>2. piston compressor with 2 cylinders in V-arrangement</t>
  </si>
  <si>
    <t>3. intake vessel with nozzle to measure the intake volumetric flow rate, pressure Gauge and additional manometer</t>
  </si>
  <si>
    <t>4. pressure vessel after the first stage as intercooler</t>
  </si>
  <si>
    <t>5. pressure vessel after the second stage with safety valve, blow-off valve as well as an additional manometer and a pressure switch</t>
  </si>
  <si>
    <t>6. Measuring instruments for pressures, temperatures and electric power output</t>
  </si>
  <si>
    <t>7. digital displays for temperatures.</t>
  </si>
  <si>
    <t>Compressor</t>
  </si>
  <si>
    <t>two-stage</t>
  </si>
  <si>
    <t>power consumption: 3kW</t>
  </si>
  <si>
    <t>speed: 710min-1</t>
  </si>
  <si>
    <t>intake capacity: 250L/min</t>
  </si>
  <si>
    <t>quantity delivered: 202L/min (at 12bar)</t>
  </si>
  <si>
    <t>operating pressure: 12bar, max. 35bar</t>
  </si>
  <si>
    <t>Intake vessel: 20L</t>
  </si>
  <si>
    <t>Pressure vessels, 16bar; capacity:</t>
  </si>
  <si>
    <t>after 1st stage: 5L</t>
  </si>
  <si>
    <t>after 2nd stage: 20L</t>
  </si>
  <si>
    <t>Safety valve: 16bar</t>
  </si>
  <si>
    <t>differential pressure: 0…25mbar</t>
  </si>
  <si>
    <t>pressure: 1x 0…1,5bar; 2x 0…16bar</t>
  </si>
  <si>
    <t>temperature: 4x 0…200°C</t>
  </si>
  <si>
    <t>power: 0…3500W</t>
  </si>
  <si>
    <t>design and function of a two-stage compressor</t>
  </si>
  <si>
    <t>measurement of relevant pressures and temperatures</t>
  </si>
  <si>
    <t>determination of the intake volumetric air flow rate</t>
  </si>
  <si>
    <t>compression process on a p-V diagram</t>
  </si>
  <si>
    <t>determination of the efficiency</t>
  </si>
  <si>
    <t>AIR BLOWER APPARATUS</t>
  </si>
  <si>
    <t>DESCRIPTION:</t>
  </si>
  <si>
    <t>This equipment comprises of a FD Centrifugal Blower coupled to a Motor. Three interchangeable impellers with forward, backward and radial vanes are provided with the test rig. A Pitot Tube is provided in the delivery line of blower for static and dynamic pressure measurement. Power input to the DC Motor is varied by means of a Thyristor controlled DC Drive to vary the RPM of motor. A RPM Indicator with Proximity sensor indicates the RPM of Blower.</t>
  </si>
  <si>
    <t>Motor: DC motor with Thyristor controlled DC Drive for variable speed</t>
  </si>
  <si>
    <t>Blower: Centrifugal, Forced Draft Type</t>
  </si>
  <si>
    <t>Impeller (3 Nos.): Forward Curved, Backward Curved &amp; Radial Curved</t>
  </si>
  <si>
    <t>Pitot Tube (with manometer): For Static, Dynamic &amp; Differential Pressure measurement.</t>
  </si>
  <si>
    <t>Stop watch: Electronic</t>
  </si>
  <si>
    <t>Control Panel Comprises of :</t>
  </si>
  <si>
    <t>Standard make On/Off Switch, Mains Indicator, etc.</t>
  </si>
  <si>
    <t>Energy measurement: Electronic Energy meter.</t>
  </si>
  <si>
    <t>RPM measurement: Digital RPM Indicator with Proximity sensor.</t>
  </si>
  <si>
    <t>· To study the effect of forward curved, back curved and radial curved impeller.</t>
  </si>
  <si>
    <t>· To find out the discharge, head and efficiency of the Centrifugal Blower.</t>
  </si>
  <si>
    <t>· To plot the graph Efficiency Vs Discharge</t>
  </si>
  <si>
    <t>· To plot the graph Discharge Vs Head</t>
  </si>
  <si>
    <t>JET IMPACT APPARATUS</t>
  </si>
  <si>
    <t>During :</t>
  </si>
  <si>
    <t>deceleration, acceleration and deflection of a flowing fluid, there is a change of velocity and thus a change in momentum. Changes in momentum result in forces. In practice, the motive forces are used to convert kinetic energy into work done, for example in a Pelton turbine.</t>
  </si>
  <si>
    <t>In this unit jet forces are generated and studied with the aid of a water jet that acts on and is diverted by an interchangeable deflector.</t>
  </si>
  <si>
    <t>The experimental unit should includes a transparent tank, a nozzle, four interchangeable deflectors with different deflection angles and a weight-loaded scale. The force of the water jet is adjusted via the flow rate.</t>
  </si>
  <si>
    <t>Experiments study the influence of flow velocity and flow rate as well as of different deflection angles. The jet forces generated by the water jet are measured on the weight-loaded scale. The forces are calculated using the momentum equation and compared with the measurements.</t>
  </si>
  <si>
    <t>The experimental unit is positioned easily and securely on the work surface of the Supply Unit (Hydraulic Bench) base module. The water is supplied and the flow rate measured by Supply Unit (Hydraulic Bench).</t>
  </si>
  <si>
    <t>inner diameter: 200mm</t>
  </si>
  <si>
    <t>height: 340mm</t>
  </si>
  <si>
    <t>Nozzle</t>
  </si>
  <si>
    <t>diameter: 8-10mm</t>
  </si>
  <si>
    <t>Deflector</t>
  </si>
  <si>
    <t>flat surf ace: 90°</t>
  </si>
  <si>
    <t>oblique surface: 45°/135°</t>
  </si>
  <si>
    <t>semi-circular surface: 180°</t>
  </si>
  <si>
    <t>conical surface: 135°</t>
  </si>
  <si>
    <t>4x 0,2N</t>
  </si>
  <si>
    <t>3x 0,3N</t>
  </si>
  <si>
    <t>2x 1N</t>
  </si>
  <si>
    <t>2x 2N</t>
  </si>
  <si>
    <t>2x 5N</t>
  </si>
  <si>
    <t>· demonstration of the principle of linear momentum</t>
  </si>
  <si>
    <t>· study of the jet forces</t>
  </si>
  <si>
    <t>· influence of flow rate and flow velocity</t>
  </si>
  <si>
    <t>· influence of different deflection angles</t>
  </si>
  <si>
    <t>Dynamics of Machinery</t>
  </si>
  <si>
    <t>Four Bar Chain Mechanism</t>
  </si>
  <si>
    <t>Slide Crank Mechanism - Set of - 3</t>
  </si>
  <si>
    <t>Slip &amp; creep measurement apparatus</t>
  </si>
  <si>
    <t>The apparatus consists of a variable speed D.C. Motor, Driving pulley and Driven pulley of equal diameter. The pulleys ore mounted on input shaft (Motor Shaft) and output shaft. The driven pulleys can slide on the base with bearing block to change initial tension in belt. Brake drum mounted on output shaft helps to measure power output. The motor speed is varied by dimmer stat. A two channel RPM Indicator is provided to measure speeds of driven and driving pullies respectively.\</t>
  </si>
  <si>
    <t>Specifications:</t>
  </si>
  <si>
    <t>D.C. Motor:1 HP 1500 RPM, variable speed.</t>
  </si>
  <si>
    <t>Driving &amp; Driven pullies of equal diameters.</t>
  </si>
  <si>
    <t>Brake drum along with spring balance.</t>
  </si>
  <si>
    <t>Flat Belt of fixed length of following materials:</t>
  </si>
  <si>
    <t>Fabric Belt , Rubber Belt tightening arrangement,</t>
  </si>
  <si>
    <t>Speed Controller</t>
  </si>
  <si>
    <t>Unit, Two Channel digital APM Indicator Stroboscope.</t>
  </si>
  <si>
    <t>Range of Experiment:</t>
  </si>
  <si>
    <t>To measure co-efficient of friction between pulley material and different Belt materials.</t>
  </si>
  <si>
    <t>To measure power transmitted with varied belt tensions and plotting graph of (T1- T2). Tension Characteristics.</t>
  </si>
  <si>
    <t>To measure percentage slip at fixed belt tension by varying load on brake drum and plot graph of (T1-T2) vs percentage slip Le. Slip Characteristics. Finding a creep zone from graph.</t>
  </si>
  <si>
    <t>To measure belt slip speed and observe the limiting value float at constant Speed when the slip just starts.</t>
  </si>
  <si>
    <t>Cam Analysis Machine</t>
  </si>
  <si>
    <t>The apparatus is designed to study the cam profiles and performance of cam and follower system. The apparatus consists of a shaft supported by ball bearings upon which three different types of cams be mounted. The push rod for follower is supported vertically, which can adopt three different types of followers. Cams and followers can be changed easily. A variable speed motor rotates the cam. A dial gauge permits plotting of follower displacement with respect to cam position. By operating the system at different Speeds, jump speed can be found and also the effect of weight and spring force on jump speed can be studied. Jump can be visualized also with the help of an optional stroboscope.</t>
  </si>
  <si>
    <t>· Cam-Eccentric, tangent and circular ARC type- one each</t>
  </si>
  <si>
    <t>· Follower- mushroom, flat faced end roller type- one each</t>
  </si>
  <si>
    <t>· Cams and followers are hardened to reduce wear of the surfaces.</t>
  </si>
  <si>
    <t>· Variable speed motor coupled to cam shaft of suitable range and Variac</t>
  </si>
  <si>
    <t>· A dial gauge to note the follower displacement.</t>
  </si>
  <si>
    <t>Epicyclic Gear Train and Torque Holding Apparatus</t>
  </si>
  <si>
    <t>It is a motorized unit consisting of SUN gear mounted on input shaft. These planet gears are mounted on a common arm to which output shaft is fitted. Loading arrangement is provided for loading the system and to measure Holding Torque.</t>
  </si>
  <si>
    <t>SPECIFICATIONS</t>
  </si>
  <si>
    <t>External type Epicyclic Gear Train:</t>
  </si>
  <si>
    <t>Bearing blocks for Input &amp; output shafts</t>
  </si>
  <si>
    <t>A gear train with Holding drum and holding</t>
  </si>
  <si>
    <t>Internal Typo Epicyclic Gear Train:</t>
  </si>
  <si>
    <t>A compact Gear Train.</t>
  </si>
  <si>
    <t>Variable speed D.C. Motor</t>
  </si>
  <si>
    <t>Rope brake arrangement to measure output torque and holding torque.</t>
  </si>
  <si>
    <t>Control Panel comprising of :</t>
  </si>
  <si>
    <t>Digital Ammeter and Voltmeter.</t>
  </si>
  <si>
    <t>RPM Indicator.</t>
  </si>
  <si>
    <t>Speed Controller.</t>
  </si>
  <si>
    <t>Motorized Gyroscope</t>
  </si>
  <si>
    <t>The apparatus Consists of a rotor mounted in bearings, this rotor is free to rotate about</t>
  </si>
  <si>
    <t>a. Its own axis i.e. axis of spin.</t>
  </si>
  <si>
    <t>b. Axis at precession.</t>
  </si>
  <si>
    <t>c. Axis of gyroscopic couple</t>
  </si>
  <si>
    <t>The rotor is connected to the variable speed motor. The weight of the motor is balanced by another weight which is on either side of the rotor, by putting weights on the weight platform torque can be supplied to rotor, which is also called gyroscopic couple</t>
  </si>
  <si>
    <t>Rotor diameter 250mm free about 3 axis of rotation driven by</t>
  </si>
  <si>
    <t>Variable speed motor.</t>
  </si>
  <si>
    <t>Dimmer-stat to control the motor speed.</t>
  </si>
  <si>
    <t>Stopwatch to measure the angular speed about the axis of procession.</t>
  </si>
  <si>
    <t>Weights: 0.2Kg, 0.5Kg, 1Kg.</t>
  </si>
  <si>
    <t>Motorized Governor Apparatus</t>
  </si>
  <si>
    <t>The unit consists of a main spindle driven by a variable speed motor. Three different governor assemblies can be mounted over the spindle. Pointer measures the lift of the governor. Students can calculate characteristic of governor and compare their performance viz. sensitivities, stability, governor effort, etc</t>
  </si>
  <si>
    <t>Governor assemblies Hartnell, porter&amp; porpel governor assembly one each with rotating weights.</t>
  </si>
  <si>
    <t>Variable speed FHP D.C. motor to drive the main spindle.</t>
  </si>
  <si>
    <t>Sliding weights for porter &amp; proell governor.</t>
  </si>
  <si>
    <t>Scale &amp; a pointer to measure governor lift.</t>
  </si>
  <si>
    <t>Spring &amp; Spring compression adjustment arrangement.</t>
  </si>
  <si>
    <t>Static &amp; Dynamic Balancing Apparatus.</t>
  </si>
  <si>
    <t>Equipment is designed for carrying out the experiment for balancing 8 rotation mass systems. The apparatus consists of a stainless steel shaft fixed in a rectangular frame. A set of four blocks with a clamping arrangement is provided for static balancing. Each block is individually clamped on shaft and its relative weight is found out using cord and container system in terms of number of steel bans. For dynamic balancing a moment polygon is drawn using relative weights and angular and axial position of blocks is determined. The block are clamped on shaft is rotated by a motor to check dynamic balance of the system. The system is provided with angular and longitudinal scales and is suspended with chains for dynamic balancing.</t>
  </si>
  <si>
    <t>Experiments:</t>
  </si>
  <si>
    <t>1. To balance the masses statically and dynamically of a single rotating mass system.</t>
  </si>
  <si>
    <t>2. To observe the effect of unbalance in a rotating mass system.</t>
  </si>
  <si>
    <t>Technical Specification</t>
  </si>
  <si>
    <t>Drive Motor - FHP Motor, variable speed, with speed controller</t>
  </si>
  <si>
    <t>Balancing Weight - 4 Nos. of Stainless Steel with different sized eccentric</t>
  </si>
  <si>
    <t>Mass for varying unbalance</t>
  </si>
  <si>
    <t>Rotating Shaft – Material Stainless Steel</t>
  </si>
  <si>
    <t>0.5 kW, 220V, Single Phase</t>
  </si>
  <si>
    <t>Bar Pendulum or Compound Pendulum</t>
  </si>
  <si>
    <t>Rope Brake Dynamometer</t>
  </si>
  <si>
    <t>K</t>
  </si>
  <si>
    <t>Prony Brake Dynamometer</t>
  </si>
  <si>
    <t>L</t>
  </si>
  <si>
    <t>Whirling of Shaft Apparatus.</t>
  </si>
  <si>
    <t>The unit consists of a base upon which the bearing holders and driving motor and bearing can be fitted in a holders to end conditions of test shafts.</t>
  </si>
  <si>
    <t>A variac provides control of driving motor. The unit demonstrates the phenomenon of whirling of shafts with single rotor as the test is destructive after the test same shaft cannot be used again, hence the unit only demonstrates the principle.</t>
  </si>
  <si>
    <t>Test shaft: 4.75 mm, 6.35 mm and 7.9 mm- 2 each.</t>
  </si>
  <si>
    <t>Bearing to provided end conditions,</t>
  </si>
  <si>
    <t>(a) Both ends fixed, (b) One end fixed and one end free.</t>
  </si>
  <si>
    <t>Drive motor 1/8 HP. 1500 rpm with control</t>
  </si>
  <si>
    <t>Arrangement.</t>
  </si>
  <si>
    <t>The whole unit is mounted on a sturdy base.</t>
  </si>
  <si>
    <t>Rotor for each shaft of suitable size.</t>
  </si>
  <si>
    <t>Design of Machine Lab</t>
  </si>
  <si>
    <t>JOURNAL BEARING TEST RIG</t>
  </si>
  <si>
    <t>The apparatus consists of a plain steel shaft excavated in a bearing and directly driven by a FHP Motor. The bearing is freely supported on the shaft and sealed at the motor end. The speed of the motor is controlled by the speed control unit. Manometer is mounted on bearing to measure the pressure at different position around the circumference. Bearing is free to rotate and can be adjusted at any position of circular scale. The bearing can be loaded by attaching weights to the arm supported beneath it.</t>
  </si>
  <si>
    <t>Journal : Diameter 50 mm</t>
  </si>
  <si>
    <t>Bearing : Diameter 55 mm</t>
  </si>
  <si>
    <t>Weights : 4 weights.</t>
  </si>
  <si>
    <t>Motor : Variable speed FHP Motor</t>
  </si>
  <si>
    <t>Control Panel : For speed control of motor.</t>
  </si>
  <si>
    <t>Oil recommended : SAE 40</t>
  </si>
  <si>
    <t>Manometer : 16 tube manometer</t>
  </si>
  <si>
    <t>The whole set-up is well designed and arranged in a good quality painted structure.</t>
  </si>
  <si>
    <t>To study the pressure profile of lubricating oil at various conditions of load and speed.</t>
  </si>
  <si>
    <t>Plotting the Cartesian polar pressure curves.</t>
  </si>
  <si>
    <t>Data logger</t>
  </si>
  <si>
    <t>Universal Inputs i.e. Input channels are software configurable and can accept Volts, Current, Temperature inputs from T/C, RTD etc.</t>
  </si>
  <si>
    <t>3-slot main frame with 6½ digit (22 bit) internal DMM 0.004% basic 1-year dcV accuracy; 0.06% acV accuracy</t>
  </si>
  <si>
    <t>Unit has 8 plugs in modules with up to 120 single-ended (60 2-wire) channels.</t>
  </si>
  <si>
    <t>Programmable, Modular and expandable in nature.</t>
  </si>
  <si>
    <t>It can work as a Standalone unit (if required) without the PC.</t>
  </si>
  <si>
    <t>Both LXI and USB (source and Device) is available. Graphical web interface for monitoring is available.</t>
  </si>
  <si>
    <t>Wide selection of different types of Multiplexer Units</t>
  </si>
  <si>
    <t>Window based Software for Data transfer to PC, Documentation etc.</t>
  </si>
  <si>
    <t>Measurement of different Parameters like Temperature with all types of thermocouples, RTDs, Thermistors, Voltages, Current, Frequency, Period.</t>
  </si>
  <si>
    <t>Direct Measurement of Parameters without any separate front-end unit. Software functions like Mx+B Scaling, Alarm settings, X-T and X-Y recording of data, Basic math functions. Software capable of</t>
  </si>
  <si>
    <t>Transferring data to other user packages like EXCEL.</t>
  </si>
  <si>
    <t>No. of Input Channels: 20, optionally expandable.</t>
  </si>
  <si>
    <t>Scan rates up to 450 ch/s</t>
  </si>
  <si>
    <t>l) Measurement range</t>
  </si>
  <si>
    <t>a) DC Volt: 100mV to 300 Volt.</t>
  </si>
  <si>
    <t>b) Resistance: 100ohm to 100MOhm.</t>
  </si>
  <si>
    <t>c) Current: upto 1 Amp.</t>
  </si>
  <si>
    <t>d) Thermocouple: B, E, J, K, N, R, S, T</t>
  </si>
  <si>
    <t>Memory: 50,000 readings in Nonvolatile memory with time stamp. Storage should be available in USB Drive also</t>
  </si>
  <si>
    <t>Basic Measurement accuracy: 0.004 % in DCV.</t>
  </si>
  <si>
    <t>Single Channel Measurement rates</t>
  </si>
  <si>
    <t>Function Resolution Readings/Sec</t>
  </si>
  <si>
    <t>DC Voltage, 2 Wire resistance 6½ Digits (10plc) 6(5)</t>
  </si>
  <si>
    <t>5½ Digits (10plc) 54(47)</t>
  </si>
  <si>
    <t>4½ Digits (0.02plc) 500</t>
  </si>
  <si>
    <t>Thermocouple 0.1°C (10 plc) 6(5)</t>
  </si>
  <si>
    <t>0.1°C (1 plc) 54(47) (0.02plc) 280</t>
  </si>
  <si>
    <t>RTD Thermistor 0 .01°C (10 plc) 6(5)</t>
  </si>
  <si>
    <t>0.1°C (1 plc) 52(47)</t>
  </si>
  <si>
    <t>1°C (0.02plc) 200acV</t>
  </si>
  <si>
    <t>6½ slow (10plc) 0.14</t>
  </si>
  <si>
    <t>6½ Med (10plc) 1</t>
  </si>
  <si>
    <t>6½ Fast (0.02plc) 8</t>
  </si>
  <si>
    <t>6½ 100</t>
  </si>
  <si>
    <t>Frequency &amp; Period 6½ Digits (1 s gate) 1</t>
  </si>
  <si>
    <t>5½ Digits (100ms) 9</t>
  </si>
  <si>
    <t>4½ Digits (10ms) 70</t>
  </si>
  <si>
    <t>Interface: Standard USB and LXI, Import/export instrument configuration files, save volatile readings and screen captures.</t>
  </si>
  <si>
    <t>Instrument has LCD screen and soft buttons for easy configuration and measurements display in multiple formats (number, bar meter, trend chart, histogram)</t>
  </si>
  <si>
    <t>Scan conditions: Programmable scan interval and conditions</t>
  </si>
  <si>
    <t>Refrigeration and Air Conditioning Lab</t>
  </si>
  <si>
    <t>VAPOUR COMPRESSION REFRIGERATION TEST RIG</t>
  </si>
  <si>
    <t>The trainer examine a refrigeration circuit under an adjustable load. The refrigeration circuit consist of a compressor, a condenser with fan, a thermostatic expansion valve and a coaxial coil heat exchanger as evaporator. A water circuit serves as load, consisting of a tank with a heater and a pump. The temperature in the tank is adjusted at a controller.</t>
  </si>
  <si>
    <t>The purpose of this refrigeration circuit is the production of cold water. The water flow through the jacket of the coaxial coil heat exchanger, transfers heat to the refrigerant and thereby cools down.</t>
  </si>
  <si>
    <t>All relevant measured values are recorded by sensors and displayed on the digital displays</t>
  </si>
  <si>
    <t>v Refrigeration capacity: 450 W power consumption: 168W</t>
  </si>
  <si>
    <t>v Evaporator, Refrigerant volume: 0.4L, Water volume: 0.8L ,</t>
  </si>
  <si>
    <t>v Condenser transfer area: 1.25m2, fan power consumption: 4x 12W</t>
  </si>
  <si>
    <t>v volume: 4.5L,</t>
  </si>
  <si>
    <t>v heater: 450W ,</t>
  </si>
  <si>
    <t>v Refrigerant: R134 A</t>
  </si>
  <si>
    <t>v pressure: 2x -1…15bar ,</t>
  </si>
  <si>
    <t>v power: 0…750W,</t>
  </si>
  <si>
    <t>v temperature: 6x 0…100°C ,</t>
  </si>
  <si>
    <t>v Flow rate: 0.05…1.8L/min (water)</t>
  </si>
  <si>
    <t>v Flow rate: 0…17kg/h (refrigerant)</t>
  </si>
  <si>
    <t>v Design and components of a refrigeration system, compressor, condenser thermostatic expansion valve, evaporator, pressure switch</t>
  </si>
  <si>
    <t>v Representation of the thermodynamic cycle in the log p-h diagram</t>
  </si>
  <si>
    <t>v Determination of important characteristic variables</t>
  </si>
  <si>
    <t>v Coefficient of performance, Refrigeration capacity, Compressor work</t>
  </si>
  <si>
    <t>v Operating behaviour under load</t>
  </si>
  <si>
    <t>VAPOUR ABSORPTION TEST RIG APPARATUS</t>
  </si>
  <si>
    <t>The set up demonstrates the students about the basic principal of a vapour absorption refrigeration cycle. The test rig is designed for the study of thermodynamics of vapour absorption refrigeration cycle by measuring temperature at different position.</t>
  </si>
  <si>
    <t>TECHNICAL DETAIL:</t>
  </si>
  <si>
    <t>Sealed Circuit: The System has no moving parts at all, which makes it Silent and very durable.</t>
  </si>
  <si>
    <t>Refrigerant: Mixture of three fluid system Ammonia(NH3) + Water (H2O) + Hydrogen (H2)</t>
  </si>
  <si>
    <t>Gases: Non – CEC, Non – HCFC, Non – FCKW, Non – Freon</t>
  </si>
  <si>
    <t>Mode of System : Externally heated by electric resistance</t>
  </si>
  <si>
    <t>Evaporator : Coil Type evaporator with facility to determine performance efficiency ratio (PER)</t>
  </si>
  <si>
    <t>Volume of Cabinet: 41 Ltrs., Voltage Input – 65 Watts,</t>
  </si>
  <si>
    <t>Electrical Consumption/24 Hrs. – 0.8 kWh, Auto Defrost Fuzzy Logic System, Voltage – Single Phase, 220 Volts, AC 50 Hz.</t>
  </si>
  <si>
    <t>Temperature Sensor : RTD PT-100 Type.</t>
  </si>
  <si>
    <t>Control Panel comprises of :</t>
  </si>
  <si>
    <t>Digital Voltmeter : 0-300 V</t>
  </si>
  <si>
    <t>Digital Ammeter : 0-5</t>
  </si>
  <si>
    <t>Temperature Measurement : Digital Temperature Indicator with multi-channel switch.</t>
  </si>
  <si>
    <t>Instruction Manual: An ENGLISH instruction manual will be provided along with the Apparatus</t>
  </si>
  <si>
    <t>To Calculate Co-efficient of performance</t>
  </si>
  <si>
    <t>HEAT PUMP TEST RIG</t>
  </si>
  <si>
    <t>Heat Pump and the refrigerating machine basically work on one and the same principle and with the same components. Heat pump is a machine, which delivers heat at a temperature suitable for domestic, Industrial and Commercial purposes. By added work input from the motor or engine it extracts heat from low-grade source. In many circumstances heat pumps can make valuable contribution to energy conservation. The majority of heat pumps operate on the vapour compression cycle using a refrigerant as the working fluid. Heat pump is fully sealed R-134A refrigerant system using water-to-water pumping principle. The equipment produces realistic results and has low thermal inertia so that unit stabilizes very quickly and enables student’s maximum experimentation.</t>
  </si>
  <si>
    <t>Compressor: Hermitically sealed compressor.Capacity 1/3 Ton, Kirloskar make.</t>
  </si>
  <si>
    <t>Condenser: Water cooled type shell and coil condenser with refrigerant inside the tube.</t>
  </si>
  <si>
    <t>Water flow measurement: Provided with individual rotameters and four temperature sensor for both condenser and evaporator.</t>
  </si>
  <si>
    <t>Expansion Valve: Capillary Tube, Compatible Capacity.</t>
  </si>
  <si>
    <t>Safety Control: Overload and over current protectors for compressor and Time delay circuit.</t>
  </si>
  <si>
    <t>Evaporator: Water cooled Compatible capacity.</t>
  </si>
  <si>
    <t>Temperature Sensor: RTD PT-100 Type.</t>
  </si>
  <si>
    <t>Digital Voltmeter: 0-300 V</t>
  </si>
  <si>
    <t>Digital Ammeter: 0-5 Amp.</t>
  </si>
  <si>
    <t>Temperature Measurement: Digital Temperature Indicator with multi-channel switch.</t>
  </si>
  <si>
    <t>All the accessories will be mounted on a rigid base frame made of M.S. and it will be powder coated.</t>
  </si>
  <si>
    <t>Determination of co-efficient of performance of the unit when working as water-to-water heat pump.</t>
  </si>
  <si>
    <t>To Construction of Energy balances for completed system over a range of operating conditions.</t>
  </si>
  <si>
    <t>To determine overall heat transfer co-efficient for condenser and evaporator.</t>
  </si>
  <si>
    <t>COOLING TOWER TEST RIG</t>
  </si>
  <si>
    <t>Experimental water-cooling tower is a forced draft counter flow type cooling tower specially designed for the Engineering students to provide them insight about actual working of tower. In this system, air from a fan enters at the bottom of the tower and after passing through the mesh packing, discharges into the atmosphere via a duct. Airflow is controlled by a butterfly valve on the blower's delivery line. Water is evenly distributed over the packing by nozzles at top of the tower. Water flow and temperatures can be measured and controlled with suitable instrumentation provided. A water tank at the bottom fitted with level gauge enables to show the exact evaporation loss. Front side acrylic sheet provides actual visualization of cooling tower operation. Air and water flow rates as well as inlet water temperatures can be varied to have different sets of readings.</t>
  </si>
  <si>
    <t>Tower : Material Stainless Steel Size - Cross-Section 150x 150mm, Height 750mm</t>
  </si>
  <si>
    <t>Packing: Expanded wire mesh.</t>
  </si>
  <si>
    <t>Air Circulation: By forced draft fan, arrangement is done to vary the air flow rate.</t>
  </si>
  <si>
    <t>Air Flow Measurement: Orificemeter with U-tube manometer.</t>
  </si>
  <si>
    <t>Water Flow Measurement: Rotameter.</t>
  </si>
  <si>
    <t>Dry &amp; Wet Bulb Temp. : Measured by Temperature Sensors.</t>
  </si>
  <si>
    <t>Hot Water Tank: Material Stainless Steel, Double wall, insulated with ceramic fibre wool</t>
  </si>
  <si>
    <t>Hot water circulation : Magnetic Pump</t>
  </si>
  <si>
    <t>Temperature sensors: RTD PT-100 type 6 Nos.</t>
  </si>
  <si>
    <t>Digital Temp. Controller: 0-2000C, For hot water tank</t>
  </si>
  <si>
    <t>Digital Temp. Indicator: 0-199.90C, with multi-channel switch</t>
  </si>
  <si>
    <t>With Standard make On/Off switch, Mains Indicator &amp; fuse etc.</t>
  </si>
  <si>
    <t>The whole set up well designed and arrange in a good quality painted structure.</t>
  </si>
  <si>
    <t>Actual visualization of the cooling tower operation.</t>
  </si>
  <si>
    <t>To determine the mass transfer coefficient.</t>
  </si>
  <si>
    <t>AIR CONDITIONING TEST RIG</t>
  </si>
  <si>
    <t>The Air Conditioning Test Rig unit is required to conduct experiments and demonstrate the process of cooling of atmospheric air. The unit will be fitted with all instruments facilities so that temperature, pressure etc. may be measured at different points in the air conditioning system.</t>
  </si>
  <si>
    <t>Compressor: Hermitically sealed compressor. Capacity 1 Ton, Kirloskar make.</t>
  </si>
  <si>
    <t>Condenser : Air cooled compatible to 1 Ton compressor</t>
  </si>
  <si>
    <t>Condenser Cooling fan: Compatible capacity with permanent lubricated motor.</t>
  </si>
  <si>
    <t>Pressure Gauges: 2 Nos.</t>
  </si>
  <si>
    <t>Evaporator: Compatible to 1 Ton, made of copper tube and aluminum fins fitted with compatible capacity fan.</t>
  </si>
  <si>
    <t>Safety Control: over load and over current protection for Compressor with Time delay circuit.</t>
  </si>
  <si>
    <t>Expansion Device: Capillary Tube compatible capacity.</t>
  </si>
  <si>
    <t>All Other accessories like Hand shut off valves, filter drier and Thermostat, Pressure gauges will be provided.</t>
  </si>
  <si>
    <t>All the accessories will be mounted as rigid base frame made of M.S. and it will be powder coated.</t>
  </si>
  <si>
    <t>To study the Vapour Compression air conditioning cycle.</t>
  </si>
  <si>
    <t>To Calculate Co-efficient of performance- (COP) by the use of P-H diagram.</t>
  </si>
  <si>
    <t>ELECTROLUX REFRIGERATOR TEST RIG</t>
  </si>
  <si>
    <t>Domestic Refrigerator Actual Cut Section</t>
  </si>
  <si>
    <t>Automobile Model</t>
  </si>
  <si>
    <t>Clutch Models - Set Of 7</t>
  </si>
  <si>
    <t>Claw Clutch</t>
  </si>
  <si>
    <t>Conical Friction Clutch</t>
  </si>
  <si>
    <t>Plate Clutch</t>
  </si>
  <si>
    <t>Centrifugal Clutch</t>
  </si>
  <si>
    <t>Multiplate Clutch</t>
  </si>
  <si>
    <t>Coil Spring Type Single Plate Clutch - Actual Working Model</t>
  </si>
  <si>
    <t>Diaphragm Type Single Plate Clutch - Actual Working Model</t>
  </si>
  <si>
    <t>Transmission System</t>
  </si>
  <si>
    <t>Synchro-Mesh Gear Box (Actual Cut Section)</t>
  </si>
  <si>
    <t>Front Drive Line With Differential Gear Assembly</t>
  </si>
  <si>
    <t>Rear Drive Line With Differential Gear Assembly</t>
  </si>
  <si>
    <t>4 Stroke 1 Cylinder Diesel Engine - Motor Driven</t>
  </si>
  <si>
    <t>With Valve Timing Attachment</t>
  </si>
  <si>
    <t>2 Stroke 1 Cylinder Petrol Engine - Motor Driven</t>
  </si>
  <si>
    <t>Actual Cut Section Model</t>
  </si>
  <si>
    <t>4 Stroke 1 Cylinder Petrol Engine - Motor Driven</t>
  </si>
  <si>
    <t>Fuel Supply System Of A Petrol Engine - Carburator Type</t>
  </si>
  <si>
    <t>Fuel Supply System Of A Diesel Engine - Actual Working Model</t>
  </si>
  <si>
    <t>Lubrication System of an Automobile</t>
  </si>
  <si>
    <t>Cooling System of an Automobile</t>
  </si>
  <si>
    <t>Front Suspension Type System</t>
  </si>
  <si>
    <t>Macpherson Type Suspension System</t>
  </si>
  <si>
    <t>Rear Suspension System</t>
  </si>
  <si>
    <t>Leaf Spring Type Suspension System</t>
  </si>
  <si>
    <t>Rack &amp; Pinion Type Car Steering System</t>
  </si>
  <si>
    <t>Actual Working Model</t>
  </si>
  <si>
    <t>Hydraulic Power Steering System Of A Car</t>
  </si>
  <si>
    <t>Front Disc &amp; Rear Drum Hydraulic Brake Unit</t>
  </si>
  <si>
    <t>Internally Expanding - Mechanical Drum Brake System</t>
  </si>
  <si>
    <t>Vacuum Assisted Hydraulic Drum Brake</t>
  </si>
  <si>
    <t>With Vacuum Booster &amp; Motorised Vacuum Pump</t>
  </si>
  <si>
    <t>Air Brake System Of A Truck - Actual Working</t>
  </si>
  <si>
    <t>With Motorised Air Compressor</t>
  </si>
  <si>
    <t>Internal Combustion Engine</t>
  </si>
  <si>
    <t>Four Stroke Single Cylinder, Multi fuel, Research Engine Test Setup with Flue Gas Analysis &amp; Thermal Analyzer</t>
  </si>
  <si>
    <t>Advance diagnostic features (ADF)</t>
  </si>
  <si>
    <t>Open ECU for (performance optimization) operation tuning</t>
  </si>
  <si>
    <t>Combustion analysis</t>
  </si>
  <si>
    <t>Self-calculation and graphs sheets with excel programming’s for comparison</t>
  </si>
  <si>
    <t>Solution tabs as reference for online diagnostics to problems</t>
  </si>
  <si>
    <t>Self-calibration/check techniques should be available</t>
  </si>
  <si>
    <t>Engine running mode VCR (12 to 18) adjustment with tilting head arrangement</t>
  </si>
  <si>
    <t>Short route water cooled EGR arrangement</t>
  </si>
  <si>
    <t>Engine: Kirloskar make Single cylinder, 4 stroke, water cooled, stroke 110 mm, bore 87.5 mm, 661 cc.</t>
  </si>
  <si>
    <t>Diesel mode: 3.5 KW, 1500 rpm, CR range 12-18</t>
  </si>
  <si>
    <t>Injection variation:0- 25⁰ BTDC</t>
  </si>
  <si>
    <t>Petrol mode: 3.5 KW@ 1500 rpm, Speed range 1200-1800 rpm, CR range 6-10,</t>
  </si>
  <si>
    <t>Dynamometer : Type eddy current, water cooled with loading unit</t>
  </si>
  <si>
    <t>Propeller shaft: With universal joints</t>
  </si>
  <si>
    <t>Air box: M S fabricated with orifice meter and manometer</t>
  </si>
  <si>
    <t>Fuel tank: Capacity 15 lit with glass fuel metering column</t>
  </si>
  <si>
    <t>Calorimeter: Type Pipe in pipe</t>
  </si>
  <si>
    <t>ECU: PE3 Series ECU, full build, potted enclosure with</t>
  </si>
  <si>
    <t>peMonitor &amp; peViewer software.</t>
  </si>
  <si>
    <t>Piezo sensor: Combustion: Range 350Bar, Diesel line: Range 350 Bar, with low noise cable</t>
  </si>
  <si>
    <t>Crank angle sensor: Resolution 1 Deg, Speed 5500 RPM with TDC pulse.</t>
  </si>
  <si>
    <t>Data acquisition device: NI USB-6210, 16-bit, 250kS/s.</t>
  </si>
  <si>
    <t>Temperature sensor: Type RTD, PT100 and Thermocouple, Type K</t>
  </si>
  <si>
    <t>Temperature Transmitter:Type two wire, Input RTD / Thermocouple, Output 4–20 mA</t>
  </si>
  <si>
    <t>Load sensor: Load cell, type strain gauge, range 0-50 Kg</t>
  </si>
  <si>
    <t>Fuel flow transmitter: DP transmitter, Range 0-500 mm WC</t>
  </si>
  <si>
    <t>Air flow transmitter: Pressure transmitter, Range (-) 250 mm WC</t>
  </si>
  <si>
    <t>Software: “Enginesoft” Engine performance analysis software</t>
  </si>
  <si>
    <t>Rotameter: Engine cooling 40-400 LPH; Calorimeter 25-250 LPH</t>
  </si>
  <si>
    <t>Pump: Type Monoblock</t>
  </si>
  <si>
    <t>System should have Flue Gas Analysis &amp; Thermal Image Facility</t>
  </si>
  <si>
    <t>Ø Colour graphic display with 240 x 320 Pixel</t>
  </si>
  <si>
    <t>Ø Graphic processing of measurement data</t>
  </si>
  <si>
    <t>Ø New instrument design</t>
  </si>
  <si>
    <t>Ø Instrument diagnosis function uses easy „traffic light’’ presentation to enable comprehensive error diagnosis, diagnosis of sensors and the call-up of instrument information such as the filling level of the condensate trap and the battery status.</t>
  </si>
  <si>
    <t>Ø Logger function for long-term measurements</t>
  </si>
  <si>
    <t>Ø New measurement menus, e. g. Gas pipe test and solid fuel measurement</t>
  </si>
  <si>
    <t>Ø Pressure measurement up to 300 mbar</t>
  </si>
  <si>
    <t>Ø User-defined fuels</t>
  </si>
  <si>
    <t>Ø TÜV-tested according to 1. BImSchV / EN 50379 Part 2 for O2, °C, hPa and CO with H2-compensation</t>
  </si>
  <si>
    <t>Ø Powerful memory management: 500,000 readings</t>
  </si>
  <si>
    <t>Ø USB interface for data readout to a PC software</t>
  </si>
  <si>
    <t>Temperature</t>
  </si>
  <si>
    <t>Measuring Range: -40 to +1000 °C</t>
  </si>
  <si>
    <t>Accuracy: ±0,5 °C (0.0 to +100.0 °C)</t>
  </si>
  <si>
    <t>Resolution: 0.1 °C (-40 to 999,9 °C), 1 °C (remaining range)</t>
  </si>
  <si>
    <t>O2 measurement</t>
  </si>
  <si>
    <t>Measuring Range: 0 to 21 Vol. %</t>
  </si>
  <si>
    <t>Resolution: 0.1 Vol. %</t>
  </si>
  <si>
    <t>Accuracy: ±0.2 Vol. %</t>
  </si>
  <si>
    <t>Adjustment time 90:  20 second</t>
  </si>
  <si>
    <t>CO measurement (without H2 compensation)</t>
  </si>
  <si>
    <t>Measuring Range: 0 to 4000 ppm</t>
  </si>
  <si>
    <t>Resolution: 1 ppm</t>
  </si>
  <si>
    <t>Accuracy: ±20 ppm (0 to 400 ppm)</t>
  </si>
  <si>
    <t>±10% of mv (1001 to 4000 ppm)</t>
  </si>
  <si>
    <t>Adustment time 90: 60 s</t>
  </si>
  <si>
    <t>Hydrocarbon Measurement</t>
  </si>
  <si>
    <t>Co2 Measurement</t>
  </si>
  <si>
    <t>NOx Measurement</t>
  </si>
  <si>
    <t>Opacity Measurement</t>
  </si>
  <si>
    <t>Flue gas loss</t>
  </si>
  <si>
    <t>Measuring Range: 0 to 99.9%</t>
  </si>
  <si>
    <t>Resolution: 0.1%</t>
  </si>
  <si>
    <t>Probe:</t>
  </si>
  <si>
    <t>Flue gas probe; length 300 mm; Ø 6 mm; Tmax. 500 °C; probe stop; NiCr-Ni thermocouple; 2.2 m hose and particle filter included.</t>
  </si>
  <si>
    <t>Technical Specification for Thermal Imager</t>
  </si>
  <si>
    <t>· Infrared resolution 160 x 120 pixels</t>
  </si>
  <si>
    <t>· With Thermography App</t>
  </si>
  <si>
    <t>· Integrated digital camera</t>
  </si>
  <si>
    <t>· Automatic recognition of hot-cold spots</t>
  </si>
  <si>
    <t>· Scale Assist for comparable images in building thermography</t>
  </si>
  <si>
    <t>· ε-Assist for the automatic determination of emissivity</t>
  </si>
  <si>
    <t>· The Thermography App wirelessly integrates measurement values, turning your smartphone or tablet into a second display.</t>
  </si>
  <si>
    <t>· Spectral range: 7.5 to14 μm</t>
  </si>
  <si>
    <t>· Image Size: at least 3.1 MP</t>
  </si>
  <si>
    <t>· Display options: IR image / real image</t>
  </si>
  <si>
    <t>· WLAN Connectivity: Communication with the Thermography App wireless module WLAN</t>
  </si>
  <si>
    <t>· Measuring range: -30 to +650 °C</t>
  </si>
  <si>
    <t>· Accuracy: ±2 °C, ±2 % of measured value</t>
  </si>
  <si>
    <t>· Lens: 31° x 23°</t>
  </si>
  <si>
    <t>· Colour palettes: iron, rainbow HC, cold-hot, grey</t>
  </si>
  <si>
    <t>· Image refresh rate: 9 Hz</t>
  </si>
  <si>
    <t>· Thermal sensitivity(NETD): 100 mK</t>
  </si>
  <si>
    <t>· File format: .bmt and .jpg; export options in .bmp, .jpg, .png, .csv, .xls</t>
  </si>
  <si>
    <t>· Video streaming: via USB, via wireless LAN with Thermography App</t>
  </si>
  <si>
    <t>· Memory: Internal memory (2.8 GB)</t>
  </si>
  <si>
    <t>· Battery type: Li-ion battery can be changed on-site</t>
  </si>
  <si>
    <t>· Operating time: 4 hours</t>
  </si>
  <si>
    <t>· Housing protection: IP54</t>
  </si>
  <si>
    <t>· Air humidity: 10 to 90 %RH, not condensing</t>
  </si>
  <si>
    <t>· Warranty : 2 years on the Instrument</t>
  </si>
  <si>
    <t>Should have service and calibration facility in India</t>
  </si>
  <si>
    <t>Single Cylinder Four Stroke Petrol Engine Test Rig</t>
  </si>
  <si>
    <t>The setup consists of single cylinder, four stroke, petrol engine connected to Eddy current dynamometer for engine loading. The setup has stand‐alone type independent panel box consisting of air box, fuel tank, manometer, fuel measuring unit, digital speed indicator and digital temperature indicator.</t>
  </si>
  <si>
    <t>The setup enables study of engine for brake power, BMEP, brake thermal efficiency, volumetric efficiency, specific fuel consumption, air fuel ratio and heat balance. Provision is also made for conducting Morse test. Set up is supplied with MS Excel program for Engine Performance Analysis.</t>
  </si>
  <si>
    <t>Self-calculation and graphs sheets with excel programmings for comparison. Solution tabs as reference for online diagnostics to problems. Almost components from highly reputed MNC and international imports. Self-calibration/check techniques available</t>
  </si>
  <si>
    <t>Engine:</t>
  </si>
  <si>
    <t>Make ‐Honda,</t>
  </si>
  <si>
    <t>Model ‐Honda</t>
  </si>
  <si>
    <t>GX200D QX, Type‐Single cylinder, 4 stroke Petrol, Air cooled, 4.1 KW at 3600 rpm, stroke 54 mm, bore 68mm. Capacity 196 cc</t>
  </si>
  <si>
    <t>Dynamometer: Type eddy current, water cooled</t>
  </si>
  <si>
    <t>RPM indicator: Digital with non contact type speed sensor</t>
  </si>
  <si>
    <t>Temperature sensor: Type Thermocouple, Type K</t>
  </si>
  <si>
    <t>Temperature indicator: Digital, Range 0‐1200 Deg C</t>
  </si>
  <si>
    <t>Load indicator: Digital, Range 0‐50 Kg, Supply 230VAC</t>
  </si>
  <si>
    <t>Load sensor: Load cell, type strain gauge, range 0‐50 Kg</t>
  </si>
  <si>
    <t>Four stroke single cylinder diesel engine test rig</t>
  </si>
  <si>
    <t>The setup consists of single cylinder, four stroke, Diesel engine connected to Eddy current for engine loading.</t>
  </si>
  <si>
    <t>The setup has stand‐alone type independent panel box consisting of air box, fuel tank, manometer, fuel measuring unit, digital speed indicator and digital temperature indicator. Engine jacket cooling water inlet, outlet and calorimeter temperature is displayed on temperature indicator.</t>
  </si>
  <si>
    <t>Rotameters are provided for cooling water and calorimeter flow measurement. The setup enables study of engine for brake power, BMEP, brake thermal efficiency, volumetric efficiency, specific fuel consumption, air fuel ratio and heat balance. It is supplied with MS Excel program for Engine Performance Analysis.</t>
  </si>
  <si>
    <t>Self-calculation and graphs sheets with excel programming’s for comparison. Solution tabs as reference for online diagnostics to problems. Almost components from highly reputed MNC and international imports. Self-calibration/check techniques available</t>
  </si>
  <si>
    <t>Make Kirloskar,</t>
  </si>
  <si>
    <t>Model TV1,</t>
  </si>
  <si>
    <t>Type Single cylinder, 4 stroke Diesel, water cooled, power 5.2 kW (7 BHP) at 1500 rpm, stroke 110 mm, bore 87.5 mm. compression ratio 17.5:1, capacity 661 cc.</t>
  </si>
  <si>
    <t>Dynamometer:</t>
  </si>
  <si>
    <t>Type Eddy current</t>
  </si>
  <si>
    <t>Temperature sensor: Thermocouple, Type K</t>
  </si>
  <si>
    <t>Temperature indicator: Digital, multi-channel with selector switch</t>
  </si>
  <si>
    <t>Speed indicator: Digital with non-contact type speed sensor</t>
  </si>
  <si>
    <t>Rotameter: Engine cooling 40‐400 LPH; Calorimeter 10‐100 LPH</t>
  </si>
  <si>
    <t>Strength of material lab</t>
  </si>
  <si>
    <t>Universal Testing Machine Computerized, Capacity, 1000 KN, 6 pillar type with Hydraulic Jaws</t>
  </si>
  <si>
    <t>• Resolution:- 0.01KN</t>
  </si>
  <si>
    <t>• Frame Stiffness:- 2100Kn/mm</t>
  </si>
  <si>
    <t>• Connector:- Electrical Connector MIL Standard</t>
  </si>
  <si>
    <t>• Daylight :-700mm</t>
  </si>
  <si>
    <t>• Column diameter:- 80mm</t>
  </si>
  <si>
    <t>• Material of construction of column:- Chrome steel</t>
  </si>
  <si>
    <t>• Max clearance for tensile testing :- 50-650mm</t>
  </si>
  <si>
    <t>• Max clearance for compression testing:- 0-600mm</t>
  </si>
  <si>
    <t>• Clearance between columns :-650mm</t>
  </si>
  <si>
    <t>• Ram stroke:- 250mm</t>
  </si>
  <si>
    <t>• Straining /piston speed at no load:- 0-50mm/min</t>
  </si>
  <si>
    <t>• For Tension test:-Clamping jaws for round specimens:- 8-16mm,20-40mm,40-60mm</t>
  </si>
  <si>
    <t>• Clamping jaws for flats specimens thickness:-0-40mm</t>
  </si>
  <si>
    <t>• Flat specimens width:-70mm</t>
  </si>
  <si>
    <t>• For Compression test:- Pair of compression plates dia of circular platen</t>
  </si>
  <si>
    <t>• For Transverse test:- Table with the adjustable rollers</t>
  </si>
  <si>
    <t>• Width of rollers:- 140mm, Diameter of rollers:-50mm</t>
  </si>
  <si>
    <t>• Max clearance between support:- 600mm</t>
  </si>
  <si>
    <t>• Radius of punch tops:-16mm,22mm</t>
  </si>
  <si>
    <t>• Cross head geared motor:- 0.37kW</t>
  </si>
  <si>
    <t>• Power Pack Motor:-2.2kW</t>
  </si>
  <si>
    <t>• Weight:- 3.5Ton</t>
  </si>
  <si>
    <t>• Required computer and printer</t>
  </si>
  <si>
    <t>Brinell cum Rockwell Hardness Tester Sturdy &amp; Reliable Design.</t>
  </si>
  <si>
    <t>• Easy to operate.</t>
  </si>
  <si>
    <t>• Accessories of Brinell &amp; Rockwell Test are part of standard outfit.</t>
  </si>
  <si>
    <t>• There are 4 quick load change options 60,100,150 kgf</t>
  </si>
  <si>
    <t>for Rockwell Test (HRA, HRB, HRC) and 187.5 kgf</t>
  </si>
  <si>
    <t>(BHN) for Brinell Test in this machine.</t>
  </si>
  <si>
    <t>• Direct reading of Rockwell scales HR - A,B,C.</t>
  </si>
  <si>
    <t>• Samples upto 230mm high &amp; 155mm Throat depth can be tested.</t>
  </si>
  <si>
    <t>• Rockwell Scales - NABL Calibration can be provided (on request)</t>
  </si>
  <si>
    <t>• Brinell Scales - NABL Calibration can be provided (on request) Rockwell Scales - A, B, C</t>
  </si>
  <si>
    <t>Brinell Hardness</t>
  </si>
  <si>
    <t>Hardness Resolution - 1.0 of a Rockwell unit Rockwell - 10 kgf Pre Load / 60, 100, 150 kgf Main load.</t>
  </si>
  <si>
    <t>Brinell - 10 kgf Pre Load / 187.5 kgf Main load.</t>
  </si>
  <si>
    <t>Display - Analogue. Accuracy - Conforms to IS 1586 - 2000 (2006)</t>
  </si>
  <si>
    <t>Specimen accommodations: Vertical space - 230mm</t>
  </si>
  <si>
    <t>Horizontal space (from central line) - 155mm</t>
  </si>
  <si>
    <t>Fatigue Testing Machine 200kg</t>
  </si>
  <si>
    <t>This machine is used to test the Fatigue strength of materials and to draw S-N Diagram by research institutes, Laboratories, material manufacturers and various industries. This is a rotating beam type machine in which load is applied in reversed bending fashion. The standard 8 mm dia specimen is held in special holders at its ends and loaded such that it experiences a uniform bending moment. The specimen is rotated at 4200 rpm by a motor. A complete cycle of reversed stresses in all fibers of the specimen is produced during each revolution. The bending moment is applied with a lever system and can be easily changed by moving weight over the lever. Total number of revolutions at which the specimen fails is recorded by a Digital Counter. An interlocking system puts off the motor at specimen failure, Machine meets requirements of IS 5075-1959. Maximum Bending Moment:- 2 Nm Bending Moment adjustable:- 2.5-20 Nm Range:- Range-I 2.5-12.5 Nm/Range-II 12.5-20.0 Nm Gripping dia of specimen:- 12mm Testing dia of specimen:- 8 mm Rotating speed:- 4200 RPM Accuracy of appiled bending moment:- ± 1 % Digital Counter :- 8 Digit Power required:- 0.5 HP Power Supply:- 3 ph,440 V,50 Hz,A.C</t>
  </si>
  <si>
    <t>Impact Testing Machine.</t>
  </si>
  <si>
    <t>Pendulum Impact Testing Machine Confirms to IS, BS standards &amp; also conforms to BS ,EN: 10045-1993 (for charpy), complete as per Makers’ standard supply. Technical Specification :</t>
  </si>
  <si>
    <t>Tests Parameters Charpy/ Izod</t>
  </si>
  <si>
    <t>Initial potential energy (joules) :-300/ 170</t>
  </si>
  <si>
    <t>Minimum scale graduation :- 2 /2</t>
  </si>
  <si>
    <t>Pendulum drop angle (Degree):- 140/ 90</t>
  </si>
  <si>
    <t>Impact velocity (m/sec):- 5.308 /3.994</t>
  </si>
  <si>
    <t>Distance between axis of rotation and centre of strikes (i.e. length of pendulum) (mm):- 813.5 /813.5</t>
  </si>
  <si>
    <t>Effective weight of pendulum (kg) :-21.300 /21.300</t>
  </si>
  <si>
    <t>Max total friction and windage losses (% of initial potential energy) :-0.5%/ 0.5%</t>
  </si>
  <si>
    <t>Striking edge :</t>
  </si>
  <si>
    <t>Angle at tip (Degree) :-30/ 75</t>
  </si>
  <si>
    <t>Radius of curvature (mm):- 2 /0.7</t>
  </si>
  <si>
    <t>Width of tip (mm) :-18</t>
  </si>
  <si>
    <t>Horizontal relief (Degree) :-10(IZOD)</t>
  </si>
  <si>
    <t>Vertical relief (degree) :-5(IZOD)</t>
  </si>
  <si>
    <t>Test Piece Supports</t>
  </si>
  <si>
    <t>Suitable for specimen (Max) (mm) :-10 x 10 /10 x 10</t>
  </si>
  <si>
    <t>Distance between supports (mm) :-40 (+ 0.5, - 0.0) (CHARPY)</t>
  </si>
  <si>
    <t>Taper of support (mm):- 11 + 1 (CHARPY)</t>
  </si>
  <si>
    <t>Radius of curvature at edge (mm) :-1 to 1.5 (CHARPY)</t>
  </si>
  <si>
    <t>Overall size (mm) approx 760 (L) X 440 (W) X 1925 (H)</t>
  </si>
  <si>
    <t>Net Wight (kg) approx 425.. Standard Accessories :</t>
  </si>
  <si>
    <t>Charpy Striker :-1 NO</t>
  </si>
  <si>
    <t>Izod striker :-1 NO</t>
  </si>
  <si>
    <t>Combined Charpy / izod (10 x 10 specimen) support Block :-1 NO</t>
  </si>
  <si>
    <t>Specimen setting Gauges ( for Charpy and izod) :-2 NOs</t>
  </si>
  <si>
    <t>Set of spanners :-1 Set</t>
  </si>
  <si>
    <t>Torsion Testing Machine</t>
  </si>
  <si>
    <t>Digital Torsion Testing Machine of capacity 100Nm Max. Torque Capacity (Nm):-100 Torque Resolution (Nm):- 0.01 Angle of Twist ( Degree) :- 0.1 Torsion Speed &amp; Direction:- 1.5 RPM Reverse Distance between grips (mm):-0-400 Grips for around bar of dia (mm) :- 4 – 8/ 8 - 12</t>
  </si>
  <si>
    <t>Grips for Flat bars thickness Width:- 2 – 8/25</t>
  </si>
  <si>
    <t>Motor (hp):- 0.5</t>
  </si>
  <si>
    <t>Power supply:- Three Phase, 415V, 50Hz. AC</t>
  </si>
  <si>
    <t>Overall Size Approx (L x W x H) (mm):- 1325 X 650 X 1375</t>
  </si>
  <si>
    <t>CAD LAB</t>
  </si>
  <si>
    <t>DESKTOP COMPUTER</t>
  </si>
  <si>
    <t>Processor: Intel® 8th generation core i7 8500 or higher, operating system: preinstalled from OEM genuine Microsoft Windows 10 Pro 64-bit with one button recovery, Chipset: All chipset equivalent or higher than intel H370 will be accepted , Motherboard: OEM Motherboard with OEM certified, memory: 8GB DDR 4 RAM expandable to 64 GB, 2 DIMM Slots, non ECC dual channel upto 2666 MHz, Hard disk Drive: 1 TB 3.5 inch Serial ATA, 7200 rpm with prefailure alert indication, Optical Drive: 8x or higher DVD R/W drive, Graphics: 2GB dedicated, Audio: High Definition integrated with internal Speaker, Ethernet: Integrated Giga Bite (10/100/1000 NIC) LAN and Inbuilt wifi. Monitor: 18.5 inch LED back lit with resolution of 1366×768 or higher with VGA/HDMI Ports, TCO 7.0 or above warranty 3 years onsite comprehensive OEM Warranty, Slot PCIe×1-1 no, Slot PCIe×16-1 no, PCI slot -1 no, M.2 slot -2 no, Rs 232 serial port-1no, Ports minimum 8 USB port (4USB 3.1 Gen 1, 4 USB 2.0) out of which 2 USB ports in front (1) VGA video port (1) HDMI port; integrated media card reader; (1) RJ-45 network connector, (1) RS- 232 serial port; 1 line out; power supply: 185 W or higher power supply with 90% efficiency, Keyboard, mouse, Support: Driver should be available for download from OEM site for at least three years from the date of purchase order</t>
  </si>
  <si>
    <t>AUTO CAD SOFTWARE</t>
  </si>
  <si>
    <t>Rapid Prototyping</t>
  </si>
  <si>
    <t>Desktop 3D Printer</t>
  </si>
  <si>
    <t>Machine/3D Printer/</t>
  </si>
  <si>
    <t>(Print Technology Fused Deposition Modeling</t>
  </si>
  <si>
    <t>Advance</t>
  </si>
  <si>
    <t>Build Volume:- 29.5 L X 19.5 W X 16.5 H CM</t>
  </si>
  <si>
    <t>Manufacturing</t>
  </si>
  <si>
    <t>[11.6 X 7.6 X 6.5 IN]</t>
  </si>
  <si>
    <t>9,492 Cubic Centimeters [563 Cubic Inches]</t>
  </si>
  <si>
    <t>Layer Resolution:- 100 microns [0.0039 IN]</t>
  </si>
  <si>
    <t>Filament Diameter :-1.75 mm [0.069 in]</t>
  </si>
  <si>
    <t>Filament Compatibility:- MakerBot PLA</t>
  </si>
  <si>
    <t>Filament Large Spool, MakerBot PLA Filament</t>
  </si>
  <si>
    <t>Small Spool,MakerBot Tough PLA Filament</t>
  </si>
  <si>
    <t>Large Spool)</t>
  </si>
  <si>
    <t>Solid works software</t>
  </si>
  <si>
    <t>MANUFACTURING TECHNOLOGY LAB</t>
  </si>
  <si>
    <t>Slip Gauge complete Set</t>
  </si>
  <si>
    <t>Vernier calliper</t>
  </si>
  <si>
    <t>(a) Vernier Calliper 3oomm</t>
  </si>
  <si>
    <t>(b) Vernier Calliper 2oomm</t>
  </si>
  <si>
    <t>(c) Vernier Calliper 15omm</t>
  </si>
  <si>
    <t>(d) Inside Vernier Calliper 15omm</t>
  </si>
  <si>
    <t>(e) Vernier Calliper (digital)</t>
  </si>
  <si>
    <t>(f) Vernier Caliper (dial)</t>
  </si>
  <si>
    <t>(h) Screw vernier Caliper</t>
  </si>
  <si>
    <t>MICROMETER</t>
  </si>
  <si>
    <t>(a) Micrometer Outside 0-25mm</t>
  </si>
  <si>
    <t>(b) Micrometer Outside 25-50mm</t>
  </si>
  <si>
    <t>( c) Micrometer Outside 50-75mm</t>
  </si>
  <si>
    <t>(d) Micrometer Outside 75 -100mm</t>
  </si>
  <si>
    <t>(e) Inside Micrometer 25mm</t>
  </si>
  <si>
    <t>(f) Inside Micrometer 50mm</t>
  </si>
  <si>
    <t>Sine Bar complete Set</t>
  </si>
  <si>
    <t>Vernier Bevel Protector</t>
  </si>
  <si>
    <t>Straight Edge</t>
  </si>
  <si>
    <t>Gauge Sets ( Radius, Thread )</t>
  </si>
  <si>
    <t>Thread Plug Gauges ( set of 5 )</t>
  </si>
  <si>
    <t>Plain Plug Gauges ( Set of 5 )</t>
  </si>
  <si>
    <t>Taper Plug Gauges ( Set of 5 )</t>
  </si>
  <si>
    <t>Thread Micrometer</t>
  </si>
  <si>
    <t>Autocollimator</t>
  </si>
  <si>
    <t>DISPLACEMENT MEASUREMENT TRAINER MODULE – LVDT</t>
  </si>
  <si>
    <t>ELECTRICAL COMPARATOR</t>
  </si>
  <si>
    <t>Operates on the principal of the Change of inductance of a coil by movement of a steel armature,which is moved by a plunger arrangement in contact with the surface to be checked. the plunger consists of Electrical Gauge Head with armature and feeler,Ammeter,Power Supply,with 2 amps x 2 Nos. dimmer &amp; specimen Holder</t>
  </si>
  <si>
    <t>PNEUMATIC COMPARATOR</t>
  </si>
  <si>
    <t>ccurate C-jet Dial Type Air Gauge Unit Range ±0.001mm.</t>
  </si>
  <si>
    <t>Oil &amp; Moisture removial filter set Unit, Outlet house, cock valve, pressure indicator.,</t>
  </si>
  <si>
    <t>2jet Air Plug Gauge Dia. 10-20 through bore with setting rings.</t>
  </si>
  <si>
    <t>BEVEL PROTECTOR</t>
  </si>
  <si>
    <t>Range - 360 Deg, LC:5Min, it is capable of measuring from 0 to 360°. the vernier scale has 24 divisions coinciding with 23 main scale divisions. thus the least cout of the instrument is 5.</t>
  </si>
  <si>
    <t>Profile Projector Surface Plate 24” x 24”</t>
  </si>
  <si>
    <t>FLOATING CARRIAGE MICROMETER</t>
  </si>
  <si>
    <t>Work piece :16.20mm | Prism :2 nos | Method : Two wire method</t>
  </si>
  <si>
    <t>Magnetic Dial Indicator with Dial Gauge</t>
  </si>
  <si>
    <t>GRAND TOTAL</t>
  </si>
  <si>
    <t>Branch: Civil Engg.</t>
  </si>
  <si>
    <t>Material Testing &amp; Evaluation cum Concrete Technology.</t>
  </si>
  <si>
    <t>PEC, Purnea</t>
  </si>
  <si>
    <t>SEC, Sasaram,</t>
  </si>
  <si>
    <t>Qnty (Nos.)</t>
  </si>
  <si>
    <t>Compaction Factor Apparatus</t>
  </si>
  <si>
    <t>Material of Construction: Special quality low carbon mild steel. 
 Paint quality:-Powder coating 70-80 micron thick for determination of workability determination of concrete mixes of very low workability such as those normally used with concrete, compacted by vibration. Concrete mix having maximum size of aggregate not exceeding 38 mm, can be tested for workability. Compaction Factor Apparatus is complete with hoppers and receiver assembly, Tamping Rod of 16 mm dia x 60 cm long having a Hooper and two trowels. As per IS- 1199, 5515 &amp; BS 1881-103</t>
  </si>
  <si>
    <t>Slump Test Apparatus</t>
  </si>
  <si>
    <t>Slump Test Apparatus with testing rod and base plate, consisting of Slump Cone, Base plate (200mm and height 300mm) with swivel handle, Tamping rod steel, 16 mm dia x 600 mm length as per ISI 7320</t>
  </si>
  <si>
    <t>Vee bee Consisto meter</t>
  </si>
  <si>
    <t>Material of Construction:Special quality low carbon mild steel with good paint quality Vibrator Table : Min 380*260. Four rubber shock absorbers with A.C. supply motor 415 volts, 3 phase, One metal pot, One slump cone, One swivel arm with metal cone, One graduated rod, One perspex disc. One tamping rod as per IS 1199</t>
  </si>
  <si>
    <t>Oven</t>
  </si>
  <si>
    <t>Laboratory Electric Oven, with Digital Indicator Cum Controller with Safety Alarm, range 50° to 250°C +/-1°C with Air Circulating Fan, S.S. Inside Minimum Size 450 x450 x 450mm</t>
  </si>
  <si>
    <t>Flow Table</t>
  </si>
  <si>
    <t>Motorised, Ref IS:- IS:1199-1959.The Flow Table top should be min. 76.2 cm dia, finely machined from a solid brass casting. The stand is a of cast iron and is of sturdy construction, Holes for mounting on foundations are drilled in the base plate. Ground and
 hardened steel cam is designed to drop the table by 12.5 mm with an electric geared motor (One separate Motor Unit complete with a reduction gear) with Min. 100 RPM, The equipment is supplied along with flow mould (The min. base internal diameter is 25 cm, top internal diameter is 17 cm and the height is 12 cm) and tamping rod (made of steel, 16mm in diameter, 60 cm long and rounded at the one end). Suitable for operation with 220 volts, 50 Hz, single phase, AC Supply.</t>
  </si>
  <si>
    <t>Cement Mortar Moulds</t>
  </si>
  <si>
    <t>Cement Mortar Mould, Steel, for 70.6mm cube with ISI certification mark, IS:10086, machined with a permissible variation of 0.15mm and finished within tolerances of +0.15mm - 0.10mm</t>
  </si>
  <si>
    <t>Cylindrical Moulds</t>
  </si>
  <si>
    <t>Cast Iron, Split Lengthwise 150mm dia x 300mm high with baseplate and top plate</t>
  </si>
  <si>
    <t>Cube Moulds</t>
  </si>
  <si>
    <t>Cast Iron, for 150mm Cube with ISI Certification IS:10086
 Angle between adjacent interior faces and between interior faces and top and bottom plates of mould-90+/-0.5Deg
 length of base plate -Min. 280mm
 Width of base plate -Min. 215mm
 Machined flat to +/- 0.02 mm of accuracy and finished to within +/- 0.2 mm of specified dimensions. Approx wt minium to14kg</t>
  </si>
  <si>
    <t>Le Chatelier</t>
  </si>
  <si>
    <t>Le-Chatelier Flask,determination of specific gravity of hydraulic cement as specified in IS:4031-1968.</t>
  </si>
  <si>
    <t>Le-Chatelier Apparatus</t>
  </si>
  <si>
    <t>Le-Chatelier Mould with IS 269, 712 6392 Part-IX. This unit comprises of a metal sleeve with a hook and set of screw to fit over one of the mould pointers and a clamp to fit on to the other pointer of the mould.</t>
  </si>
  <si>
    <t>Le-Chatelier Water Bath</t>
  </si>
  <si>
    <t>Le-Chatelier Water Bath with Controller Min. size 12"x9"x12".made of stainless steel, complete with removable rack to hold min. 6 moulds.</t>
  </si>
  <si>
    <t>Vibration Table</t>
  </si>
  <si>
    <t>#ERROR!</t>
  </si>
  <si>
    <t>Curing Tank</t>
  </si>
  <si>
    <t>Curing Tank for 36/72 cubes of 150mm/70.6mm size. Heavy duty floor wheel for easy immovability. Temperature range : Min 26 Deg C to 30 Deg C, Inner and outer body made of SS sheet. Thickness of wall : Min. 2”, Top opening door, Light fitting for inside tank illumination, All pipeline of PVC material &amp; all water line valve will be of heavy duty brass /SS materials.</t>
  </si>
  <si>
    <t>Standard Vicat’s Apparatus</t>
  </si>
  <si>
    <t>Vicat Apparatus with ISI Certification Mark, IS:5513.</t>
  </si>
  <si>
    <t>Flexure Strength Testing Machine</t>
  </si>
  <si>
    <t>Flexure Testing Machine Electrically Operated, Material of Construction:
 Weight of the Load Frame: Min. 130kg
 Hydraulic System: With Min. 15 liters, hydraulic oil feed and fuel pump separately, 0.5 hp, 1 Ph, 220V AC motor driven two-speed hydraulic pump.Standard confirm to:- Conforms to IS 516 and IS : 14858, Machines conforming to ASTM C39.</t>
  </si>
  <si>
    <t>Universal Automatic Compacter</t>
  </si>
  <si>
    <t>Universal Automatic Compactor with Mild Steel compaction mould as per IS
 Ref Standard IS:2720 (Part 7 &amp; 8) Motor driven mechanical compactor,useful for soil compaction in 100 mm or 150 mm dia moulds. 
 Rammer - Circular faced 50mm dia adjustable to 2.6kg or 4.9kg weight. 
 Drop - Adjustable to 310mm or 450mm.
 The equipment is suitable for operation on 220 V, 50 Hz, Single Phase, AC supply.</t>
  </si>
  <si>
    <t>Cement Tensile Testing Machine</t>
  </si>
  <si>
    <t>Testing Machine: Ref. standard - EN-196-1
 Loading speed of the double lever system: 50 +/- 10 N/Sec, Flexure jaw diameter of the loading roller: 10mm
 Supporting roller diameter: min. 10mm
 Baffle plate span: 46mm</t>
  </si>
  <si>
    <t>Needle Vibrator</t>
  </si>
  <si>
    <t>Immersion Type Needle Vibrator, Electrically Operated, Motor-Single Phase 2HP, Needle Dia-40mm Length (including Needle) 4-5 Mtrs.</t>
  </si>
  <si>
    <t>Digital Weighing Balance</t>
  </si>
  <si>
    <t>Electronic Balance, Capacity Min: 20kg ± 2g</t>
  </si>
  <si>
    <t>Digital Platform Balance</t>
  </si>
  <si>
    <t>Electronic Balance, Capacity Min: 100kg ± 10g</t>
  </si>
  <si>
    <t>Beam deflection Apparatus</t>
  </si>
  <si>
    <t>A mild steel beam 2.5 cm x 3 mm in cross section and 100 cm long is pinned to two supports 70 cm apart situated symmetrically. One of the ends can be fixed or given a known slope by applying a known moment at the end with the help of suspended loads. At the other end also a known moment can be applied at various points along the span of the beam.</t>
  </si>
  <si>
    <t>Ultra sonic Pulse Velocity Instrument</t>
  </si>
  <si>
    <t>Should be of high performance, microprocessor based instrument that measures velocity , transit time &amp; other parameters. The Ultrasonic Pulse Velocity instrument should supplied complete with;
 Two 54 KHz transducers (Transmitter and Receiver) with 3 m cable, Calibration rod Coupling agent (250 mm). Standards and Norms: EN12504-4 and IS13311.</t>
  </si>
  <si>
    <t>Rebound Hammer</t>
  </si>
  <si>
    <t>Accuracy Better than ±2 Rebound Number Testing Range:- 10 to 13 N/mm2, Dimensions- Hammer: Min. 280mm length x 55mm diameter, 
 Impact energy = 2.207Nm</t>
  </si>
  <si>
    <t>Digital Compression Testing Machine</t>
  </si>
  <si>
    <t>Digital Compression Testing Machine: Capacity Min: 2000kN with touch screen display with TFT with Min. 800 X 480 Pixel. Real time display of time Vs Load in Kn/Mpa. Least count:- Min. 0.1KN, Maximum Clearance Between Platens:-370mm; Maximum Distance Between Side Plates:-340mm; Platen Size:-Min. 222.0 Dia, Piston Dia:-Min. 222.2mm Piston Stroke:-50mm; Hydraulic System: With 15 liters. Control System:- Microprocessor based, pace rate control option must be incorporated through lever. Auto shut down facility. Should consist of parfex glass fixed safety door on the front and back. Calibration &amp; validation:- machine must be with NCCBM/NABL calibration certificated with traceability certificate. Digital Indicator has provision to configure more than one Mode. Mode1-Compression/Mode2-Flexure/Mode3- Prism Testing/Mode4-Tensile Splitting strength. Communication with software support. Machine should supplied with followings:- 1)Loading Unit consisting of Loading Frame with Jack, Dust Cover &amp;Upper Platen. 2) Pumping Unit 3)E.D.I- Touch Screen 4)Spacer with Locating Pin:-4 Nos 5) Step Pin with
 Ring:- 1 No 6) Flexible Hose Pipe:- 1 No 7) Hydraulic Oil:- 15 Ltrs 8) Lifting Handle
 for Ram:- 1 No 9) Spanner 24 x 27:- 2Nos .10) Allen Key 3mm:- 1 No 11)Main cable for
 EDI:- 1No 12) Control motor cable:- 1 No .13)Eye Hook:- 1 No .14) Dust Cover:- 1 No 15) Calibration Certificate- 1 No 16)Operating Manual:- 1 No</t>
  </si>
  <si>
    <t>UTM</t>
  </si>
  <si>
    <t>UTM 10Ton)
 Measuring Capacity (KN) 100 , 1’st Range (KN) 0 – 100, Least Count (KN) 0.2
 2’nd Range (KN) 0 – 50, Least Count (KN) 0.1, 3’rd Range (KN) 0 – 25,
 Least Count (KN) 0.05, 4’th Range (KN) 0 – 10, Least Count (KN) 0.02,
 Measuring Capacity (KN) 100
 Max. Tensile Clearance at fully descended piston position (mm) 50 - 700
 Max. Clearance for Compression Test (mm) 0 – 700
 Distance between columns (mm) 450, Piston Stroke (mm) 150
 Max. straining speed at no load (mm/min) 300
 Power Supply Total H.P. 1.5
 Overall dimensions :approx. (mm) 1950 x 800 x 1850 (Appx) with
 Standard accessories.</t>
  </si>
  <si>
    <t>Sieves</t>
  </si>
  <si>
    <t>Test Sieve, 18” dia G.I. Frame, size 100, 80, 63, 50, 40, 31.5, 25, 20, 12.5, 10 &amp; 4.75, 2, 1mm &amp; 600 , 425, 300, 212, 150, 75 micron 
 with lid &amp; pan</t>
  </si>
  <si>
    <t>Split Tensile strength</t>
  </si>
  <si>
    <t>Split tensile strength attachment for Compression Testing Machine for 2000kN CTM</t>
  </si>
  <si>
    <t>Max. Torque Capacity (Nm):-100 Torque Resolution (Nm):- 0.01 Angle of Twist ( Degree) :- 0.1 Test Speed &amp; Direction:- 1.5 RPM Reverse Clearance between grips (mm):-0- 400 
 Motor (hp):- 0.5
 Power supply:- Three Phase, 415V, 50Hz. AC</t>
  </si>
  <si>
    <t>Hardness tests (Brinnel’s and Rockwell)</t>
  </si>
  <si>
    <t>4 quick load change options 60, 100,(HRA, HRB, HRC) and 187.5 kgf
 • Direct reading of Rockwell scales HR - A,B,C.
 • Samples size upto 230 mm high &amp; 155mm Throat Rockwell - 10 kgf Pre Load / 60, 100, 150 kgf 
 Brinell - 10 kgf Pre Load / 187.5 kgf 
 Display - Analogue. Conforms to IS 1586 - 2000 
 Specimen accommodations: Vertical space - 230mm
 Horizontal space (from central line) - 155mm</t>
  </si>
  <si>
    <t>Spring Material Test</t>
  </si>
  <si>
    <t>SPECIFICATIONS -1000N (Digital display)
 Operation Hand operated
 Capacity 1000N Maximum
 Load measurement By Load cell
 Displacement By Rotary Encoder
 Resolution 10000 counts for Maximum load
 0.1N – 1000N load cell, Load &amp; displacement display
 Resolution of displacement 0.01 mm
 Vertical day light 300 mm
 Load accuracy +/-1% from 4% to 100% Load cell capacity
 Overall dimension in mm approx (L x W x H) 500x 400 x 1100 mm approx</t>
  </si>
  <si>
    <t>Concrete Mixture</t>
  </si>
  <si>
    <t>Pan type ,min. 40L capacity, Material of Construction: low carbon mild steel, Hardness of platen: 50RHC, efficient mixing in dry and wet conditions. Suitable for aggregate size upto 20mm. The drum is driven off the ribbed base. The lid with mixing paddles clears off the top of the drum to provide maximum access to operator. Overall Dimension: 910mm x 875mm x1250mm, Motor: 2HP, 960rpm, Adjustable blades, Suitable for operation on 440V, 50 Hz, 3 phase, AC Supply</t>
  </si>
  <si>
    <t>Cement autoclave</t>
  </si>
  <si>
    <t>As per IS:4031 (Part - 3)
  Suitable for conducting accelerated soundness tests on Cement or the Autoclave expansion test. Stainless Steel Pressure Vessel with insulated outer shell. Pressure controled throuighmicro processor based PID
 controller. Equipped with spring loaded safety valve pressure gauge, PID controller with RTD for control of Heater unit.
 • Three fold safety mechanism
 • Reliable silicon rubber lid sealing gasket
  Working Pressure : 21 ± 1kg / cm at 215° C
 Pressure Vessel : ID 150mm X Depth 500 mm
 Weight : 70 Kg
 Heater : 2000 Watts
 Supply : 220V, 50Hz, 1 phase
  Machine supplied with :- Rubber Gasket, Viton 1 No.
 Pressure Gauge, 0-42kg/cm
 Temperature Controller with Sensor Shrinkage Bar Mould, four compartments with smooth reference point, Length Comparator Digital</t>
  </si>
  <si>
    <t>Water Bath</t>
  </si>
  <si>
    <t>Serological water bath, double walled, Digital controller cum indicator, stirring arrangement, Temperature range: +5'c to 95'c +/- 0.2'c, Size: 450 x 300 x 175 mm, 6 racks</t>
  </si>
  <si>
    <t>Trowel</t>
  </si>
  <si>
    <t>made of iron, standard size</t>
  </si>
  <si>
    <t>spatulla</t>
  </si>
  <si>
    <t>100mm, 150mm, 200mm blade of iron</t>
  </si>
  <si>
    <t>guinia</t>
  </si>
  <si>
    <t>made of iron, 200mmx 100mm metallic</t>
  </si>
  <si>
    <t>spirit level</t>
  </si>
  <si>
    <t>digital, made of brass</t>
  </si>
  <si>
    <t>tensile (Briquette) Testing Machine</t>
  </si>
  <si>
    <t>Motorized Unit, tensile (Briquette) Testing Machine that is used for testing various materials like rubber, plastic and cable the offered testing machine is manufactured using optimum quality components and sophisticated technology in line with industry standards. Available with steel yard having double scale, this testing machine is checked on varied quality measures so as to maintain its quality.</t>
  </si>
  <si>
    <t>Vibrator machine with needle</t>
  </si>
  <si>
    <t>Needle size 25mm &amp; 50mm diameter, engine operated</t>
  </si>
  <si>
    <t>Plate vibrator</t>
  </si>
  <si>
    <t>Size: 600mmx600mm with engine</t>
  </si>
  <si>
    <t>Flow Tile testing machine (Flexure and abrasion) with all accessroies</t>
  </si>
  <si>
    <t>Size: 280×150×100mm: Voltage 220 V: Displacement measurement error ≤0.01mm, Temperature record value error: ±1%</t>
  </si>
  <si>
    <t>Strain guage indicator</t>
  </si>
  <si>
    <t>0.3mm-60mm, Copper Nickel alloy made</t>
  </si>
  <si>
    <t>Weight</t>
  </si>
  <si>
    <t>2kg, 1kg, 100g, 200g, 50g, 500g</t>
  </si>
  <si>
    <t>Weight Hanger</t>
  </si>
  <si>
    <t>Provided with hook, made of steel</t>
  </si>
  <si>
    <t>steel scale</t>
  </si>
  <si>
    <t>300mm size</t>
  </si>
  <si>
    <t>Micrometer</t>
  </si>
  <si>
    <t>0.25mmX0.1mm</t>
  </si>
  <si>
    <t>Transportation Engineering and Highway Engineering Lab.</t>
  </si>
  <si>
    <t>Crushing Value Apparatus</t>
  </si>
  <si>
    <t>Cylindrical cell 150 mm diameter with fitting plunger and base plate.
 Metal tamping rod of circular cross section 16mm in diameter and 45 to 60 cm long, rounded at one end.
 Conforming to specifications IS 2386 (Part4) &amp; IS 9376.
 Used for measuring resistance of an aggregate to crushing</t>
  </si>
  <si>
    <t>Aggregate Impact Tester</t>
  </si>
  <si>
    <t>Accordance with IS:2386 (Part 4), IS:9377.
 Used for determining the aggregate impact value.
 Heavy circular base with two vertical guides fitted with a cross bar at the top.
 A hammer of 13.75 kg mass which can be raised and allowed to fall freely through 380±5 mm
 Hammer is provided with locking arrangement.
 Tamping rod 10 mm diameter x 230 mm long. 
 Cylindrical Cup
 Automatic Blow Counter</t>
  </si>
  <si>
    <t>Ring and Ball Apparatus</t>
  </si>
  <si>
    <t>Used for determining the temperature at which a bituminous material loaded by a 9.5 mm dia steel balls drops under specified heated conditions.
 Magnetic stirrer with heating facility. 
 Digital temperature display.
 Tapered Rings - 2 Nos.
 Ball Centering Guide 2 Nos.
 Steel Balls of 9.5 mm dia 2 Nos.
  Ring holder- 1 No.
  Electric Heater (Hot Plate) 1 No.
 Thermometer IP 60C
 Suitable for operation on 220 V, 50 Hz, single phase, AC supply.
 IS: 1205, IP:58</t>
  </si>
  <si>
    <t>Ductility Testing Machine with Digital Temp Indicator</t>
  </si>
  <si>
    <t>Used for determining the ductility of bitumen.
 Two rates of travel i.e. 5 cm/min and 1cm/min.
 Suitable for operation on 220 V, 50 Hz, Single Phase, AC supply. 
 Ductility Mould, with Base Plate …3 Nos.
 As per 1208 -1978.
 Made of SS.</t>
  </si>
  <si>
    <t>Brookfield Viscometer</t>
  </si>
  <si>
    <t>Viscometer as per ASTM d4401 &amp; BIS 73 with heater casing,Thermal cover,cup, guard,connector cable,with PT-100 sensor inbuilt.
 Rotational speed-0-1000RPM
 Shear Rate-1/s,s-1(4-1)200
 Torque range-0-10mNm
 Shear Stress-Pa 8-1,500
 Viscosity Pas-0.006-350
 Heater having temp range-0-300 Deg C
 Operating Voltage-230V,50HZ
 Measuring system-DIN53019 C25
 Serial interface-RS 232/USB
 Power consumption-4W</t>
  </si>
  <si>
    <t>Thickness Gauge</t>
  </si>
  <si>
    <t>Conforms to IS:2386 (Part I).
 Metal plate made of steel having slots</t>
  </si>
  <si>
    <t>Length Gauge</t>
  </si>
  <si>
    <t>Conforms to IS:2386 (Part I).
 Metal plate made of steel having slots.
 Mounted on a hardwood base</t>
  </si>
  <si>
    <t>Universal Penetrometer</t>
  </si>
  <si>
    <t>Used for the estimation of the consistency of lubricating
 grease and petroleum.
 Conforming to IS:1448 (Part 60).
 Should have a base with levelling screws on which a vertical pillar is mounted.
 Slipping clutch mechanism enable accurate measurement of penetration.
 Automatic timer.
 Operates on 220V, 50 Hz. Single phase AC supply.
 Penetration Needle
 Transfer Dish made of copper.
 Aluminium Sample Containers-Set of two.</t>
  </si>
  <si>
    <t>Balance</t>
  </si>
  <si>
    <t>Electronic Balance, Capacity 30kg x 5g
 Power Source: Battery,
 Electric, Display Type: Digital, LCD Display,</t>
  </si>
  <si>
    <t>Flash and fire apparatus</t>
  </si>
  <si>
    <t>As per IS:1209, IS:1448.
 Used for determining flash point of petroleum products (above 49°C flash point range).
 Brass coil cup fitted with a heat resistance handle.
 Flexible shaft is provided in the hand operated stirrer.
 The cup assembly is positioned in a cast iron air bath, fitted with a chrome plated brass top.
 Thermometer IP 15C Thermometer IP 16C 
 . Suitable for operation on 220 V, 50 Hz, Single phase AC supply.</t>
  </si>
  <si>
    <t>Abrasion Test by Los Angel’s Machine</t>
  </si>
  <si>
    <t>IS:10070, IS:2386 – IV
 Used for determining the resistance to wear off small size coarse aggregates and crushed rock.
 Machine consisting of hollow steel cylinder having an inside diameter of 700 mm and an inside length of 500 mm mounted on a sturdy frame on ball bearing capable of rotating about its axis in a horizontal position.
 A detachable shelf.
 Revolving speed of the drum - 30-33 rpm
 A revolution counter shall be provided to indicate the number of revolutions.
 Tray for collection of materials
 Abrasive Charge - The abrasive charge shall consist of 12 cast iron spheres 48 +/- 2 mm in diameter and each weighing between 390 and 455 g</t>
  </si>
  <si>
    <t>Viscosity of Bitumen</t>
  </si>
  <si>
    <t>As per IS 1206 part-II
 Used for determining the Saybolt Viscosity of pertoleum products within 70-210 degree F temperature range and Saybolt Furol Viscosity of bituminous materials within 250-450 degree F temperature range
 comprises one each of Cylindrical Oil Cup, Universal Tip, Furol Tip, a stirrer, a receiving flask, a filter funnel, a withdrawal tube, a thermometer support
 Suitable for operation on 220 V, 50 Hz, Single Phase.</t>
  </si>
  <si>
    <t>GI Sieve (450 mm dia)</t>
  </si>
  <si>
    <t>Test Sieve, 450mm diamtere G.I. Frame, size 80, 63, 50, 40, 31.5, 25, 20, 12.5, 10 &amp; 4.75mm 
 with lid &amp; pan</t>
  </si>
  <si>
    <t>Brass Sieve (200 mm dia)</t>
  </si>
  <si>
    <t>Test Sieves 200mm diameter G.I. Frame - 100mm, 75mm, 19mm, 4.75 mm, 2 mm, 0.425 mm, 75 micron with lid and pan conforming to IS:460 part I</t>
  </si>
  <si>
    <t>Benkelmen Beam</t>
  </si>
  <si>
    <t>Benkelman Beam with Analog Dial Gauge in Wooden Carrying Case (as per IRC:81).
 simplifying field set up.
 Benkelman Beam utilises the technique of using balanced beam in conjunction with a suitable vehicle to measuring road flexure.
 Measuring the deflection of flexible pavements under moving wheel loads.
 Consists of a Reference Beam, Body, two part Probe Beam and Rear Zero adjust</t>
  </si>
  <si>
    <t>Float Test Apparatus</t>
  </si>
  <si>
    <t>Used to determine the floating time of bituminous materials.
 Consists of an aluminum oat and a brass collar filled with bitumen to be tested. 
 The specimen in the mould is cooled to a temperature of 5°C and screwed in to oat. The total test assembly is floated in the water bath at 50°C and the time required for water to pass its way through the specimen plug is noted in seconds and is expressed as the oat value.
 ASTM D139, AASHTO T50</t>
  </si>
  <si>
    <t>Video Camera</t>
  </si>
  <si>
    <t>Video camera for recording traffic data used for various traffic studies.</t>
  </si>
  <si>
    <t>Skid Resistance Tester</t>
  </si>
  <si>
    <t>Used to measure antiskid performance of high grade roads.
 Thermometer range –10 to +110 °C for surface temperature measurement.
 Stool, wash bottle, bristle and tool set for machine use.
 Carrying case.
 The base has three adjustable feet so that the swing of the pendulum during the test moves through a truly circular path while operated directly on a road surface.
 Additional incorporated scale for tests on Polished Stone Value specimens.
 Rule, made of plexiglass, for sliding length verification</t>
  </si>
  <si>
    <t>Specific Gravity and Water absorption</t>
  </si>
  <si>
    <t>Density Basket, A wire basket of not more than 6-3 mm mesh or a perforated container of convenient size 20 cm dia x 20 cm high with wire hangers not thicker than one millimetre for suspending it from the balance. 
 Balance -A balance or scale of capacity not less than 3 kg
 Suitable for operation on 220 V, 50 Hz, Single phase, AC supply.
 A container for filling water and suspending the basket.
 A shallow tray and two absorbent clothes, each not less than 75x45cm.
 1. A thermostatically controlled oven to maintain temperature at 100-110° C.</t>
  </si>
  <si>
    <t>Centrifuge Extractor</t>
  </si>
  <si>
    <t>Speed control up to 3600 r.p.m. at 50 or 60 Hz by AC drive.
 Stable and silent throughout the test
 Accurate determination of bitumen percentage.
 Each unit is supplied complete with a set of 25 Filter Paper Discs.
 Suitable for operation on 220 V, 50 Hz, Single Phase, AC supply.
 The centrifuge is a cast aluminium rotor bowl, mounted on a vertical shaft and enclosed inside a leak tight housing.
 Conforms to ASTM D 2172, AASHTO T-58</t>
  </si>
  <si>
    <t>LFWD test</t>
  </si>
  <si>
    <t>Impact Load Range: up to 130KN, preset value is 50KN
 Dynamic Force Range: 0~200KN (Extendable)
 Load Testing Accuracy: ≦1%
 Displacement measuring Range: ±3500μm
 Deflection Accuracy: ≦2%
 Testing Speed per Point: &lt;20s/point (3 drops)
 Bearing plate size: Dia. 300mm
 With special GPS function, can supply data checking &amp;
 analysis with future testing result at some point
 Hammer weight: 450kg
 Testing speed per point: &lt;30s
 Deflection type: magnetoelectic speed sensor
 Deflection range: 2500μm
 Deflection resolution: 1μm
 Deflection accuracy: 2%
 Temp. Sensor: 3pcs
 Temp. Measuring range: -200C ~ 1000C
 Temp. Resolution: 0.10C
 Temp. Accuracy: 0.5%
 DMI sensor type: pulse coder
 DMI sensor: 1pc</t>
  </si>
  <si>
    <t>Multispeed tester, Marshal Hammer, Moulds, Testing Jig</t>
  </si>
  <si>
    <t>Standards - ASTMD1559 BS:598-197, EN-12697-34
 Measurement of
 the resistance to plastic flow of cylindrical specimens of
 bituminous paving mixture loaded on the lateral surface.
 The machine can provide measurement data for use with hot mixture containing asphalt or tar and aggregate up to 25.4mm maximum size.
 Suitable for operation on 220V, 50 Hz, single phase, AC supply.
 Single Speed, Bench top load frame.
 Max. loading capacity, 50 KN
 Specifications :-
 Maximum Vertical Clearance = 470mm
 (Platen Down, Cross-head up)
 Minimum Vertical Clearance = 250mm
 (Platen up, Cross-head down)
 Horizontal Clearance = 265mm
 Platen Diameter = 133mm
 Platen Travel = 25mm
 Platen Speed = 50.8mm/min
 Rated Power = 375W
 Breaking Head Stability Mould 1 No.
 Compaction Mould Steel, cylindrical 3 Nos.
  Base Plate 3 Nos.
  Extension Collar 3 Nos.
  Compaction Pedestal, 1 No.
 A Mould Clamp is fitted to the top of the plate
  Compaction Hammer 2 Nos. for use with Compaction Pedestal and Mould, weight 4.5 kg with a free fall of 457 mm
  Load Transfer Bar 1 No.
  Sample Eject for 4” dia Sample 1 No.
 Electronic Conversion Kit for Marshall apparatus
  Digital Indicator two channel
  Load Cell 50 kN
  Displacement Transducer LVDT 20 mm
  Dial Gauge 25mm travel,0.01mm least count 1 No.
 Proving Ring capacity 25 kN. 1 No.</t>
  </si>
  <si>
    <t>MX Road Software</t>
  </si>
  <si>
    <t>Bentley MXROAD is an advanced, string-based modeling tool that enables the rapid and accurate design of all road types. With MXROAD you can quickly create design alternatives to achieve the “ideal” road system. Upon selection of the final design alternative, MXROAD automates much of the design detailing process, saving the user time and money.</t>
  </si>
  <si>
    <t>Geotechnical Engineering</t>
  </si>
  <si>
    <t>Core Cutter</t>
  </si>
  <si>
    <t>As per IS:2720 (Part 29), Min. 100 mm dia x 130 mm long, Steel Dolly 25 mm high and 100 mm dia,Rammer with Steel Rod.</t>
  </si>
  <si>
    <t>Pycnometer</t>
  </si>
  <si>
    <t>As perIS:2386 (Part 3)
 Consists of a 1 kg Glass Jar with Brass Cone</t>
  </si>
  <si>
    <t>Sand Pouring Cylinder Apparatus</t>
  </si>
  <si>
    <t>Min. 100mm dia as per IS:2720 (Part 28), Min capacity of 3 litre. Cylindrical Container 100 mm dia, 150 mm height. Metal Tray of size min. 30 x 30 x 4 cm</t>
  </si>
  <si>
    <t>Liquid Limit Device</t>
  </si>
  <si>
    <t>Casagrande grooving tools and gauge block with AC Supply Compliance with IS:2720 (Part 5), IS:9259
 Consists of a hard rubber base 
 Casagrande Grooving Tool
 Gauge Block</t>
  </si>
  <si>
    <t>Plastic Limit Set</t>
  </si>
  <si>
    <t>Glass plate, Flexible Spatula, Brass/SS rod, Moisture Dish &amp; Porcelain Dish.</t>
  </si>
  <si>
    <t>Shrinkage Limit Set</t>
  </si>
  <si>
    <t>As per IS : 2720 (Part 6), Porcelain Evaporating Dish, Shrinkage Bath, Glass Cup, Min. Three Metal Prongs, Perspex Plain Plate Spatula, Glass Cylinder, 25 ml x 0.5 ml, Mercury.</t>
  </si>
  <si>
    <t>Laboratory Permeability Apparatus (Constant head and falling head)</t>
  </si>
  <si>
    <t>Stand with min 3 glass tubes of 6 mm, 10 mm and 20 mm dia approx. Mould of 100 mm dia x 127.3 mm height, and 1000 ml volume. Drainage Cap with recess for a Porous Stone. Rubber Connection Tube of min. 3m long, with Pinch Cock, overhead Tank.</t>
  </si>
  <si>
    <t>Hydrometer Apparatus</t>
  </si>
  <si>
    <t>Hydrometer, Range: 0-20, 20-40, 40-60, 60-80, &amp; 80-100</t>
  </si>
  <si>
    <t>I.S. Sieves 20 cm diameter brass Aperture size 4.75 mm, 2.36mm, 1.18mm, 600micron, 300 micron,150 micron and 75 micron as per IS 460</t>
  </si>
  <si>
    <t>Sieves 20 cm diameter brass Aperture size 4.75 mm, 2.36 mm, 1.18mm, 600micron, 300 micron,150 micron and 75 micron as per IS 460</t>
  </si>
  <si>
    <t>C.B.R. Apparatus</t>
  </si>
  <si>
    <t>As per the IS Code 9669, Digital Load Frame with LCD 50 kN Capacity with min 4 Speed 1.5, 1.25 2.5 mm/min and true speed control upto 15mm/min
 • Two pillar type.
 • Horizontal Clearance-265mm min
 • Vertical clearance-700mm min
 • Maximum Platen dia-130mm with Hardness of material(platen): 60 RHC. 
 • Ram Dia 50mm
 • The lower platen moves up and down
 • A dial gauge mounting bracket is provided on one of the two pillars.
 • Suitable for operation on 220 V, 50 Hz, single phase,AC supply
 Paint quality:-Powder coating 70-80 micron thick
 Material of Construction: Special quality low carbon mild steel
 Mould - MS150mm ID x 175 mm H, Perforated Base Plate - MS
 Extension Collar - MS150 mm ID x 50 mm high
 Penetration Piston 50 mm face dia
 Circular Metal Spacer Disc, with detachable handle, 148 mm dia x 47.7 mm high,
 Annular Metal Weight 2.5 kg, 147 mm dia with 53 mm dia central hole
 Slotted Metal Weight 2.5 kg, 147 mm dia, with 53 mm dia slot Rammer 2.6 kg, 310 mm controlled drop
 Rammer 4.9 kg, 450 mm controlled drop
 Proving Ring Capacity 50 kN
 Dial Gauge 25 mm travel, 0.01 mm least count.
 Load frame pillar thread M30 X 600mm.
 Suitable for operation on 220 V, 50 Hz, single phase, AC supply.</t>
  </si>
  <si>
    <t>Laboratory Vane Shear Apparatus</t>
  </si>
  <si>
    <t>As per the IS:2720 (Part 30) with special motor, Rotation 0.10/sec. 
 Rate of rotation : 1/60 rpm
 Suitable for operation on 220 V, 50 Hz, Single Phase,
 AC supply. Container 1 No.Set of 4 Springs, (one each of capacity 2 kg-cm, 4 kg-cm, 6 kg-cm and 8 kg-cm min)</t>
  </si>
  <si>
    <t>Infra –Red Moisture Meter</t>
  </si>
  <si>
    <t>As per the IS:2720 (Part 2)
 The speed of drying (about 30 min), The infrared radiation is controlled by a
 voltage regulator. The instrument is provided with an indicator lamp. The balance scale (drum) is divided in terms of moisture percentage on wet weight basis, which are read directly
 from it. Graduations are from 0 to 100% in 0.2 % divisions.
 Suitable for operation on 220 V, 50 Hz, Single phase,AC Supply.
 Capacity : min 5g approx.
 Sensitivity : min 10 mg approx.
 Range : 0 to 100% moisture content
 on wet weight basis.
 Reading accuracy : min ± 0.20%
 Probable error : min ± 0.25% in the lower range upto compared to 25% and ± 1% for moisture contents
 Oven methods : above 50% Equipment consisiting of :- Infra Red Lamp
 Thermometer (L-shaped)</t>
  </si>
  <si>
    <t>Direct shear apparutus . moterised with 12 speed . As per IS : 2720 ( part XIII )</t>
  </si>
  <si>
    <t>Microprocessor based load frame 2 kN Capacity with proving ring and dial gauges ,with related software 
 Ref. Standards IS :11229, 2720 (Part 13) 
 Supplied complete with carriage, loading hanger and 10:1 lever loading device. Suitable for specimens of size 60×60×25mm. Membrane keypad and the 40×2 LCD display. Precision loading rate of 0.00001 to 9.99999mm / minute.
 Suitable for operation on 220 V, 50 Hz, Single phase, AC Supply. Microprocessor control
 Accepts specimen 60mm square
 Shear Box Assembly, This assembly comprises of :
 Halves of the Shear Box 2 Nos.
 Plane Gripper Plate - 2 
 Perforated Gripper Plate - 2 
 Porous Stone - 2 
 Top Loading Pad - 1 
 Base Plate - 1
 Specimen Cutter - 1 
 Min normal stress - 3 kg/cm2 
 Operation : Motorised
 Variable Rates of Strain
 Specimen Size : 60 x 60 x 25 mm
 Compression - Tension Proving Min Ring, 2 kN capacity 
 Dial Gauge - 2</t>
  </si>
  <si>
    <t>Consolidation apparatus</t>
  </si>
  <si>
    <t>As per IS:2720 (Part-XV), 
 Should Consolidation Cell Assembly - min 3 Nos
 Fixed ring with Guide ring— Min 3 Nos
 Channelled base with water inlet— 3 Nos
 Water Jacket — 3Nos
 Different Set of weights 
 WaterTank with assembly,</t>
  </si>
  <si>
    <t>Triaxial shear test apparatus</t>
  </si>
  <si>
    <t>speeds between 0.00048 mm/min and 6.00 mm/min.
 Maximum Platen dia :- 198mm Tri-axial Cell , Stationary Bushing,38mm dia:- 
 Ref Standard: IS : 2720 (Part XII)
 For testing specimen of size 38mm dia x 76mm long.
 • Triaxial Cell consists of Perspex chamber with anvil and loading plunger
 • The cell is easily split by releasing four type rods. 
 • It is leak proof upto 10 bar (10 kg/cm2) fluid pressure. 
 • An oil plug and an air vent are provided for introducing a thin layer of oil over water. This provides effective sealing at the plunger for long duration tests.
 • The cell is fitted with four sleeve packed valves of no volume change type of base.
 Cell Consisting of followings:- 
 • Top loading pad, Perspex, 38 mm dia. 1 No.
  Plain Perspex disc 38mm dia x 6 mm thick 1 pair.
  Porous Stone 38mm dia x 6 mm thick. 1 pair.
  Sheath stretcher for 38 mm dia specimen 1 No.
  Two way split former for 38 mm dia specimen 1 No.
  Rubber sheath for 38 mm dia specimen 12 Nos.
  Drainage tube (short), 38 mm 4 Nos.
  Drainage tube (long), 38 mm 4 Nos.
  “O’ rings for 38mm dia specimen 4 Nos.
  Split Mould, 38mm dia 1 No.
  Top loading pad 38mm (plain) 1 No.
  Max Pressure - 12kg/cm2 .
  oil pump - 1 
  variable pressure - 16 bar pressure
 Suitable for operation on 220 V, 50 Hz, Single Phase,AC supply.
 •Pressure Transducer, 20 bar (20 kg/cm2) capacity, an
 LVDT (Displacement Sensor) having a range of 0-
 20mm mm and a 3 - Channel Digital Indicator Digital Indicator :- Mode of Display : Micro controller multi line
 alpha numeric VFD display
 for all simultaneous channel
 Power supply Voltage : 220V, 50Hz, Single Phase Load cell:- Capacity : 10 kN
 Load Cell excitation : 5 V, DC</t>
  </si>
  <si>
    <t>Unconfined Compression Tester</t>
  </si>
  <si>
    <t>Digital Load Frame with LCD 50 kN Capacity with 4 Speed variations.
 • Horizontal Clearance - 265 mm
 • Vertical clearance - 700 mm
 • Maximum Platen dia - 130 mm 
 • Maximum Platen Travel - 100mm 
 • Ram Dia - 50mm 
 • Suitable for operation on 220 V, 50 Hz, single phase, AC supply.
 • Ring capacity - 2 kN 
 • Dial Gauge - 25 mm, 0.01 mm least count.
 • Mould - 38 mm dia × 76 mm long
 • Rubber Sheath - 38 mm dia specimen</t>
  </si>
  <si>
    <t>Proctor Test Apparatus for light compaction</t>
  </si>
  <si>
    <t>As per the IS:2720 (Part 7),
 Compaction mould, 
 Dia - 100 mm, Height - 127.3 mm, Volume - 1,000 ml.
 Rammer:- 2.6 kg</t>
  </si>
  <si>
    <t>Proctor Test Apparatus for heavy compaction</t>
  </si>
  <si>
    <t>Material - Mild Steel as per the IS:2720 (Part 8), Rammer and Base Plate, made of Mild steel
 150 mm dia, 127.3 mm height 2,250 ml volume.
 Rammer:- 4.9 kg</t>
  </si>
  <si>
    <t>Laboratory hot air oven</t>
  </si>
  <si>
    <t>Digital laboratory over (18''x18''x18''), Hot oven 450mm digital</t>
  </si>
  <si>
    <t>Electronic Balance</t>
  </si>
  <si>
    <t>upto 500g, and 5kg</t>
  </si>
  <si>
    <t>Sieve Shaker</t>
  </si>
  <si>
    <t>Sieve Shaker, Motorized, with Built-in Digital Timer, • A digital timer adjustable from 0-99 minutes is incorporated as an integral part of the equipment.
 • The Sieve Shaker can carry up to 8 sieves of 20cm diameter, also supplied with 30cm adaptor. It is driven by a ¼ HP geared motor.
 , • The Sieve Table is inclined from the vertical axis and the direction of inclination changes progressively in the clockwise direction. In addition to the gyratory motion of the table, there is a tapping motion as well.
 Suitable for operation on 220 V, 50 Hz, Single Phase, AC supply.</t>
  </si>
  <si>
    <t>Density bottle</t>
  </si>
  <si>
    <t>100ml, 50ml, made of borosilicate</t>
  </si>
  <si>
    <t>sand bath</t>
  </si>
  <si>
    <t>device with tray, stove, palet, knife, steel top with powder coated, 230V, single phase</t>
  </si>
  <si>
    <t>Non Corridible air tight container or can</t>
  </si>
  <si>
    <t>100ml, 200ml, 500ml, 1000ml,</t>
  </si>
  <si>
    <t>Metre scale</t>
  </si>
  <si>
    <t>300mm length, steel made</t>
  </si>
  <si>
    <t>Thermometer</t>
  </si>
  <si>
    <t>0.5'c-60'c</t>
  </si>
  <si>
    <t>Water bath</t>
  </si>
  <si>
    <t>15L capacity, temperature controlled, LED water bath</t>
  </si>
  <si>
    <t>Glass measuring cyliner</t>
  </si>
  <si>
    <t>1000ml</t>
  </si>
  <si>
    <t>stopwatch</t>
  </si>
  <si>
    <t>accuracy: 0.001 seconds</t>
  </si>
  <si>
    <t>Venturi meter apparatus</t>
  </si>
  <si>
    <t>• Acrylic test section
 • Closed loop water circulation
 • Compact &amp; stand alone set up
 • Stainless Steel tanks 
 Material Clear Acrylic compatible to 1" Dia. 
 Flow Measurement : Capacity 30 Ltrs. 
 Sump Tank : Capacity 50 Ltrs. Piping: MOC GI and PVC 
 Stop Watch : Electronic
 Control Panel: On/Off Switch, Mains Indicator, etc</t>
  </si>
  <si>
    <t>Forced &amp; Free Vortex Apparatus</t>
  </si>
  <si>
    <t>cylindrical Tanks - 2 
 Orifice: Set of 3 different Sizes, Material SS
 Flow circulation: Pump FHP capacity 
 Sump tank: min capacity 50 Ltrs 
 Drive Motor: HP variable speed motor 
 Piping: MOC PVC Size ¼”
 Overall Dimensions: (L x B x H) 120 x 42 x120 cm</t>
  </si>
  <si>
    <t>Friction loss along a pipe</t>
  </si>
  <si>
    <t>pipe Section : 3 pipes (Length 1 m) is provided out of: 
 Material GI of Size Diameter ½” , 3/4”, 1” &amp; 1 ¼ " 
 Material SS of Size Diameter ½” 
 Supply Tank: Capacity 50 Ltrs. 
 Measuring tank: Capacity 30 Ltrs. 
 Pump: FHP capacity make Crompton Greaves / Kirloskar
 Stop Watch ; Electronic
 Overall Dimensions: (L x B x H) 170 x 42 x 170 cm</t>
  </si>
  <si>
    <t>Impact of Jet</t>
  </si>
  <si>
    <t>Test surface: Set of 2 - Flat Plate &amp; Hemispherical Cup
 Nozzle : Material Brass/SS
 Enclosure: Clear acrylic
 Supply Tank: Capacity 50. MOC SS
 Measuring tank: Capacity 30 Liters MOC SS fitted with Piezometer Tube &amp; scale
 Pump: FHP capacity make Crompton Greaves / Kirloskar
 Piping: MOC GI and PVC 
 Stop Watch : Electronic
 Overall Dimensions: (L x B x H) 105 x 42 x170 cm</t>
  </si>
  <si>
    <t>Pitot Tube Apparatus</t>
  </si>
  <si>
    <t>Material Copper/SS of compatible size fitted with Vernier scale.
 compatible to 1" Dia. Pipe.
 Water Circulation :FHP capacity make Crompton Greaves / Kirloskar
 Flow Measurement: Capacity 30 Ltrs.
 Sump Tank : Capacity 50 Ltrs. MOC SS
 Piping: MOC GI and PVC 
 Stop Watch : Electronic
 Control Panel: On/Off Switch, Mains Indicator, etc.</t>
  </si>
  <si>
    <t>Bernoulli’s Apparatus</t>
  </si>
  <si>
    <t>Test Section: Material Acrylic, 
 Inlet Tank: Capacity 15 Ltrs. 
 Supply Tank: Capacity 50 Ltrs. MOC SS
 Measuring Tank: Capacity 30 Ltrs. 
 Piezometer Tubes: Tubes (9 Nos.)
 Pump: FHP capacity make Crompton Greaves/Kirloskar
 Stop Watch : Electronic</t>
  </si>
  <si>
    <t>Stability of floating bodies</t>
  </si>
  <si>
    <t>Light weight test section, Compact &amp; stand alone set up, Simple to operate &amp; maintain
 Max. angle of heel: ±13º
 Corresponding linear dimension: ±90mm
 Pontoon : Size 350 x 200 x 150 mm (approx.) 
 Acrylic Tank : MOC PVC, Size 450 x 300 x 200 mm (approx.)</t>
  </si>
  <si>
    <t>Reynold’s apparatus</t>
  </si>
  <si>
    <t>Tube: Material Borosilicate Glass
 Capillary Tube:Material Copper/Stainless Steel
 Constant Head Water Tank: Capacity 25 Ltrs, 
 Water Circulation: FHP capacity 
 Piping: MOC GI and PVC 
 Flow Measurement: Using Measuring Cylinder
 Sump Tank: Capacity 50 Ltrs 
 Stop Watch: Electronic
 Control Panel: On/Off Switch, Mains Indicator, etc.
 Overall Dimensions:(L x B x H) 135 x 42 x145 cm</t>
  </si>
  <si>
    <t>Rectangular and ‘V’ Notch Apparatus</t>
  </si>
  <si>
    <t>SS plates - 3 Notches, Rectangular Notch, 45° V Notch &amp; 60° V Notch
 Channel Section : Min Size 600 x 250 x 180 mm 
 Supply Tank: Min Capacity 80 Ltrs. 
 Measuring tank with min Capacity 30 Ltrs.
 Vernier gauge
 Stop Watch : Electronic
 Overall Dimensions: (L x B x H) 120 x 42 x 160 cm</t>
  </si>
  <si>
    <t>Orifice and Mouth Piece Apparatus</t>
  </si>
  <si>
    <t>Orifice - Set of 2, Acrylic- Diameter 10mm and 15 mm, Mouthpieces - 3, Acrylic (Diameter 10mm with L/D = 1, 2.5 &amp; 4 ), Constant level tank: Capacity 25 Ltrs., Supply Tank: Capacity 50 Ltrs. 
 Measuring tank: Capacity 30 Ltrs. 
 Hook/Pointer Gauge, Pump, Piping 
 Stop Watch : Electronic
 Overall Dimension: (L x B x H) 120 x42 x180 cm</t>
  </si>
  <si>
    <t>Mechanics of Solids</t>
  </si>
  <si>
    <t>Brinell cum Rockwell Hardness Tester</t>
  </si>
  <si>
    <t>rotating type beam, size of specimen: 8 mm dia, rotation of 4200 rpm. A complete cycle of reversed stresses in each revolution is recorded. Total number of revolutions recorded using digital counter. As per the requirements of IS 5075-1959. Max. Bending Moment:- 2 Nm Bending Moment adjustable:- 2.5-20 Nm, Range-I 2.5-12.5 Nm/Range-II 12.5-20.0 Nm, Gripping dia of specimen:- 12mm Testing dia of specimen:- 8 mm Accuracy of appiled bending moment:- min. ± 1 % Digital Counter Power required:- 0.5 HP Power Supply:- 3 phase, 440 V, 50 Hz,A.C</t>
  </si>
  <si>
    <t>As per the IS: 10045-1993, 
 Initial potential energy (joules) :- 300/170
 Minimum scale graduation :- 2/2
 Min Pendulum drop angle (Degree):- 140/90
 Min Impact velocity (m/sec):- 5.308/3.994
 Min length of pendulum (mm):- 813.5/813.5
 Effective weight of pendulum (kg) :-21.300 /21.300
 Min potential energy) :-0.5%/0.5%
 Angle at tip (Degree) :-30/75
 Radius of curvature (mm):- 2/0.7
 Width of tip (mm) :-18 
 Distance between supports (mm) :- 40
 Radius of curvature at edge (mm) :-1 to 1.5 (CHARPY) 
 Net Wight (kg) approx 425. 
  Charpy Striker :- 1 
 Izod striker :- 1
 Block :- 1 
 Specimen setting Gauges :- 2, spanners :- 1 Set</t>
  </si>
  <si>
    <t>Engineering Geology</t>
  </si>
  <si>
    <t>Model of earth’s crust</t>
  </si>
  <si>
    <t>Model of earthquake and tsunami</t>
  </si>
  <si>
    <t>Showing the origin, motion produced and the effect of earthquakes. Various types of seismic waves.</t>
  </si>
  <si>
    <t>Radical 50 sets of rock samples</t>
  </si>
  <si>
    <t>Radical 50 set of rocks collection of different rocks collected from different places, supplied in wooden box. Radical each specimen labeled with name</t>
  </si>
  <si>
    <t>Set of minerals</t>
  </si>
  <si>
    <t>Different set of minerals, supplied in wooden box. Each specimen labeled with name.</t>
  </si>
  <si>
    <t>Topographical maps</t>
  </si>
  <si>
    <t>One of India and one of Bihar, Paper Size A1</t>
  </si>
  <si>
    <t>Structural Geological maps</t>
  </si>
  <si>
    <t>Engineering Geographical maps</t>
  </si>
  <si>
    <t>Surveying &amp; Geomatics</t>
  </si>
  <si>
    <t>Cross Staff</t>
  </si>
  <si>
    <t>CROSS STAFF WOODEN 4”x4”x2” WITH STEEL POLE</t>
  </si>
  <si>
    <t>Optical Square</t>
  </si>
  <si>
    <t>OPTICAL SQUARE PWD PATTERN</t>
  </si>
  <si>
    <t>Ranging Rod (Steel) 4m, 3m</t>
  </si>
  <si>
    <t>SOCKET TYPE (30 MM DIA): : Made of steel conduit pipe. Alternatively painted black and white or red and white. Fitted with strong shoe at the bottom. Size 4 Mtr</t>
  </si>
  <si>
    <t>Levelling, Staff (4m, 5m and 6m)</t>
  </si>
  <si>
    <t>Made of aluminium channel. Screen printed figures in four, five sections and six respectively. Packed in canvas cover</t>
  </si>
  <si>
    <t>Engineers Measuring Chain 30m</t>
  </si>
  <si>
    <t>10 arrows made of 8 SWG Wire (Size Dia. 4 MM &amp; L. 30 CM) 30M</t>
  </si>
  <si>
    <t>Metallic Tape 30 m, 10m, 5m</t>
  </si>
  <si>
    <t>TAPE MEASURING METALLIC</t>
  </si>
  <si>
    <t>Plane table with all accessories</t>
  </si>
  <si>
    <t>Made of pine wood with hard wooden battens at back having thorough slots for screws and washers nut for clamping. Plum-bob, Brass Plumbing-fork, Brass Spirit Level, Brass Alidade. Trough Compass, and canvas cover.</t>
  </si>
  <si>
    <t>Arrows (Metal)</t>
  </si>
  <si>
    <t>Arrows made of 8 SWG wire</t>
  </si>
  <si>
    <t>Mallet and pegs (wooden)</t>
  </si>
  <si>
    <t>Wooden Pegs and mallet</t>
  </si>
  <si>
    <t>Spirit level</t>
  </si>
  <si>
    <t>BRASS MADE SIZE 6”</t>
  </si>
  <si>
    <t>Invar Tape 30m</t>
  </si>
  <si>
    <t>FIBER GLASS TAPE of length 30M</t>
  </si>
  <si>
    <t>Surveyor compass</t>
  </si>
  <si>
    <t>Surveyor Compass with all accessories</t>
  </si>
  <si>
    <t>stand</t>
  </si>
  <si>
    <t>chain</t>
  </si>
  <si>
    <t>Engineers Measuring Chain 30m
 Made of SWG Nos. 8 with 100 links
 Size 30m long with 150 links 15 arrows</t>
  </si>
  <si>
    <t>tape</t>
  </si>
  <si>
    <t>Metallic Tape 30m</t>
  </si>
  <si>
    <t>ranging rods</t>
  </si>
  <si>
    <t>Ranging Rod (steel) 4m</t>
  </si>
  <si>
    <t>pegs</t>
  </si>
  <si>
    <t>pegs (wooden)</t>
  </si>
  <si>
    <t>hammer</t>
  </si>
  <si>
    <t>Hammer (1kg)</t>
  </si>
  <si>
    <t>tripod</t>
  </si>
  <si>
    <t>tripod with all accessories</t>
  </si>
  <si>
    <t>alidade</t>
  </si>
  <si>
    <t>TELESCOPIC ALIDADE: Size 175 mm (7”) internal 
 focusing with vertical circle gradated to read 30 min. with vernier extendable 
 base plate, extendable to 375mm (15”). The spirit level is mounted on the top
 of the telescope is fitted with pull out glass stadia diaphragm. The vertical arch 
 fully divided is half degree divided giving angles of elevation and depression 
 readable by magnifers. The instrument is supplied in a wooden box</t>
  </si>
  <si>
    <t>trough compass</t>
  </si>
  <si>
    <t>trough compass with all accessories</t>
  </si>
  <si>
    <t>Plumb bob brass</t>
  </si>
  <si>
    <t>Made of brass, Approx weight 250g</t>
  </si>
  <si>
    <t>Prism Square</t>
  </si>
  <si>
    <t>To lay off right angles that are multiples of 90° or of 45°</t>
  </si>
  <si>
    <t>Line ranger</t>
  </si>
  <si>
    <t>Our expertise enables us to develop a broad range of measuring and survey equipment and instruments such as Line Rangers. Manufactured using high grade metal and alloys, these line rangers can be availed in standard as well as customized sizes and specifications. Used for various testing and measuring activities by our clients, our range can be availed at most descent prices.</t>
  </si>
  <si>
    <t>Clinometer</t>
  </si>
  <si>
    <t>This manipulative is to measure angle of elevation or depression of any objected. This model con be used to find height and distance of a building etc. Provided in durable box. Optical adjustment for reading</t>
  </si>
  <si>
    <t>Auto Level</t>
  </si>
  <si>
    <t>High resolution 32X telescope. Horizontal tangent system with magnetically-damped compensation structure. Excellent shockproof function with patent Totally sealed structure for use in any weather Exclusive closed magnetic field, magnetically - damped compensator Reflector -type circular vial observation Specification Image - Erect Magnification - 32X Effective Objective Aperture - 42mm Field of view - 1°20' Minimum Focus - 0.4m Multiplication constant - 100 Additive constant - 0 Compensator range - ±15 Compensator setting accuracy - ±0.3" Sensitivity of bubble - 10'/2 mm Horiz. circlereading - 1° or 1 gon Standard deviation for 1 km double run levelling - 1mm Net Weight - 1.85 kg Center Screw type - M16&amp;5/8"</t>
  </si>
  <si>
    <t>Tacheometer</t>
  </si>
  <si>
    <t>Specification: 5 digits 18 mm(0.6 ″)white backlight LCD Accuracy: ±(0.05%+1digit) Sampling Time: 0.5sec(over 120RPM) Range Select: Auto-Switch Memory: Max. value, Min. value, Last value Can store 96s data Time Base: 6MHz Quartz crystal Detecting Distance: 50~500mm Power Consumption: Approx 55mA Measuring range: 2.5~99999RPM Resolution: 0.1RPM (2.5~999.9RPM) 1RPM (over1000RPM) Total Test Range: 1~99999 Frequency Range: 1~1666.6Hz Resolution: 0.01Hz Time Base Accuracy: 10x10- 6(0~50°C) Power: 3×1.5V AA battery</t>
  </si>
  <si>
    <t>Planimeter</t>
  </si>
  <si>
    <t>A planimeter is a measuring instrument used to determine the area of an arbitrary two-dimensional shape. Measuring by 6-digit pulse count enables to measure 100 times larger accumulative</t>
  </si>
  <si>
    <t>Environmental Engineering</t>
  </si>
  <si>
    <t>Price</t>
  </si>
  <si>
    <t>MAGNETIC STIRRER WITH HOT PLATE</t>
  </si>
  <si>
    <t>Number of stirring Positions: 1
 Calibration: Automatic Calibration
 Type of Drive Motor: Motorless magnetic coil type
 Display Option/Output Read out Option: Digital
 Magnetic stirrer is: with a hot plate or some other means for heating the liquid
 Controller type: Electronically controlled and Programmable
 Speed Control Accuracy of set speed (+/-) (RPM): 0
 Maximum Stirring capacity per position: 2000 milliliter
 Ceramic Top Plate Material, Digital Front Panel, Last run memory
 CE certified Product (seller to furnish supporting document to Buyer on demand)
 SPEED
 Speed Mode: Variable Speed
 Minimum Speed Possible (RPM): 50
 Maximum Speed (RPM) of variable speed mode equipment: 1600
 DIMENSIONS
 External Dimension: (Height )200 millimeter
 External Dimension: Width 200 millimeter
 External Dimension: Depth: 50 millimeter
 Body Material: Stainless Steel
 Finish of Body material: Powder coated
 Top plate Finish: Ceramic coated
 STIR BAR
 Stir bar cover material: PTFE QUOTED ALNICO MAGNET
 Stir Bar length: 200 millimeter
 TOP PLATE
 Top plate area shape: Circular
 Circular Top plate diameter: 1000 millimeter
 Top plate Finish: Ceramic coated</t>
  </si>
  <si>
    <t>AUTOMATIC WATER DISTILLATION EQUIPMENT DOUBLE STAGE</t>
  </si>
  <si>
    <t>Electrical requirements 230 Volts 10 / 50 Hz Single phase
 Distillation water capacity (ltr/hr): 4 ltr/hr
 pH value 6.9-7.0
 Conductivity (μS/cm) &lt;1.0
 Numbers of Built in Quartz heaters (nos): 2
 Distillation units Type: horizontal
 Distillate Temperature (0C): 66.05
 Biological Activity: Pyrogen free
 Built in Quartz heater capacity (KW): 3.5
 Double stage glass(quartz) distillation units: yes
 Cooling Water consumption (ltr/hr):140 ltr/hr</t>
  </si>
  <si>
    <t>Type of Electronic Weighing Machine: Electronic Precision Pan Balance
 Rated Load/ Capacity(kg): 220 gm
 Resolution(gms): 1 mg
 Class type Class-I
 Display: led
 Number of Display: single
 Speed of measurement: 4 second
 Number of scale division: 1000
 Tare provision: Manual
 Power Requirement mains operated battery operated
 Power Supply: Single Phase
 DC Operating voltage in Volts: 6 Volt
 Battery Backup: Yes
 Backup time(hour): 10
 Battery type: Non-rechargeable
 Battery rating: AAA1.5v
 Type of Sensing Element: Load Cell
 Number of load cell/EMFC: 1
 Class of Protection: IP 65</t>
  </si>
  <si>
    <t>Jar Test Apparatus Flocculator</t>
  </si>
  <si>
    <t>Unit supplied: with glass parts
 Construction: MS Powder coated
 Heating capacity of the heater (Watt): 500
 Units of test: 6
 Rotating Speed: 10RPM to 150 RPM
 Power: 230V , 50 Hz
 Flask capacities (ml): 1000
 Electronic display for the speed and temperature
 Details of other accessories to be supplied along with the unit: GLASS PARTS</t>
  </si>
  <si>
    <t>Fluoride Ion Meter (with Fluoride electrode)</t>
  </si>
  <si>
    <t>DOUBLE BEAM UV-VIS SPECTROPHOTOMETER</t>
  </si>
  <si>
    <t>TYPE
 Type of Spectrophotometer: UV - VISIBLE
 Type of Optical System: Double Beam
 Monochromator Type: Holographic Grating
 Detector Type: Photodiode
 Spectral Bandwidth Type: Fixed Bandwidth
 LIGHT SOURCE
 Light Source: Deuterium Lamp
 Diffraction Grating (lines/mm):1400
 Switching of Light Source: Automatic
 Wavelength Setting and Scanning: Automatic
 OPTICAL PERFORMANCE
 Source Wavelength –Minimum: 190 nanometer
 Source Wavelength –Maximum: 1100 nanometer
 Resolution: 0.3 nanometer
 Wavelength Accuracy (+/-): 0.5 nanometer
 Bandwidth (nm): 0.1
 Scanning Speed(nm/min): 300
 Focal length (mm): 100 to 149
 Photometric measurement modes: Transmittance, Absorbance, Concentration (Wavelength, time)
 Photometric Absorbance(Max) (Abs) (+/-): 3
 Photometric Absorbance Accuracy (Max) (+/-): 0.005
 Photometric Transmittance (Max) (+/-): 100 percent
 Photometric Transmittance Accuracy (Max) (+/-): 0.1 percent
 Photometric Reflectance (Max) (+/-): 0 percent
 Photometric Reflectance Accuracy (Max) (+/-): 0.005 percent
 Baseline Correction: Automatic
 GENERIC
 Display: In-built display
 Display type: LCD with Backlight
 Display Size: 4 inch
 Test result printing: Through external printer
 Connectivity: RS 232
 Sample switching/selection: Manual
 Capacity of Sample holder / Sample Carousel: 6
 Maximum Path Length of sample: 100 millimeter
 Number of Cuvettes supplied-inclusive in the scope of supply: 10
 Power Supply: 230 V ± 10, 50 Hz
 List of Items and Quantity of each item included in the offer: 2 NO of 10MM GLASS CUVETTES
 OPERATING CONDITIONS
 Minimum Operating Temperature: 10 degrees Celsius
 Maximum Operating Temperature: 40 degrees Celsius
 Operating Humidity (RH) (%) at 40-degree C: 80 percent</t>
  </si>
  <si>
    <t>INDOTRONIX Micropipette Single Channel Fully Autoclavable 0.5-5ml</t>
  </si>
  <si>
    <t>Type of Micropipette: Variable Volume Single Channel
 Material of Piston: Stainless Steel
 Autoclavable: Yes Digital Volume Indicator: With
 Other Details Conforming to Specification: With Calibration Certificate
 Volume Range of Variable Volume Single Channel pipette: 0.5ml -5ml,
 Volume increment (in Ul): 10</t>
  </si>
  <si>
    <t>Rotary Shaker</t>
  </si>
  <si>
    <t>Performance Parameters
 Application: Mixing and development of cultures chemicals, solvents and assays etc in pathology, microbiology, chemical and bio technology
 Mounting: Bench Top
 Controller: Microprocessor
 Type of motor: Brushless DC
 Steeples frequency speed control: Yes
 Speed range in RPM: 50 to 400
 Universal platform with adjustable rollers and surface to accommodate rechargeable clamps of
 assorted sizes/capacities for holding conical flaks: Yes
 Shaking amplitude in mm: 10
 Material of body MS with powder coating
 Compact counter balance drive mechanism to ensure stability: Yes
 Platform size in length x width in (mm x mm): 12 x 12
 Flask sizes which can be accommodated in plat form in ml: 500
 Display: LED
 Parameters displayed Speed with preset facility
 Timer range in minutes: 99
 Auto restart after power resumption: Yes
 Maximum volume in liters: 2
 Motor protection in case of over load: Yes (LED Light flash, auto stop)
 Power supply: 230 v plus minus 10% 50 Hz
 Weight of Rotary Shaker in kg: 8
 Dimensions of Rotary Shaker: 320 X 415 X 130 (mm)
 No of 50 ml clamps supplied with machine: 5
 No of 100 ml clamps supplied with machine: 5
 No of 250 l clamps supplied with machine: 5
 No of 500 ml clamps supplied with machine: 5
 No of 1000 ml clamps supplied with machine: 5</t>
  </si>
  <si>
    <t>Prestaltic pump</t>
  </si>
  <si>
    <t>Flow range – 0.1ml/hr to 1000ml/hr Accuracy – ±2% Digital display of functions and time Auto-stop with audible alarm
 Battery back-up stores memory in case of power failure.</t>
  </si>
  <si>
    <t>Dissolved Oxygen Meter</t>
  </si>
  <si>
    <t>Measurement &amp; Range: Dissolved Oxygen - 0 to 20.0 mg/L. Display: 13 mm ( 0.5" ) LCD, 3 1/2 digits. Accuracy: ± 0.4 mg/L. (after calibration within 23± 5 ℃) Resolution: 0.1 mg/L Power Supply: 006P DC 9V battery (Heavy duty type).</t>
  </si>
  <si>
    <t>High Volume Air Sampler</t>
  </si>
  <si>
    <t>Flow Rate 39 to 60 cfm for MFC; typically 42 to 45 cfm for VFC; Volumetric Flow Control Accuracy ±1% deviation over 24-hr period;Power Requirements 110/220 Â± 10V, 100W; Precision of Pressure Stabilization 0.05 Mpa; Flow/pressure recorder with circular charts, 4" (10 cm) dia.; range 10 to 65 cfm</t>
  </si>
  <si>
    <t>pH meter</t>
  </si>
  <si>
    <t>20 x 2 line back lighted LCD display., pH Meter complies to USP and DIN standards, alphanumeric splash waterproof polyester keyboard with soft keys., Range 0° to 150° C.</t>
  </si>
  <si>
    <t>Turbidity meter</t>
  </si>
  <si>
    <t>0 - 10,000 NTU , ± 2% of reading plus 0.01 NTU (0 to 1000 NTU)
 ± 5% of reading (1000 to 4000 NTU)
 ± 10% of reading (4000 to 10,000 NTU) , Response Time: less than 6 seconds, Sample Size: 30ml, Operating Temperature: 0° - 50°C</t>
  </si>
  <si>
    <t>Nessler Tube</t>
  </si>
  <si>
    <t>Borosilicate glass, 3.3mm thick, and 100ml capacity</t>
  </si>
  <si>
    <t>Water testing kit</t>
  </si>
  <si>
    <t>Drinking water testing kit, hardness, pH range, chloride, fluoride, nitrate turbidity test, weight of master kit: 3Kgs approx</t>
  </si>
  <si>
    <t>Glass tes tube</t>
  </si>
  <si>
    <t>made of Borosilicate</t>
  </si>
  <si>
    <t>Laboratory hot air over</t>
  </si>
  <si>
    <t>Digital display, accuracy +/- 1'c</t>
  </si>
  <si>
    <t>Incubator</t>
  </si>
  <si>
    <t>250V AC, 5 to 60'c,</t>
  </si>
  <si>
    <t>test tube</t>
  </si>
  <si>
    <t>BOD Bottle</t>
  </si>
  <si>
    <t>300ml bottle , made of borosilicate</t>
  </si>
  <si>
    <t>Chloroscope</t>
  </si>
  <si>
    <t>Square unbreakable test tube - 2 Nos, glass dropper with rubber test-1No, O-Toluidine reagent-125ml, packed in thermocol box, to check chlorine in drinking water from 0.25ppm to 2ppm</t>
  </si>
  <si>
    <t>Porcelain dish</t>
  </si>
  <si>
    <t>Measuring cylinder</t>
  </si>
  <si>
    <t>Beaker</t>
  </si>
  <si>
    <t>Filter Paper</t>
  </si>
  <si>
    <t>Funnel</t>
  </si>
  <si>
    <t>Conical Flask</t>
  </si>
  <si>
    <t>Burette</t>
  </si>
  <si>
    <t>Laboratory flocculator</t>
  </si>
  <si>
    <t>Stirring equipment for 4 or 6 places that accommodates beakers up to 1000 mL tall or 2000 mL short shape, Stirring speeds from 15 to 200 rpm, Adjustable timer up to 999 minutes or continuous operation, Two vertical and horizontal adjustable illumination units can be placed in the unit</t>
  </si>
  <si>
    <t>Hydrology and Water Resource Engineering Lab</t>
  </si>
  <si>
    <t>Ordinary or Non-Recording Rain Gauge</t>
  </si>
  <si>
    <t>Non Recording Rain Gauge should be manufactured from non-corrosive fiberglass reinforced plastic as per IS: 5225: 1969. Must consists of collector assembled with Gunmetaling, Funnel, Locking Rings and Base.</t>
  </si>
  <si>
    <t>SELF-RECORDING RAIN GAUGE</t>
  </si>
  <si>
    <t>Rain Gauge shold be as per IS 5235: 1969 and made from reinforced fiberglass plastic. Container is assembled with Gunmetal Ring and Locking arrangements. Siphoning system and Recording arrangements are manufactured from brass/PVC. The high Torque Quartz Clock of min 25 hours revolution. Must Suppy 100-charts, pen, 15 cc ink</t>
  </si>
  <si>
    <t>Open Evaporation Pan</t>
  </si>
  <si>
    <t>The Pan shuold be manufactured from Copper/G I sheet as per IS: 5973: 1998, duly tinned and epoxy pointed, and tested for no water leakage.</t>
  </si>
  <si>
    <t>Wind Vane</t>
  </si>
  <si>
    <t>Manufactured as per IS: 5799: 1970</t>
  </si>
  <si>
    <t>ANEMOMETER CUP COUNTER</t>
  </si>
  <si>
    <t>Manufactured as per IS: 5912: 1970</t>
  </si>
  <si>
    <t>Stevenson screen</t>
  </si>
  <si>
    <t>Manufactured from best quality Indian seasoned wood and accurately assembled with side louvers as per IS: 5948:1970 and are suitable for housing Dry Bulb, Wet Bulb, Maximum and Minimum Temperature Thermometer.</t>
  </si>
  <si>
    <t>Thermometers</t>
  </si>
  <si>
    <t>A set of thermometers which will be used for measurement of maximum, minimum air temperature and relative humidity</t>
  </si>
  <si>
    <t>Double Ring Infiltrometer</t>
  </si>
  <si>
    <t>Infiltrometer rings made from Min.14 gauge MS sheet rolled and butt-welded. Hammering end reinforced with ½” iron strip and other end sharpened for smooth entry in to soil. Complete with one inner ring 30-cm dia.; one outer ring 45/60-cm dia. Min. Height of rings 30-cm; Must supply additionally: Driving Plate with Hammer; Float, Guide rod, Pointer Gauge &amp; Stop watch.</t>
  </si>
  <si>
    <t>Pigmy Cup Type Current Meter</t>
  </si>
  <si>
    <t>It should be suitable to measure the water velocities up to 1.0 m/sec. It has to meet the requirements of IS: 3910 and supplied duly calibrated from Govt. Research Institute.</t>
  </si>
  <si>
    <t>Cup Type Current Meter</t>
  </si>
  <si>
    <t>It should be suitable to measure the water velocities up to 2.5 m/sec. It has to meet the requirements of IS: 3910 and supplied duly calibrated from Govt. Research Institute. Accessories required: 10 Kg fish weight, 10 m suspension cable and other accessories.</t>
  </si>
  <si>
    <t>CADD Lab</t>
  </si>
  <si>
    <t>PERSONAL COMPUTERS WITH ALL ACCESSORIES</t>
  </si>
  <si>
    <t>PRINTER</t>
  </si>
  <si>
    <t>DRAWING SOFTWARE-AutoCADD, 3D HOME, HOME PLAN</t>
  </si>
  <si>
    <t>AUTO CAD 2019 S/W, 3D HOME PLAN</t>
  </si>
  <si>
    <t>UPS-10 KVA ONLINE (POWER BACKUP MINIMUM 1/2 HOURS</t>
  </si>
  <si>
    <t>LCD PROJECTOR INSTALL AT ROOF BOTTOMWITH SCREEN AND ITS STAND</t>
  </si>
  <si>
    <t>Hydraulics Engineering</t>
  </si>
  <si>
    <t>Qty required</t>
  </si>
  <si>
    <t>Hydraulic Bench and Notches</t>
  </si>
  <si>
    <t>Test Notches - 3, Channel Section : Size 600 x 250 x 180 mm
 Supply Tank: Min. Capacity 80 Ltrs. 
 Measuring tank with min Capacity 30 Ltrs Vernier gauge, Pump: FHP capacity, Piping 
 Stop Watch : Electronic
 Overall Dimensions: (L x B x H) 120 x 42 x 160 cm</t>
  </si>
  <si>
    <t>Wind Tunnel</t>
  </si>
  <si>
    <t>Test Section: 300x 300 x 450mm or above
 Blower axial fan type,
 Motor: Min 3 HP, 2800 RPM
 Speed Controller: For Variable Speed from 10% to 100% speed.
 Air Velocity: 2 to 30 m/s approximate
 Multiple tube Manometer: Min 15 PVC Tubes 0-45° 
 Length of U tube manometer - 1 m
 Pitot Static Tube : 300 mm, Velocity Measuring Range 0-30 m/s</t>
  </si>
  <si>
    <t>Renauld's apparatus</t>
  </si>
  <si>
    <t>Capillary Tube:Material Copper/Stainless Steel
 Constant Head Water Tank: Min Capacity 25 Ltrs, ater Circulation: FHP capacity 
 Piping: MOC GI and PVC 
 Measuring Cylinder
 Sump Tank: Capacity 50 Ltrs 
 Stop Watch: Electronic
 Overall Dimensions:(L x B x H) 135 x 42 x145 cm</t>
  </si>
  <si>
    <t>Viscocity Meter</t>
  </si>
  <si>
    <t>titanium bob , stainless steel cup, front panel.</t>
  </si>
  <si>
    <t>Open channel flume</t>
  </si>
  <si>
    <t>Product:Multi- purpose teaching flume
 Channel slope: adjustable between ±2% or Confirm
 Max. Slope (Adjustable): Adjustable between 2°or Confirm
 Tilting Arrangement: Single Screw Jack, Pump:2 HP
 Sump Tank MOC (SS): 450 Ltr Approx
 Electric Supply: 220/240V/1ph/50 Hz @10 A</t>
  </si>
  <si>
    <t>Friction Losses apparatus</t>
  </si>
  <si>
    <t>Pipe Test Section - 3 (Length 1 m) is provided out of: 
 Material GI of Size Diameter ½” , 3/4”, 1” &amp; 1 ¼ " 
 Material SS of Size Diameter ½” 
 Supply Tank: Capacity 50 Ltrs. 
 Measuring tank: Capacity 30 Ltrs. Stop Watch ; Electronic
 Overall Dimensions: (L x B x H) 170 x 42 x 170 cm</t>
  </si>
  <si>
    <t>Capillary Tube:Material Copper/Stainless Steel
 Constant Head Water Tank: Capacity 25 Ltrs, 
 Water Circulation: FHP capacity make Crompton Greaves / Kirloskar
 Piping: MOC GI and PVC 
 Sump Tank: Capacity 50 Ltrs MOC SS
 Stop Watch: Electronic
 Control Panel: On/Off Switch, Mains Indicator, etc.
 Overall Dimensions:(L x B x H) 135 x 42 x145 cm</t>
  </si>
  <si>
    <t>Helli Shaw</t>
  </si>
  <si>
    <t>Valve Adjusting The Flow Velocity, 
 Tank With Flow Straightener, 
 Contrast Medium, 
 Upper Glass Plate, 
 Bottom Glass Plate With Water Connections (Sources/Sinks),
 Valves For Sinks, 
 Valves For Sources, Water Drain
 Contrast Medium, 
 drag body, models for changes in cross section, 
 4 sources/sinks arranged in a cross shape
 2 Pexi Glass Plates: -
 - Thickness 5mm
 Inlet Of Contrast Medium (Ink): 09 Nozzles
 Tank For Contrast Medium: 200ml</t>
  </si>
  <si>
    <t>Capillary Tube:Material Copper/Stainless Steel
 Constant Head Water Tank: Capacity 25 Ltrs, MOC SS
 Water Circulation: FHP capacity 
 Sump Tank: Capacity 50 Ltrs MOC SS
 Stop Watch: Electronic
 Control Panel: On/Off Switch, Mains Indicator, etc.
 Overall Dimensions:(L x B x H) 135 x 42 x145 cm</t>
  </si>
  <si>
    <t>Pipe Test Section - 3 pipes (Length 1 m) 
 Supply Tank: Capacity 50 Ltrs. MOC SS
 Measuring tank: Capacity 30 Ltrs. 
 Pump: FHP capacity 
 Stop Watch ; Electronic
 Overall Dimensions: (L x B x H) 170 x 42 x 170 cm</t>
  </si>
  <si>
    <t>Piezometer</t>
  </si>
  <si>
    <t>complete set and accessories, Made of Borosilicate with stand</t>
  </si>
  <si>
    <t>Bourdon's Tube pressure gauge</t>
  </si>
  <si>
    <t>Tube made of brass, capacity 100mPA.</t>
  </si>
  <si>
    <t>U-tube manomter</t>
  </si>
  <si>
    <t>With stand borosilicate and with attachement of transparent PVC Pipes, and Mercury</t>
  </si>
  <si>
    <t>Inclined manometer</t>
  </si>
  <si>
    <t>Watermeter</t>
  </si>
  <si>
    <t>100mPA</t>
  </si>
  <si>
    <t>Hydraulic Jump apparatus</t>
  </si>
  <si>
    <t>Complete set with all accessories, Glass walled flume with sluice gates &amp; a spillway arrangement, Point gauges, Manometer &amp; scales, Pump, Channel Size : 1000 x 250 x 200 mm• Sump tank capacity : 75 liters • Volumetric tank capacity : 40 liters • Pump : Motor 0.5 HP,Mono block type,0-60 Liter/min• Piping with necessary Valves and Fittings</t>
  </si>
  <si>
    <t>Pump (Single acting, centrifugal, reciprocating)</t>
  </si>
  <si>
    <t>Flow rate 6000 lph, (1) Single acting pump in which the liquid is acted upon by only one face of the piston. (2) Double acting pump in which the liquid is acted upon by both the faces of the piston. A reciprocating pump is provided with air vessels to maintain uniform discharge in the suction and delivery pipes. Air vessels function in a manner similar to the flywheel in an IC engine – they store liquid when discharge is high.</t>
  </si>
</sst>
</file>

<file path=xl/styles.xml><?xml version="1.0" encoding="utf-8"?>
<styleSheet xmlns="http://schemas.openxmlformats.org/spreadsheetml/2006/main">
  <numFmts count="4">
    <numFmt numFmtId="176" formatCode="_ * #,##0_ ;_ * \-#,##0_ ;_ * &quot;-&quot;_ ;_ @_ "/>
    <numFmt numFmtId="177" formatCode="_ * #,##0.00_ ;_ * \-#,##0.00_ ;_ * &quot;-&quot;??_ ;_ @_ "/>
    <numFmt numFmtId="178" formatCode="_ &quot;₹&quot;* #,##0.00_ ;_ &quot;₹&quot;* \-#,##0.00_ ;_ &quot;₹&quot;* &quot;-&quot;??_ ;_ @_ "/>
    <numFmt numFmtId="179" formatCode="_ &quot;₹&quot;* #,##0_ ;_ &quot;₹&quot;* \-#,##0_ ;_ &quot;₹&quot;* &quot;-&quot;_ ;_ @_ "/>
  </numFmts>
  <fonts count="80">
    <font>
      <sz val="10"/>
      <color rgb="FF000000"/>
      <name val="Arial"/>
      <charset val="134"/>
    </font>
    <font>
      <b/>
      <sz val="16"/>
      <color rgb="FF000000"/>
      <name val="Bookman Old Style"/>
      <charset val="134"/>
    </font>
    <font>
      <sz val="10"/>
      <name val="Arial"/>
      <charset val="134"/>
    </font>
    <font>
      <sz val="10"/>
      <color theme="1"/>
      <name val="Arial"/>
      <charset val="134"/>
    </font>
    <font>
      <b/>
      <sz val="14"/>
      <color rgb="FF000000"/>
      <name val="Bookman Old Style"/>
      <charset val="134"/>
    </font>
    <font>
      <b/>
      <sz val="12"/>
      <color rgb="FF000000"/>
      <name val="Bookman Old Style"/>
      <charset val="134"/>
    </font>
    <font>
      <b/>
      <sz val="10"/>
      <color theme="1"/>
      <name val="Bookman Old Style"/>
      <charset val="134"/>
    </font>
    <font>
      <b/>
      <sz val="10"/>
      <color rgb="FF000000"/>
      <name val="Bookman Old Style"/>
      <charset val="134"/>
    </font>
    <font>
      <sz val="9"/>
      <color rgb="FF000000"/>
      <name val="Bookman Old Style"/>
      <charset val="134"/>
    </font>
    <font>
      <sz val="9"/>
      <color theme="1"/>
      <name val="Bookman Old Style"/>
      <charset val="134"/>
    </font>
    <font>
      <sz val="9"/>
      <color rgb="FF333333"/>
      <name val="Bookman Old Style"/>
      <charset val="134"/>
    </font>
    <font>
      <b/>
      <sz val="14"/>
      <color theme="1"/>
      <name val="Bookman Old Style"/>
      <charset val="134"/>
    </font>
    <font>
      <b/>
      <sz val="11"/>
      <color theme="1"/>
      <name val="Bookman Old Style"/>
      <charset val="134"/>
    </font>
    <font>
      <sz val="10"/>
      <color theme="1"/>
      <name val="Bookman Old Style"/>
      <charset val="134"/>
    </font>
    <font>
      <sz val="10"/>
      <color rgb="FF000000"/>
      <name val="Bookman Old Style"/>
      <charset val="134"/>
    </font>
    <font>
      <b/>
      <sz val="9"/>
      <color rgb="FF000000"/>
      <name val="Arial"/>
      <charset val="134"/>
    </font>
    <font>
      <sz val="8"/>
      <color rgb="FF000000"/>
      <name val="Arial"/>
      <charset val="134"/>
    </font>
    <font>
      <sz val="10"/>
      <color rgb="FF000000"/>
      <name val="Verdana"/>
      <charset val="134"/>
    </font>
    <font>
      <sz val="11"/>
      <color rgb="FF000000"/>
      <name val="Calibri"/>
      <charset val="134"/>
    </font>
    <font>
      <b/>
      <sz val="11"/>
      <color rgb="FF000000"/>
      <name val="Calibri"/>
      <charset val="134"/>
    </font>
    <font>
      <b/>
      <sz val="8"/>
      <color rgb="FF000000"/>
      <name val="Arial"/>
      <charset val="134"/>
    </font>
    <font>
      <sz val="8"/>
      <color rgb="FF000000"/>
      <name val="Verdana"/>
      <charset val="134"/>
    </font>
    <font>
      <sz val="12"/>
      <color rgb="FF000000"/>
      <name val="Arial"/>
      <charset val="134"/>
    </font>
    <font>
      <sz val="12"/>
      <color rgb="FF000000"/>
      <name val="Calibri"/>
      <charset val="134"/>
    </font>
    <font>
      <sz val="11"/>
      <color rgb="FF000000"/>
      <name val="Arial"/>
      <charset val="134"/>
    </font>
    <font>
      <sz val="10"/>
      <color rgb="FF333333"/>
      <name val="Arial"/>
      <charset val="134"/>
    </font>
    <font>
      <b/>
      <sz val="12"/>
      <color rgb="FF000000"/>
      <name val="Arial"/>
      <charset val="134"/>
    </font>
    <font>
      <b/>
      <sz val="10"/>
      <color rgb="FF000000"/>
      <name val="Arial"/>
      <charset val="134"/>
    </font>
    <font>
      <sz val="10"/>
      <color rgb="FF000000"/>
      <name val="Calibri"/>
      <charset val="134"/>
    </font>
    <font>
      <sz val="8"/>
      <color rgb="FF333333"/>
      <name val="Arial"/>
      <charset val="134"/>
    </font>
    <font>
      <b/>
      <sz val="8"/>
      <color rgb="FF333333"/>
      <name val="Arial"/>
      <charset val="134"/>
    </font>
    <font>
      <sz val="11"/>
      <color theme="1"/>
      <name val="Calibri"/>
      <charset val="134"/>
    </font>
    <font>
      <b/>
      <sz val="10"/>
      <name val="Bookman Old Style"/>
      <charset val="134"/>
    </font>
    <font>
      <b/>
      <sz val="11"/>
      <color rgb="FF000000"/>
      <name val="Bookman Old Style"/>
      <charset val="134"/>
    </font>
    <font>
      <b/>
      <sz val="10"/>
      <color theme="1"/>
      <name val="Arial"/>
      <charset val="134"/>
    </font>
    <font>
      <b/>
      <sz val="12"/>
      <color rgb="FF000000"/>
      <name val="Calibri"/>
      <charset val="134"/>
    </font>
    <font>
      <sz val="9"/>
      <name val="Bookman Old Style"/>
      <charset val="134"/>
    </font>
    <font>
      <u/>
      <sz val="9"/>
      <color rgb="FF000000"/>
      <name val="Bookman Old Style"/>
      <charset val="134"/>
    </font>
    <font>
      <i/>
      <u/>
      <sz val="9"/>
      <color rgb="FF000000"/>
      <name val="Bookman Old Style"/>
      <charset val="134"/>
    </font>
    <font>
      <b/>
      <u/>
      <sz val="11"/>
      <color rgb="FF000000"/>
      <name val="Arial"/>
      <charset val="134"/>
    </font>
    <font>
      <b/>
      <sz val="11"/>
      <color rgb="FF000000"/>
      <name val="Arial"/>
      <charset val="134"/>
    </font>
    <font>
      <b/>
      <sz val="14"/>
      <color theme="1"/>
      <name val="Arial"/>
      <charset val="134"/>
    </font>
    <font>
      <b/>
      <sz val="11"/>
      <color theme="1"/>
      <name val="Calibri"/>
      <charset val="134"/>
    </font>
    <font>
      <b/>
      <sz val="14"/>
      <color theme="1"/>
      <name val="Calibri"/>
      <charset val="134"/>
    </font>
    <font>
      <b/>
      <sz val="9"/>
      <color theme="1"/>
      <name val="Bookman Old Style"/>
      <charset val="134"/>
    </font>
    <font>
      <b/>
      <sz val="12"/>
      <color rgb="FF003366"/>
      <name val="Bookman Old Style"/>
      <charset val="134"/>
    </font>
    <font>
      <b/>
      <sz val="9"/>
      <color rgb="FF000000"/>
      <name val="Bookman Old Style"/>
      <charset val="134"/>
    </font>
    <font>
      <b/>
      <sz val="10"/>
      <color rgb="FF003366"/>
      <name val="Bookman Old Style"/>
      <charset val="134"/>
    </font>
    <font>
      <sz val="12"/>
      <color theme="1"/>
      <name val="Bookman Old Style"/>
      <charset val="134"/>
    </font>
    <font>
      <b/>
      <sz val="18"/>
      <color rgb="FF000000"/>
      <name val="Arial"/>
      <charset val="134"/>
    </font>
    <font>
      <b/>
      <sz val="16"/>
      <color rgb="FF003366"/>
      <name val="Bookman Old Style"/>
      <charset val="134"/>
    </font>
    <font>
      <b/>
      <sz val="14"/>
      <color rgb="FF000000"/>
      <name val="Arial"/>
      <charset val="134"/>
    </font>
    <font>
      <b/>
      <sz val="18"/>
      <color rgb="FF000000"/>
      <name val="Bookman Old Style"/>
      <charset val="134"/>
    </font>
    <font>
      <sz val="10"/>
      <name val="Bookman Old Style"/>
      <charset val="134"/>
    </font>
    <font>
      <b/>
      <sz val="12"/>
      <color theme="1"/>
      <name val="Bookman Old Style"/>
      <charset val="134"/>
    </font>
    <font>
      <b/>
      <sz val="12"/>
      <color theme="1"/>
      <name val="Arial"/>
      <charset val="134"/>
    </font>
    <font>
      <sz val="9"/>
      <color rgb="FF000000"/>
      <name val="Arial"/>
      <charset val="134"/>
    </font>
    <font>
      <sz val="11"/>
      <color theme="1"/>
      <name val="Arial"/>
      <charset val="134"/>
      <scheme val="minor"/>
    </font>
    <font>
      <b/>
      <sz val="11"/>
      <color theme="3"/>
      <name val="Arial"/>
      <charset val="134"/>
      <scheme val="minor"/>
    </font>
    <font>
      <b/>
      <sz val="11"/>
      <color rgb="FF3F3F3F"/>
      <name val="Arial"/>
      <charset val="0"/>
      <scheme val="minor"/>
    </font>
    <font>
      <sz val="11"/>
      <color rgb="FF9C0006"/>
      <name val="Arial"/>
      <charset val="0"/>
      <scheme val="minor"/>
    </font>
    <font>
      <sz val="11"/>
      <color theme="1"/>
      <name val="Arial"/>
      <charset val="0"/>
      <scheme val="minor"/>
    </font>
    <font>
      <u/>
      <sz val="11"/>
      <color rgb="FF0000FF"/>
      <name val="Arial"/>
      <charset val="0"/>
      <scheme val="minor"/>
    </font>
    <font>
      <sz val="11"/>
      <color theme="0"/>
      <name val="Arial"/>
      <charset val="0"/>
      <scheme val="minor"/>
    </font>
    <font>
      <u/>
      <sz val="11"/>
      <color rgb="FF800080"/>
      <name val="Arial"/>
      <charset val="0"/>
      <scheme val="minor"/>
    </font>
    <font>
      <sz val="11"/>
      <color rgb="FF006100"/>
      <name val="Arial"/>
      <charset val="0"/>
      <scheme val="minor"/>
    </font>
    <font>
      <b/>
      <sz val="11"/>
      <color rgb="FFFFFFFF"/>
      <name val="Arial"/>
      <charset val="0"/>
      <scheme val="minor"/>
    </font>
    <font>
      <b/>
      <sz val="13"/>
      <color theme="3"/>
      <name val="Arial"/>
      <charset val="134"/>
      <scheme val="minor"/>
    </font>
    <font>
      <sz val="11"/>
      <color rgb="FFFF0000"/>
      <name val="Arial"/>
      <charset val="0"/>
      <scheme val="minor"/>
    </font>
    <font>
      <b/>
      <sz val="18"/>
      <color theme="3"/>
      <name val="Arial"/>
      <charset val="134"/>
      <scheme val="minor"/>
    </font>
    <font>
      <i/>
      <sz val="11"/>
      <color rgb="FF7F7F7F"/>
      <name val="Arial"/>
      <charset val="0"/>
      <scheme val="minor"/>
    </font>
    <font>
      <b/>
      <sz val="15"/>
      <color theme="3"/>
      <name val="Arial"/>
      <charset val="134"/>
      <scheme val="minor"/>
    </font>
    <font>
      <sz val="11"/>
      <color rgb="FF3F3F76"/>
      <name val="Arial"/>
      <charset val="0"/>
      <scheme val="minor"/>
    </font>
    <font>
      <b/>
      <sz val="11"/>
      <color rgb="FFFA7D00"/>
      <name val="Arial"/>
      <charset val="0"/>
      <scheme val="minor"/>
    </font>
    <font>
      <sz val="11"/>
      <color rgb="FF9C6500"/>
      <name val="Arial"/>
      <charset val="0"/>
      <scheme val="minor"/>
    </font>
    <font>
      <sz val="11"/>
      <color rgb="FFFA7D00"/>
      <name val="Arial"/>
      <charset val="0"/>
      <scheme val="minor"/>
    </font>
    <font>
      <b/>
      <sz val="11"/>
      <color theme="1"/>
      <name val="Arial"/>
      <charset val="0"/>
      <scheme val="minor"/>
    </font>
    <font>
      <sz val="10"/>
      <color rgb="FF000000"/>
      <name val="&quot;Bookman Old Style&quot;, Arial"/>
      <charset val="134"/>
    </font>
    <font>
      <sz val="10"/>
      <color theme="1"/>
      <name val="&quot;Bookman Old Style&quot;, Arial"/>
      <charset val="134"/>
    </font>
    <font>
      <u/>
      <sz val="10"/>
      <color theme="1"/>
      <name val="&quot;Bookman Old Style&quot;, Arial"/>
      <charset val="134"/>
    </font>
  </fonts>
  <fills count="64">
    <fill>
      <patternFill patternType="none"/>
    </fill>
    <fill>
      <patternFill patternType="gray125"/>
    </fill>
    <fill>
      <patternFill patternType="solid">
        <fgColor rgb="FFFFCC99"/>
        <bgColor rgb="FFFFCC99"/>
      </patternFill>
    </fill>
    <fill>
      <patternFill patternType="solid">
        <fgColor rgb="FFFFFFFF"/>
        <bgColor rgb="FFFFFFFF"/>
      </patternFill>
    </fill>
    <fill>
      <patternFill patternType="solid">
        <fgColor rgb="FFD9D2E9"/>
        <bgColor rgb="FFD9D2E9"/>
      </patternFill>
    </fill>
    <fill>
      <patternFill patternType="solid">
        <fgColor rgb="FFD9EAD3"/>
        <bgColor rgb="FFD9EAD3"/>
      </patternFill>
    </fill>
    <fill>
      <patternFill patternType="solid">
        <fgColor rgb="FFEAD1DC"/>
        <bgColor rgb="FFEAD1DC"/>
      </patternFill>
    </fill>
    <fill>
      <patternFill patternType="solid">
        <fgColor rgb="FF99CCFF"/>
        <bgColor rgb="FF99CCFF"/>
      </patternFill>
    </fill>
    <fill>
      <patternFill patternType="solid">
        <fgColor rgb="FFFFFF99"/>
        <bgColor rgb="FFFFFF99"/>
      </patternFill>
    </fill>
    <fill>
      <patternFill patternType="solid">
        <fgColor rgb="FF00FFFF"/>
        <bgColor rgb="FF00FFFF"/>
      </patternFill>
    </fill>
    <fill>
      <patternFill patternType="solid">
        <fgColor rgb="FFFFFF00"/>
        <bgColor rgb="FFFFFF00"/>
      </patternFill>
    </fill>
    <fill>
      <patternFill patternType="solid">
        <fgColor rgb="FFFCE5CD"/>
        <bgColor rgb="FFFCE5CD"/>
      </patternFill>
    </fill>
    <fill>
      <patternFill patternType="solid">
        <fgColor rgb="FFCFE2F3"/>
        <bgColor rgb="FFCFE2F3"/>
      </patternFill>
    </fill>
    <fill>
      <patternFill patternType="solid">
        <fgColor rgb="FFF4CCCC"/>
        <bgColor rgb="FFF4CCCC"/>
      </patternFill>
    </fill>
    <fill>
      <patternFill patternType="solid">
        <fgColor rgb="FFC0C0C0"/>
        <bgColor rgb="FFC0C0C0"/>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FFF2CC"/>
        <bgColor rgb="FFFFF2CC"/>
      </patternFill>
    </fill>
    <fill>
      <patternFill patternType="solid">
        <fgColor rgb="FFB6D7A8"/>
        <bgColor rgb="FFB6D7A8"/>
      </patternFill>
    </fill>
    <fill>
      <patternFill patternType="solid">
        <fgColor rgb="FFFFFF00"/>
        <bgColor indexed="64"/>
      </patternFill>
    </fill>
    <fill>
      <patternFill patternType="solid">
        <fgColor rgb="FFFFFFFF"/>
        <bgColor indexed="64"/>
      </patternFill>
    </fill>
    <fill>
      <patternFill patternType="solid">
        <fgColor rgb="FF99CC00"/>
        <bgColor rgb="FF99CC00"/>
      </patternFill>
    </fill>
    <fill>
      <patternFill patternType="solid">
        <fgColor rgb="FF9FC5E8"/>
        <bgColor rgb="FF9FC5E8"/>
      </patternFill>
    </fill>
    <fill>
      <patternFill patternType="solid">
        <fgColor rgb="FFFFE599"/>
        <bgColor rgb="FFFFE599"/>
      </patternFill>
    </fill>
    <fill>
      <patternFill patternType="solid">
        <fgColor rgb="FFE6B8AF"/>
        <bgColor rgb="FFE6B8AF"/>
      </patternFill>
    </fill>
    <fill>
      <patternFill patternType="solid">
        <fgColor rgb="FFA2C4C9"/>
        <bgColor rgb="FFA2C4C9"/>
      </patternFill>
    </fill>
    <fill>
      <patternFill patternType="solid">
        <fgColor rgb="FFD0E0E3"/>
        <bgColor rgb="FFD0E0E3"/>
      </patternFill>
    </fill>
    <fill>
      <patternFill patternType="solid">
        <fgColor rgb="FFC9DAF8"/>
        <bgColor rgb="FFC9DAF8"/>
      </patternFill>
    </fill>
    <fill>
      <patternFill patternType="solid">
        <fgColor rgb="FF93C47D"/>
        <bgColor rgb="FF93C47D"/>
      </patternFill>
    </fill>
    <fill>
      <patternFill patternType="solid">
        <fgColor rgb="FF00CCFF"/>
        <bgColor rgb="FF00CCFF"/>
      </patternFill>
    </fill>
    <fill>
      <patternFill patternType="solid">
        <fgColor rgb="FFEA9999"/>
        <bgColor rgb="FFEA9999"/>
      </patternFill>
    </fill>
    <fill>
      <patternFill patternType="solid">
        <fgColor theme="0"/>
        <bgColor theme="0"/>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61" fillId="35" borderId="0" applyNumberFormat="0" applyBorder="0" applyAlignment="0" applyProtection="0">
      <alignment vertical="center"/>
    </xf>
    <xf numFmtId="177" fontId="57" fillId="0" borderId="0" applyFont="0" applyFill="0" applyBorder="0" applyAlignment="0" applyProtection="0">
      <alignment vertical="center"/>
    </xf>
    <xf numFmtId="176" fontId="57" fillId="0" borderId="0" applyFont="0" applyFill="0" applyBorder="0" applyAlignment="0" applyProtection="0">
      <alignment vertical="center"/>
    </xf>
    <xf numFmtId="179" fontId="57" fillId="0" borderId="0" applyFont="0" applyFill="0" applyBorder="0" applyAlignment="0" applyProtection="0">
      <alignment vertical="center"/>
    </xf>
    <xf numFmtId="178" fontId="57" fillId="0" borderId="0" applyFont="0" applyFill="0" applyBorder="0" applyAlignment="0" applyProtection="0">
      <alignment vertical="center"/>
    </xf>
    <xf numFmtId="9" fontId="57" fillId="0" borderId="0" applyFont="0" applyFill="0" applyBorder="0" applyAlignment="0" applyProtection="0">
      <alignment vertical="center"/>
    </xf>
    <xf numFmtId="0" fontId="62" fillId="0" borderId="0" applyNumberFormat="0" applyFill="0" applyBorder="0" applyAlignment="0" applyProtection="0">
      <alignment vertical="center"/>
    </xf>
    <xf numFmtId="0" fontId="63" fillId="40" borderId="0" applyNumberFormat="0" applyBorder="0" applyAlignment="0" applyProtection="0">
      <alignment vertical="center"/>
    </xf>
    <xf numFmtId="0" fontId="64" fillId="0" borderId="0" applyNumberFormat="0" applyFill="0" applyBorder="0" applyAlignment="0" applyProtection="0">
      <alignment vertical="center"/>
    </xf>
    <xf numFmtId="0" fontId="66" fillId="42" borderId="19" applyNumberFormat="0" applyAlignment="0" applyProtection="0">
      <alignment vertical="center"/>
    </xf>
    <xf numFmtId="0" fontId="67" fillId="0" borderId="20" applyNumberFormat="0" applyFill="0" applyAlignment="0" applyProtection="0">
      <alignment vertical="center"/>
    </xf>
    <xf numFmtId="0" fontId="57" fillId="43" borderId="21" applyNumberFormat="0" applyFont="0" applyAlignment="0" applyProtection="0">
      <alignment vertical="center"/>
    </xf>
    <xf numFmtId="0" fontId="61" fillId="45" borderId="0" applyNumberFormat="0" applyBorder="0" applyAlignment="0" applyProtection="0">
      <alignment vertical="center"/>
    </xf>
    <xf numFmtId="0" fontId="68" fillId="0" borderId="0" applyNumberFormat="0" applyFill="0" applyBorder="0" applyAlignment="0" applyProtection="0">
      <alignment vertical="center"/>
    </xf>
    <xf numFmtId="0" fontId="61" fillId="50" borderId="0" applyNumberFormat="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20" applyNumberFormat="0" applyFill="0" applyAlignment="0" applyProtection="0">
      <alignment vertical="center"/>
    </xf>
    <xf numFmtId="0" fontId="58" fillId="0" borderId="17" applyNumberFormat="0" applyFill="0" applyAlignment="0" applyProtection="0">
      <alignment vertical="center"/>
    </xf>
    <xf numFmtId="0" fontId="58" fillId="0" borderId="0" applyNumberFormat="0" applyFill="0" applyBorder="0" applyAlignment="0" applyProtection="0">
      <alignment vertical="center"/>
    </xf>
    <xf numFmtId="0" fontId="72" fillId="52" borderId="22" applyNumberFormat="0" applyAlignment="0" applyProtection="0">
      <alignment vertical="center"/>
    </xf>
    <xf numFmtId="0" fontId="63" fillId="54" borderId="0" applyNumberFormat="0" applyBorder="0" applyAlignment="0" applyProtection="0">
      <alignment vertical="center"/>
    </xf>
    <xf numFmtId="0" fontId="65" fillId="41" borderId="0" applyNumberFormat="0" applyBorder="0" applyAlignment="0" applyProtection="0">
      <alignment vertical="center"/>
    </xf>
    <xf numFmtId="0" fontId="59" fillId="33" borderId="18" applyNumberFormat="0" applyAlignment="0" applyProtection="0">
      <alignment vertical="center"/>
    </xf>
    <xf numFmtId="0" fontId="61" fillId="55" borderId="0" applyNumberFormat="0" applyBorder="0" applyAlignment="0" applyProtection="0">
      <alignment vertical="center"/>
    </xf>
    <xf numFmtId="0" fontId="73" fillId="33" borderId="22" applyNumberFormat="0" applyAlignment="0" applyProtection="0">
      <alignment vertical="center"/>
    </xf>
    <xf numFmtId="0" fontId="75" fillId="0" borderId="23" applyNumberFormat="0" applyFill="0" applyAlignment="0" applyProtection="0">
      <alignment vertical="center"/>
    </xf>
    <xf numFmtId="0" fontId="76" fillId="0" borderId="24" applyNumberFormat="0" applyFill="0" applyAlignment="0" applyProtection="0">
      <alignment vertical="center"/>
    </xf>
    <xf numFmtId="0" fontId="60" fillId="34" borderId="0" applyNumberFormat="0" applyBorder="0" applyAlignment="0" applyProtection="0">
      <alignment vertical="center"/>
    </xf>
    <xf numFmtId="0" fontId="74" fillId="57" borderId="0" applyNumberFormat="0" applyBorder="0" applyAlignment="0" applyProtection="0">
      <alignment vertical="center"/>
    </xf>
    <xf numFmtId="0" fontId="63" fillId="56" borderId="0" applyNumberFormat="0" applyBorder="0" applyAlignment="0" applyProtection="0">
      <alignment vertical="center"/>
    </xf>
    <xf numFmtId="0" fontId="61" fillId="49" borderId="0" applyNumberFormat="0" applyBorder="0" applyAlignment="0" applyProtection="0">
      <alignment vertical="center"/>
    </xf>
    <xf numFmtId="0" fontId="63" fillId="61" borderId="0" applyNumberFormat="0" applyBorder="0" applyAlignment="0" applyProtection="0">
      <alignment vertical="center"/>
    </xf>
    <xf numFmtId="0" fontId="63" fillId="60" borderId="0" applyNumberFormat="0" applyBorder="0" applyAlignment="0" applyProtection="0">
      <alignment vertical="center"/>
    </xf>
    <xf numFmtId="0" fontId="61" fillId="39" borderId="0" applyNumberFormat="0" applyBorder="0" applyAlignment="0" applyProtection="0">
      <alignment vertical="center"/>
    </xf>
    <xf numFmtId="0" fontId="61" fillId="36" borderId="0" applyNumberFormat="0" applyBorder="0" applyAlignment="0" applyProtection="0">
      <alignment vertical="center"/>
    </xf>
    <xf numFmtId="0" fontId="63" fillId="48" borderId="0" applyNumberFormat="0" applyBorder="0" applyAlignment="0" applyProtection="0">
      <alignment vertical="center"/>
    </xf>
    <xf numFmtId="0" fontId="63" fillId="63" borderId="0" applyNumberFormat="0" applyBorder="0" applyAlignment="0" applyProtection="0">
      <alignment vertical="center"/>
    </xf>
    <xf numFmtId="0" fontId="61" fillId="53" borderId="0" applyNumberFormat="0" applyBorder="0" applyAlignment="0" applyProtection="0">
      <alignment vertical="center"/>
    </xf>
    <xf numFmtId="0" fontId="63" fillId="59" borderId="0" applyNumberFormat="0" applyBorder="0" applyAlignment="0" applyProtection="0">
      <alignment vertical="center"/>
    </xf>
    <xf numFmtId="0" fontId="61" fillId="51" borderId="0" applyNumberFormat="0" applyBorder="0" applyAlignment="0" applyProtection="0">
      <alignment vertical="center"/>
    </xf>
    <xf numFmtId="0" fontId="61" fillId="44" borderId="0" applyNumberFormat="0" applyBorder="0" applyAlignment="0" applyProtection="0">
      <alignment vertical="center"/>
    </xf>
    <xf numFmtId="0" fontId="63" fillId="46" borderId="0" applyNumberFormat="0" applyBorder="0" applyAlignment="0" applyProtection="0">
      <alignment vertical="center"/>
    </xf>
    <xf numFmtId="0" fontId="61" fillId="62" borderId="0" applyNumberFormat="0" applyBorder="0" applyAlignment="0" applyProtection="0">
      <alignment vertical="center"/>
    </xf>
    <xf numFmtId="0" fontId="63" fillId="38" borderId="0" applyNumberFormat="0" applyBorder="0" applyAlignment="0" applyProtection="0">
      <alignment vertical="center"/>
    </xf>
    <xf numFmtId="0" fontId="63" fillId="37" borderId="0" applyNumberFormat="0" applyBorder="0" applyAlignment="0" applyProtection="0">
      <alignment vertical="center"/>
    </xf>
    <xf numFmtId="0" fontId="61" fillId="58" borderId="0" applyNumberFormat="0" applyBorder="0" applyAlignment="0" applyProtection="0">
      <alignment vertical="center"/>
    </xf>
    <xf numFmtId="0" fontId="63" fillId="47" borderId="0" applyNumberFormat="0" applyBorder="0" applyAlignment="0" applyProtection="0">
      <alignment vertical="center"/>
    </xf>
  </cellStyleXfs>
  <cellXfs count="536">
    <xf numFmtId="0" fontId="0" fillId="0" borderId="0" xfId="0" applyFont="1" applyAlignment="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0" xfId="0" applyFont="1" applyFill="1" applyAlignment="1">
      <alignment horizontal="center" vertical="top" wrapText="1"/>
    </xf>
    <xf numFmtId="0" fontId="4" fillId="4" borderId="1" xfId="0" applyFont="1" applyFill="1" applyBorder="1" applyAlignment="1">
      <alignment horizontal="center" wrapText="1"/>
    </xf>
    <xf numFmtId="0" fontId="4" fillId="5" borderId="1" xfId="0" applyFont="1" applyFill="1" applyBorder="1" applyAlignment="1">
      <alignment horizontal="center" wrapText="1"/>
    </xf>
    <xf numFmtId="0" fontId="5"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4" xfId="0" applyFont="1" applyBorder="1" applyAlignment="1">
      <alignment horizontal="center" vertical="top" wrapText="1"/>
    </xf>
    <xf numFmtId="0" fontId="8" fillId="3" borderId="4" xfId="0" applyFont="1" applyFill="1" applyBorder="1" applyAlignment="1">
      <alignment horizontal="left" vertical="top" wrapText="1"/>
    </xf>
    <xf numFmtId="0" fontId="8" fillId="3" borderId="4" xfId="0" applyFont="1" applyFill="1" applyBorder="1" applyAlignment="1">
      <alignment horizontal="right" wrapText="1"/>
    </xf>
    <xf numFmtId="0" fontId="8" fillId="0" borderId="4" xfId="0" applyFont="1" applyBorder="1" applyAlignment="1">
      <alignment horizontal="right" wrapText="1"/>
    </xf>
    <xf numFmtId="0" fontId="9" fillId="3" borderId="4" xfId="0" applyFont="1" applyFill="1" applyBorder="1" applyAlignment="1">
      <alignment horizontal="right" wrapText="1"/>
    </xf>
    <xf numFmtId="0" fontId="9" fillId="3" borderId="4" xfId="0" applyFont="1" applyFill="1" applyBorder="1" applyAlignment="1">
      <alignment horizontal="left" vertical="top" wrapText="1"/>
    </xf>
    <xf numFmtId="0" fontId="8" fillId="0" borderId="4" xfId="0" applyFont="1" applyBorder="1" applyAlignment="1">
      <alignment horizontal="left" vertical="top" wrapText="1"/>
    </xf>
    <xf numFmtId="0" fontId="10" fillId="0" borderId="4" xfId="0" applyFont="1" applyBorder="1" applyAlignment="1">
      <alignment horizontal="left" vertical="top" wrapText="1"/>
    </xf>
    <xf numFmtId="0" fontId="11" fillId="9" borderId="1" xfId="0" applyFont="1" applyFill="1" applyBorder="1" applyAlignment="1">
      <alignment horizontal="center" vertical="center" wrapText="1"/>
    </xf>
    <xf numFmtId="0" fontId="12" fillId="10" borderId="4" xfId="0" applyFont="1" applyFill="1" applyBorder="1" applyAlignment="1">
      <alignment horizontal="right" wrapText="1"/>
    </xf>
    <xf numFmtId="0" fontId="7" fillId="10" borderId="4" xfId="0" applyFont="1" applyFill="1" applyBorder="1" applyAlignment="1">
      <alignment horizontal="right" wrapText="1"/>
    </xf>
    <xf numFmtId="0" fontId="13" fillId="3" borderId="4" xfId="0" applyFont="1" applyFill="1" applyBorder="1" applyAlignment="1">
      <alignment horizontal="center" vertical="top" wrapText="1"/>
    </xf>
    <xf numFmtId="0" fontId="14" fillId="3" borderId="4" xfId="0" applyFont="1" applyFill="1" applyBorder="1" applyAlignment="1">
      <alignment horizontal="center" vertical="top" wrapText="1"/>
    </xf>
    <xf numFmtId="0" fontId="8" fillId="0" borderId="4" xfId="0" applyFont="1" applyBorder="1" applyAlignment="1">
      <alignment horizontal="right" vertical="center" wrapText="1"/>
    </xf>
    <xf numFmtId="0" fontId="3" fillId="3" borderId="0" xfId="0" applyFont="1" applyFill="1" applyAlignment="1">
      <alignment vertical="top" wrapText="1"/>
    </xf>
    <xf numFmtId="0" fontId="3" fillId="3" borderId="0" xfId="0" applyFont="1" applyFill="1"/>
    <xf numFmtId="0" fontId="3" fillId="3" borderId="0" xfId="0" applyFont="1" applyFill="1" applyAlignment="1">
      <alignment wrapText="1"/>
    </xf>
    <xf numFmtId="0" fontId="0" fillId="3" borderId="0" xfId="0" applyFont="1" applyFill="1" applyAlignment="1"/>
    <xf numFmtId="0" fontId="6" fillId="11"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12"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4" fillId="3" borderId="5" xfId="0" applyFont="1" applyFill="1" applyBorder="1" applyAlignment="1">
      <alignment horizontal="right"/>
    </xf>
    <xf numFmtId="0" fontId="14" fillId="3" borderId="6" xfId="0" applyFont="1" applyFill="1" applyBorder="1" applyAlignment="1">
      <alignment horizontal="right"/>
    </xf>
    <xf numFmtId="0" fontId="13" fillId="3" borderId="4" xfId="0" applyFont="1" applyFill="1" applyBorder="1" applyAlignment="1">
      <alignment wrapText="1"/>
    </xf>
    <xf numFmtId="0" fontId="3" fillId="0" borderId="0" xfId="0" applyFont="1" applyAlignment="1">
      <alignment wrapText="1"/>
    </xf>
    <xf numFmtId="0" fontId="6" fillId="13" borderId="1" xfId="0" applyFont="1" applyFill="1" applyBorder="1" applyAlignment="1">
      <alignment horizontal="center" vertical="center" wrapText="1"/>
    </xf>
    <xf numFmtId="0" fontId="13" fillId="0" borderId="0" xfId="0" applyFont="1" applyAlignment="1">
      <alignment horizontal="center" vertical="center" wrapText="1"/>
    </xf>
    <xf numFmtId="0" fontId="8" fillId="3" borderId="4" xfId="0" applyFont="1" applyFill="1" applyBorder="1" applyAlignment="1">
      <alignment horizontal="right" vertical="center" wrapText="1"/>
    </xf>
    <xf numFmtId="0" fontId="6" fillId="10" borderId="4" xfId="0" applyFont="1" applyFill="1" applyBorder="1" applyAlignment="1">
      <alignment wrapText="1"/>
    </xf>
    <xf numFmtId="0" fontId="5" fillId="2" borderId="1" xfId="0" applyFont="1" applyFill="1" applyBorder="1" applyAlignment="1">
      <alignment horizontal="center" wrapText="1"/>
    </xf>
    <xf numFmtId="0" fontId="3" fillId="0" borderId="4" xfId="0" applyFont="1" applyBorder="1" applyAlignment="1">
      <alignment wrapText="1"/>
    </xf>
    <xf numFmtId="0" fontId="3" fillId="0" borderId="4" xfId="0" applyFont="1" applyBorder="1" applyAlignment="1">
      <alignment horizontal="left" wrapText="1"/>
    </xf>
    <xf numFmtId="0" fontId="12" fillId="10" borderId="4" xfId="0" applyFont="1" applyFill="1" applyBorder="1" applyAlignment="1">
      <alignment wrapText="1"/>
    </xf>
    <xf numFmtId="0" fontId="15" fillId="2" borderId="1" xfId="0" applyFont="1" applyFill="1" applyBorder="1" applyAlignment="1">
      <alignment horizontal="center" wrapText="1"/>
    </xf>
    <xf numFmtId="0" fontId="15" fillId="8" borderId="1" xfId="0" applyFont="1" applyFill="1" applyBorder="1" applyAlignment="1">
      <alignment horizontal="center" wrapText="1"/>
    </xf>
    <xf numFmtId="0" fontId="15" fillId="7" borderId="4" xfId="0" applyFont="1" applyFill="1" applyBorder="1" applyAlignment="1">
      <alignment horizontal="center" wrapText="1"/>
    </xf>
    <xf numFmtId="0" fontId="15" fillId="7" borderId="4" xfId="0" applyFont="1" applyFill="1" applyBorder="1" applyAlignment="1">
      <alignment horizontal="left" wrapText="1"/>
    </xf>
    <xf numFmtId="0" fontId="15" fillId="8" borderId="4" xfId="0" applyFont="1" applyFill="1" applyBorder="1" applyAlignment="1">
      <alignment horizontal="left" wrapText="1"/>
    </xf>
    <xf numFmtId="0" fontId="15" fillId="8" borderId="4" xfId="0" applyFont="1" applyFill="1" applyBorder="1" applyAlignment="1">
      <alignment horizontal="center" wrapText="1"/>
    </xf>
    <xf numFmtId="0" fontId="16" fillId="0" borderId="4" xfId="0" applyFont="1" applyBorder="1" applyAlignment="1">
      <alignment horizontal="center" vertical="top" wrapText="1"/>
    </xf>
    <xf numFmtId="0" fontId="0" fillId="0" borderId="4" xfId="0" applyFont="1" applyBorder="1" applyAlignment="1">
      <alignment horizontal="left" vertical="top" wrapText="1"/>
    </xf>
    <xf numFmtId="0" fontId="17" fillId="3" borderId="4" xfId="0" applyFont="1" applyFill="1" applyBorder="1" applyAlignment="1">
      <alignment horizontal="left" vertical="top" wrapText="1"/>
    </xf>
    <xf numFmtId="0" fontId="0" fillId="0" borderId="4" xfId="0" applyFont="1" applyBorder="1" applyAlignment="1">
      <alignment horizontal="center" vertical="top" wrapText="1"/>
    </xf>
    <xf numFmtId="0" fontId="18" fillId="0" borderId="4" xfId="0" applyFont="1" applyBorder="1" applyAlignment="1">
      <alignment horizontal="center" vertical="top" wrapText="1"/>
    </xf>
    <xf numFmtId="0" fontId="19" fillId="0" borderId="4" xfId="0" applyFont="1" applyBorder="1" applyAlignment="1">
      <alignment horizontal="center" vertical="top" wrapText="1"/>
    </xf>
    <xf numFmtId="0" fontId="7" fillId="3" borderId="4" xfId="0" applyFont="1" applyFill="1" applyBorder="1" applyAlignment="1">
      <alignment horizontal="center" vertical="top" wrapText="1"/>
    </xf>
    <xf numFmtId="0" fontId="20" fillId="2" borderId="1" xfId="0" applyFont="1" applyFill="1" applyBorder="1" applyAlignment="1">
      <alignment horizontal="center" vertical="top" wrapText="1"/>
    </xf>
    <xf numFmtId="0" fontId="8" fillId="3" borderId="5" xfId="0" applyFont="1" applyFill="1" applyBorder="1" applyAlignment="1">
      <alignment horizontal="right"/>
    </xf>
    <xf numFmtId="0" fontId="8" fillId="3" borderId="6" xfId="0" applyFont="1" applyFill="1" applyBorder="1" applyAlignment="1">
      <alignment horizontal="right"/>
    </xf>
    <xf numFmtId="0" fontId="14" fillId="3" borderId="6" xfId="0" applyFont="1" applyFill="1" applyBorder="1" applyAlignment="1"/>
    <xf numFmtId="0" fontId="14" fillId="3" borderId="5" xfId="0" applyFont="1" applyFill="1" applyBorder="1" applyAlignment="1"/>
    <xf numFmtId="0" fontId="7" fillId="3" borderId="6" xfId="0" applyFont="1" applyFill="1" applyBorder="1" applyAlignment="1">
      <alignment horizontal="right"/>
    </xf>
    <xf numFmtId="0" fontId="15" fillId="8"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20" fillId="7" borderId="4" xfId="0" applyFont="1" applyFill="1" applyBorder="1" applyAlignment="1">
      <alignment horizontal="center" vertical="top" wrapText="1"/>
    </xf>
    <xf numFmtId="0" fontId="20" fillId="7" borderId="4" xfId="0" applyFont="1" applyFill="1" applyBorder="1" applyAlignment="1">
      <alignment horizontal="left" vertical="top" wrapText="1"/>
    </xf>
    <xf numFmtId="0" fontId="20" fillId="8" borderId="4" xfId="0" applyFont="1" applyFill="1" applyBorder="1" applyAlignment="1">
      <alignment horizontal="left" vertical="top" wrapText="1"/>
    </xf>
    <xf numFmtId="0" fontId="20" fillId="8" borderId="4" xfId="0" applyFont="1" applyFill="1" applyBorder="1" applyAlignment="1">
      <alignment horizontal="center" vertical="top" wrapText="1"/>
    </xf>
    <xf numFmtId="0" fontId="21" fillId="3" borderId="4" xfId="0" applyFont="1" applyFill="1" applyBorder="1" applyAlignment="1">
      <alignment horizontal="left" vertical="top" wrapText="1"/>
    </xf>
    <xf numFmtId="0" fontId="22" fillId="0" borderId="4" xfId="0" applyFont="1" applyBorder="1" applyAlignment="1">
      <alignment horizontal="center" vertical="top" wrapText="1"/>
    </xf>
    <xf numFmtId="0" fontId="23" fillId="0" borderId="4" xfId="0" applyFont="1" applyBorder="1" applyAlignment="1">
      <alignment horizontal="center" vertical="top" wrapText="1"/>
    </xf>
    <xf numFmtId="0" fontId="24" fillId="14" borderId="4" xfId="0" applyFont="1" applyFill="1" applyBorder="1" applyAlignment="1">
      <alignment horizontal="center" vertical="top" wrapText="1"/>
    </xf>
    <xf numFmtId="0" fontId="24" fillId="0" borderId="4" xfId="0" applyFont="1" applyBorder="1" applyAlignment="1">
      <alignment horizontal="left" vertical="top" wrapText="1"/>
    </xf>
    <xf numFmtId="0" fontId="24" fillId="3" borderId="4" xfId="0" applyFont="1" applyFill="1" applyBorder="1" applyAlignment="1">
      <alignment horizontal="left" vertical="top" wrapText="1"/>
    </xf>
    <xf numFmtId="0" fontId="24" fillId="0" borderId="4" xfId="0" applyFont="1" applyBorder="1" applyAlignment="1">
      <alignment horizontal="center" vertical="top" wrapText="1"/>
    </xf>
    <xf numFmtId="0" fontId="0" fillId="3" borderId="4" xfId="0" applyFont="1" applyFill="1" applyBorder="1" applyAlignment="1">
      <alignment horizontal="left" vertical="top" wrapText="1"/>
    </xf>
    <xf numFmtId="0" fontId="0" fillId="7" borderId="4" xfId="0" applyFont="1" applyFill="1" applyBorder="1" applyAlignment="1">
      <alignment horizontal="left" vertical="top" wrapText="1"/>
    </xf>
    <xf numFmtId="0" fontId="25" fillId="0" borderId="4" xfId="0" applyFont="1" applyBorder="1" applyAlignment="1">
      <alignment horizontal="left" vertical="top" wrapText="1"/>
    </xf>
    <xf numFmtId="0" fontId="26" fillId="2" borderId="1" xfId="0" applyFont="1" applyFill="1" applyBorder="1" applyAlignment="1">
      <alignment horizontal="center" vertical="top" wrapText="1"/>
    </xf>
    <xf numFmtId="0" fontId="26" fillId="8" borderId="1" xfId="0" applyFont="1" applyFill="1" applyBorder="1" applyAlignment="1">
      <alignment horizontal="center" vertical="top" wrapText="1"/>
    </xf>
    <xf numFmtId="0" fontId="26" fillId="2" borderId="1" xfId="0" applyFont="1" applyFill="1" applyBorder="1" applyAlignment="1">
      <alignment vertical="top" wrapText="1"/>
    </xf>
    <xf numFmtId="0" fontId="27" fillId="7" borderId="4" xfId="0" applyFont="1" applyFill="1" applyBorder="1" applyAlignment="1">
      <alignment horizontal="center" vertical="top" wrapText="1"/>
    </xf>
    <xf numFmtId="0" fontId="27" fillId="7" borderId="4" xfId="0" applyFont="1" applyFill="1" applyBorder="1" applyAlignment="1">
      <alignment horizontal="left" vertical="top" wrapText="1"/>
    </xf>
    <xf numFmtId="0" fontId="27" fillId="8" borderId="4" xfId="0" applyFont="1" applyFill="1" applyBorder="1" applyAlignment="1">
      <alignment horizontal="left" vertical="top" wrapText="1"/>
    </xf>
    <xf numFmtId="0" fontId="27" fillId="8" borderId="4" xfId="0" applyFont="1" applyFill="1" applyBorder="1" applyAlignment="1">
      <alignment horizontal="center" vertical="top" wrapText="1"/>
    </xf>
    <xf numFmtId="0" fontId="0" fillId="14" borderId="4"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0" borderId="4" xfId="0" applyFont="1" applyBorder="1" applyAlignment="1">
      <alignment horizontal="right" vertical="top" wrapText="1"/>
    </xf>
    <xf numFmtId="0" fontId="16" fillId="0" borderId="4" xfId="0" applyFont="1" applyBorder="1" applyAlignment="1">
      <alignment horizontal="left" vertical="top" wrapText="1"/>
    </xf>
    <xf numFmtId="0" fontId="16" fillId="3" borderId="4" xfId="0" applyFont="1" applyFill="1" applyBorder="1" applyAlignment="1">
      <alignment horizontal="left" vertical="top" wrapText="1"/>
    </xf>
    <xf numFmtId="0" fontId="16" fillId="3" borderId="4" xfId="0" applyFont="1" applyFill="1" applyBorder="1" applyAlignment="1">
      <alignment horizontal="center" vertical="top" wrapText="1"/>
    </xf>
    <xf numFmtId="0" fontId="16" fillId="0" borderId="4" xfId="0" applyFont="1" applyBorder="1" applyAlignment="1">
      <alignment horizontal="right" vertical="top" wrapText="1"/>
    </xf>
    <xf numFmtId="0" fontId="7" fillId="3" borderId="6" xfId="0" applyFont="1" applyFill="1" applyBorder="1" applyAlignment="1"/>
    <xf numFmtId="0" fontId="14" fillId="3" borderId="4" xfId="0" applyFont="1" applyFill="1" applyBorder="1" applyAlignment="1">
      <alignment horizontal="right" vertical="top" wrapText="1"/>
    </xf>
    <xf numFmtId="0" fontId="14" fillId="3" borderId="4" xfId="0" applyFont="1" applyFill="1" applyBorder="1" applyAlignment="1">
      <alignment horizontal="center"/>
    </xf>
    <xf numFmtId="0" fontId="20" fillId="3" borderId="4" xfId="0" applyFont="1" applyFill="1" applyBorder="1" applyAlignment="1">
      <alignment horizontal="left" vertical="top" wrapText="1"/>
    </xf>
    <xf numFmtId="0" fontId="20" fillId="3" borderId="4" xfId="0" applyFont="1" applyFill="1" applyBorder="1" applyAlignment="1">
      <alignment horizontal="center" vertical="top" wrapText="1"/>
    </xf>
    <xf numFmtId="0" fontId="28" fillId="0" borderId="4" xfId="0" applyFont="1" applyBorder="1" applyAlignment="1">
      <alignment horizontal="center" vertical="top" wrapText="1"/>
    </xf>
    <xf numFmtId="0" fontId="29" fillId="0" borderId="4" xfId="0" applyFont="1" applyBorder="1" applyAlignment="1">
      <alignment horizontal="left" vertical="top" wrapText="1"/>
    </xf>
    <xf numFmtId="0" fontId="29" fillId="0" borderId="4" xfId="0" applyFont="1" applyBorder="1" applyAlignment="1">
      <alignment horizontal="center" vertical="top" wrapText="1"/>
    </xf>
    <xf numFmtId="0" fontId="18" fillId="15" borderId="4" xfId="0" applyFont="1" applyFill="1" applyBorder="1" applyAlignment="1">
      <alignment horizontal="center" vertical="top" wrapText="1"/>
    </xf>
    <xf numFmtId="0" fontId="30" fillId="0" borderId="4" xfId="0" applyFont="1" applyBorder="1" applyAlignment="1">
      <alignment horizontal="center" vertical="top" wrapText="1"/>
    </xf>
    <xf numFmtId="0" fontId="26" fillId="2" borderId="1" xfId="0" applyFont="1" applyFill="1" applyBorder="1" applyAlignment="1">
      <alignment horizontal="center" wrapText="1"/>
    </xf>
    <xf numFmtId="0" fontId="20" fillId="7" borderId="4" xfId="0" applyFont="1" applyFill="1" applyBorder="1" applyAlignment="1">
      <alignment horizontal="center" wrapText="1"/>
    </xf>
    <xf numFmtId="0" fontId="20" fillId="7" borderId="4" xfId="0" applyFont="1" applyFill="1" applyBorder="1" applyAlignment="1">
      <alignment horizontal="left" wrapText="1"/>
    </xf>
    <xf numFmtId="0" fontId="20" fillId="8" borderId="4" xfId="0" applyFont="1" applyFill="1" applyBorder="1" applyAlignment="1">
      <alignment horizontal="left" wrapText="1"/>
    </xf>
    <xf numFmtId="0" fontId="20" fillId="8" borderId="4" xfId="0" applyFont="1" applyFill="1" applyBorder="1" applyAlignment="1">
      <alignment horizontal="center" wrapText="1"/>
    </xf>
    <xf numFmtId="0" fontId="20" fillId="0" borderId="4" xfId="0" applyFont="1" applyBorder="1" applyAlignment="1">
      <alignment horizontal="center" vertical="top" wrapText="1"/>
    </xf>
    <xf numFmtId="0" fontId="3" fillId="0" borderId="4" xfId="0" applyFont="1" applyBorder="1" applyAlignment="1">
      <alignment horizontal="center" vertical="top" wrapText="1"/>
    </xf>
    <xf numFmtId="0" fontId="31" fillId="0" borderId="4" xfId="0" applyFont="1" applyBorder="1" applyAlignment="1">
      <alignment horizontal="center" vertical="top" wrapText="1"/>
    </xf>
    <xf numFmtId="0" fontId="16" fillId="3" borderId="4" xfId="0" applyFont="1" applyFill="1" applyBorder="1" applyAlignment="1">
      <alignment horizontal="left" wrapText="1"/>
    </xf>
    <xf numFmtId="0" fontId="26" fillId="16" borderId="1" xfId="0" applyFont="1" applyFill="1" applyBorder="1" applyAlignment="1">
      <alignment horizontal="center" vertical="top" wrapText="1"/>
    </xf>
    <xf numFmtId="0" fontId="26" fillId="17" borderId="1" xfId="0" applyFont="1" applyFill="1" applyBorder="1" applyAlignment="1">
      <alignment horizontal="center" vertical="top" wrapText="1"/>
    </xf>
    <xf numFmtId="0" fontId="20" fillId="16" borderId="4" xfId="0" applyFont="1" applyFill="1" applyBorder="1" applyAlignment="1">
      <alignment horizontal="left" vertical="top" wrapText="1"/>
    </xf>
    <xf numFmtId="0" fontId="27" fillId="16" borderId="4" xfId="0" applyFont="1" applyFill="1" applyBorder="1" applyAlignment="1">
      <alignment horizontal="center" vertical="top" wrapText="1"/>
    </xf>
    <xf numFmtId="0" fontId="0" fillId="3" borderId="4" xfId="0" applyFont="1" applyFill="1" applyBorder="1" applyAlignment="1">
      <alignment horizontal="left" wrapText="1"/>
    </xf>
    <xf numFmtId="0" fontId="0" fillId="3" borderId="4" xfId="0" applyFont="1" applyFill="1" applyBorder="1" applyAlignment="1">
      <alignment horizontal="right" vertical="top" wrapText="1"/>
    </xf>
    <xf numFmtId="0" fontId="3" fillId="3" borderId="4" xfId="0" applyFont="1" applyFill="1" applyBorder="1" applyAlignment="1">
      <alignment vertical="top" wrapText="1"/>
    </xf>
    <xf numFmtId="0" fontId="14" fillId="3" borderId="4" xfId="0" applyFont="1" applyFill="1" applyBorder="1" applyAlignment="1"/>
    <xf numFmtId="0" fontId="14" fillId="3" borderId="4" xfId="0" applyFont="1" applyFill="1" applyBorder="1" applyAlignment="1">
      <alignment horizontal="right" vertical="top"/>
    </xf>
    <xf numFmtId="0" fontId="14" fillId="3" borderId="3" xfId="0" applyFont="1" applyFill="1" applyBorder="1" applyAlignment="1">
      <alignment horizontal="right" vertical="top"/>
    </xf>
    <xf numFmtId="0" fontId="14" fillId="3" borderId="5" xfId="0" applyFont="1" applyFill="1" applyBorder="1" applyAlignment="1">
      <alignment horizontal="right" vertical="top"/>
    </xf>
    <xf numFmtId="0" fontId="14" fillId="3" borderId="6" xfId="0" applyFont="1" applyFill="1" applyBorder="1" applyAlignment="1">
      <alignment horizontal="right" vertical="top"/>
    </xf>
    <xf numFmtId="0" fontId="3" fillId="0" borderId="0" xfId="0" applyFont="1" applyAlignment="1">
      <alignment horizontal="left" wrapText="1"/>
    </xf>
    <xf numFmtId="0" fontId="6" fillId="3" borderId="4" xfId="0" applyFont="1" applyFill="1" applyBorder="1" applyAlignment="1">
      <alignment horizontal="right" wrapText="1"/>
    </xf>
    <xf numFmtId="0" fontId="7" fillId="3" borderId="4" xfId="0" applyFont="1" applyFill="1" applyBorder="1" applyAlignment="1">
      <alignment horizontal="right" wrapText="1"/>
    </xf>
    <xf numFmtId="0" fontId="7" fillId="9" borderId="4" xfId="0" applyFont="1" applyFill="1" applyBorder="1" applyAlignment="1">
      <alignment horizontal="center" vertical="center" wrapText="1"/>
    </xf>
    <xf numFmtId="0" fontId="3" fillId="0" borderId="0" xfId="0" applyFont="1" applyAlignment="1">
      <alignment horizontal="left"/>
    </xf>
    <xf numFmtId="0" fontId="3" fillId="3" borderId="0" xfId="0" applyFont="1" applyFill="1" applyAlignment="1">
      <alignment horizontal="center" vertical="top"/>
    </xf>
    <xf numFmtId="0" fontId="7" fillId="3" borderId="4" xfId="0" applyFont="1" applyFill="1" applyBorder="1" applyAlignment="1">
      <alignment horizontal="right"/>
    </xf>
    <xf numFmtId="0" fontId="7" fillId="10" borderId="4" xfId="0" applyFont="1" applyFill="1" applyBorder="1" applyAlignment="1">
      <alignment horizontal="right"/>
    </xf>
    <xf numFmtId="0" fontId="32" fillId="10" borderId="4" xfId="0" applyFont="1" applyFill="1" applyBorder="1" applyAlignment="1">
      <alignment horizontal="right" wrapText="1"/>
    </xf>
    <xf numFmtId="0" fontId="6" fillId="10" borderId="4" xfId="0" applyFont="1" applyFill="1" applyBorder="1" applyAlignment="1">
      <alignment horizontal="right" wrapText="1"/>
    </xf>
    <xf numFmtId="0" fontId="32" fillId="10" borderId="4" xfId="0" applyFont="1" applyFill="1" applyBorder="1" applyAlignment="1">
      <alignment horizontal="right"/>
    </xf>
    <xf numFmtId="0" fontId="5" fillId="6" borderId="7" xfId="0" applyFont="1" applyFill="1" applyBorder="1" applyAlignment="1">
      <alignment horizontal="center" vertical="center" wrapText="1"/>
    </xf>
    <xf numFmtId="0" fontId="2" fillId="0" borderId="7" xfId="0" applyFont="1" applyBorder="1"/>
    <xf numFmtId="0" fontId="2" fillId="0" borderId="6" xfId="0" applyFont="1" applyBorder="1"/>
    <xf numFmtId="0" fontId="5" fillId="18" borderId="1"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8" xfId="0" applyFont="1" applyBorder="1" applyAlignment="1">
      <alignment horizontal="center" vertical="top"/>
    </xf>
    <xf numFmtId="0" fontId="8" fillId="0" borderId="8" xfId="0" applyFont="1" applyBorder="1" applyAlignment="1">
      <alignment horizontal="center" vertical="top" wrapText="1"/>
    </xf>
    <xf numFmtId="0" fontId="9" fillId="0" borderId="7" xfId="0" applyFont="1" applyBorder="1"/>
    <xf numFmtId="0" fontId="2" fillId="0" borderId="9" xfId="0" applyFont="1" applyBorder="1"/>
    <xf numFmtId="0" fontId="8" fillId="0" borderId="1" xfId="0" applyFont="1" applyBorder="1" applyAlignment="1">
      <alignment vertical="top"/>
    </xf>
    <xf numFmtId="0" fontId="8" fillId="0" borderId="4" xfId="0" applyFont="1" applyBorder="1" applyAlignment="1">
      <alignment vertical="top"/>
    </xf>
    <xf numFmtId="0" fontId="8" fillId="0" borderId="4" xfId="0" applyFont="1" applyBorder="1" applyAlignment="1">
      <alignment horizontal="center" vertical="top"/>
    </xf>
    <xf numFmtId="0" fontId="8" fillId="0" borderId="8" xfId="0" applyFont="1" applyBorder="1" applyAlignment="1">
      <alignment vertical="top"/>
    </xf>
    <xf numFmtId="0" fontId="2" fillId="0" borderId="5" xfId="0" applyFont="1" applyBorder="1"/>
    <xf numFmtId="0" fontId="9" fillId="0" borderId="4" xfId="0" applyFont="1" applyBorder="1" applyAlignment="1">
      <alignment vertical="top"/>
    </xf>
    <xf numFmtId="0" fontId="33" fillId="9" borderId="1" xfId="0" applyFont="1" applyFill="1" applyBorder="1" applyAlignment="1">
      <alignment horizontal="center" vertical="top"/>
    </xf>
    <xf numFmtId="0" fontId="33" fillId="10" borderId="4" xfId="0" applyFont="1" applyFill="1" applyBorder="1" applyAlignment="1">
      <alignment vertical="top"/>
    </xf>
    <xf numFmtId="0" fontId="8" fillId="0" borderId="1" xfId="0" applyFont="1" applyBorder="1" applyAlignment="1">
      <alignment horizontal="center" vertical="top"/>
    </xf>
    <xf numFmtId="0" fontId="8" fillId="0" borderId="4" xfId="0" applyFont="1" applyBorder="1" applyAlignment="1">
      <alignment vertical="top" wrapText="1"/>
    </xf>
    <xf numFmtId="0" fontId="8" fillId="0" borderId="8" xfId="0" applyFont="1" applyBorder="1" applyAlignment="1">
      <alignment vertical="top" wrapText="1"/>
    </xf>
    <xf numFmtId="0" fontId="3" fillId="0" borderId="4" xfId="0" applyFont="1" applyBorder="1" applyAlignment="1"/>
    <xf numFmtId="0" fontId="3" fillId="0" borderId="0" xfId="0" applyFont="1" applyAlignment="1"/>
    <xf numFmtId="0" fontId="34" fillId="10" borderId="1" xfId="0" applyFont="1" applyFill="1" applyBorder="1" applyAlignment="1">
      <alignment horizontal="center" wrapText="1"/>
    </xf>
    <xf numFmtId="0" fontId="6" fillId="0" borderId="4" xfId="0" applyFont="1" applyBorder="1" applyAlignment="1">
      <alignment horizontal="center" vertical="center" wrapText="1"/>
    </xf>
    <xf numFmtId="0" fontId="9" fillId="0" borderId="4" xfId="0" applyFont="1" applyBorder="1" applyAlignment="1"/>
    <xf numFmtId="0" fontId="9" fillId="0" borderId="0" xfId="0" applyFont="1" applyAlignment="1"/>
    <xf numFmtId="0" fontId="8" fillId="0" borderId="9" xfId="0" applyFont="1" applyBorder="1" applyAlignment="1">
      <alignment horizontal="center" vertical="top"/>
    </xf>
    <xf numFmtId="0" fontId="8" fillId="0" borderId="10" xfId="0" applyFont="1" applyBorder="1" applyAlignment="1">
      <alignment horizontal="center" vertical="top" wrapText="1"/>
    </xf>
    <xf numFmtId="0" fontId="8" fillId="0" borderId="4" xfId="0" applyFont="1" applyBorder="1" applyAlignment="1">
      <alignment horizontal="right"/>
    </xf>
    <xf numFmtId="0" fontId="2" fillId="0" borderId="10" xfId="0" applyFont="1" applyBorder="1"/>
    <xf numFmtId="0" fontId="33" fillId="10" borderId="4" xfId="0" applyFont="1" applyFill="1" applyBorder="1" applyAlignment="1">
      <alignment horizontal="right"/>
    </xf>
    <xf numFmtId="0" fontId="8" fillId="0" borderId="5" xfId="0" applyFont="1" applyBorder="1" applyAlignment="1">
      <alignment horizontal="center" vertical="top"/>
    </xf>
    <xf numFmtId="0" fontId="9" fillId="0" borderId="6" xfId="0" applyFont="1" applyBorder="1" applyAlignment="1">
      <alignment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10" xfId="0" applyFont="1" applyBorder="1" applyAlignment="1">
      <alignment vertical="top" wrapText="1"/>
    </xf>
    <xf numFmtId="0" fontId="9" fillId="0" borderId="4" xfId="0" applyFont="1" applyBorder="1" applyAlignment="1">
      <alignment horizontal="right" wrapText="1"/>
    </xf>
    <xf numFmtId="0" fontId="35" fillId="3" borderId="2" xfId="0" applyFont="1" applyFill="1" applyBorder="1" applyAlignment="1">
      <alignment horizontal="center" vertical="top"/>
    </xf>
    <xf numFmtId="0" fontId="35" fillId="3" borderId="3" xfId="0" applyFont="1" applyFill="1" applyBorder="1" applyAlignment="1">
      <alignment horizontal="center" vertical="top"/>
    </xf>
    <xf numFmtId="0" fontId="35" fillId="3" borderId="7" xfId="0" applyFont="1" applyFill="1" applyBorder="1" applyAlignment="1">
      <alignment horizontal="center" vertical="top"/>
    </xf>
    <xf numFmtId="0" fontId="35" fillId="3" borderId="6" xfId="0" applyFont="1" applyFill="1" applyBorder="1" applyAlignment="1">
      <alignment horizontal="center" vertical="top"/>
    </xf>
    <xf numFmtId="0" fontId="34" fillId="6" borderId="7" xfId="0" applyFont="1" applyFill="1" applyBorder="1" applyAlignment="1">
      <alignment horizontal="center" wrapText="1"/>
    </xf>
    <xf numFmtId="0" fontId="32" fillId="3" borderId="4" xfId="0" applyFont="1" applyFill="1" applyBorder="1" applyAlignment="1">
      <alignment horizontal="center" vertical="center" wrapText="1"/>
    </xf>
    <xf numFmtId="0" fontId="9" fillId="0" borderId="6" xfId="0" applyFont="1" applyBorder="1" applyAlignment="1"/>
    <xf numFmtId="0" fontId="36" fillId="3" borderId="6" xfId="0" applyFont="1" applyFill="1" applyBorder="1" applyAlignment="1"/>
    <xf numFmtId="0" fontId="8" fillId="0" borderId="6" xfId="0" applyFont="1" applyBorder="1" applyAlignment="1">
      <alignment horizontal="right" vertical="top"/>
    </xf>
    <xf numFmtId="0" fontId="8" fillId="0" borderId="6" xfId="0" applyFont="1" applyBorder="1" applyAlignment="1">
      <alignment horizontal="center" vertical="top"/>
    </xf>
    <xf numFmtId="0" fontId="8" fillId="0" borderId="10" xfId="0" applyFont="1" applyBorder="1" applyAlignment="1">
      <alignment horizontal="right" vertical="top"/>
    </xf>
    <xf numFmtId="0" fontId="36" fillId="3" borderId="6" xfId="0" applyFont="1" applyFill="1" applyBorder="1" applyAlignment="1">
      <alignment horizontal="right" wrapText="1"/>
    </xf>
    <xf numFmtId="0" fontId="3" fillId="0" borderId="0" xfId="0" applyFont="1" applyAlignment="1">
      <alignment vertical="top"/>
    </xf>
    <xf numFmtId="0" fontId="3" fillId="0" borderId="4" xfId="0" applyFont="1" applyBorder="1" applyAlignment="1">
      <alignment vertical="top"/>
    </xf>
    <xf numFmtId="0" fontId="34" fillId="10" borderId="7" xfId="0" applyFont="1" applyFill="1" applyBorder="1" applyAlignment="1">
      <alignment horizontal="center" wrapText="1"/>
    </xf>
    <xf numFmtId="0" fontId="3" fillId="0" borderId="10" xfId="0" applyFont="1" applyBorder="1" applyAlignment="1">
      <alignment vertical="top"/>
    </xf>
    <xf numFmtId="0" fontId="35" fillId="0" borderId="2" xfId="0" applyFont="1" applyBorder="1" applyAlignment="1">
      <alignment horizontal="center" vertical="top"/>
    </xf>
    <xf numFmtId="0" fontId="3" fillId="0" borderId="6" xfId="0" applyFont="1" applyBorder="1" applyAlignment="1">
      <alignment vertical="top"/>
    </xf>
    <xf numFmtId="0" fontId="35" fillId="0" borderId="7" xfId="0" applyFont="1" applyBorder="1" applyAlignment="1">
      <alignment horizontal="center" vertical="top"/>
    </xf>
    <xf numFmtId="0" fontId="9" fillId="0" borderId="5" xfId="0" applyFont="1" applyBorder="1" applyAlignment="1">
      <alignment vertical="top"/>
    </xf>
    <xf numFmtId="0" fontId="8" fillId="0" borderId="7" xfId="0" applyFont="1" applyBorder="1" applyAlignment="1">
      <alignment horizontal="center" vertical="top"/>
    </xf>
    <xf numFmtId="0" fontId="8" fillId="0" borderId="5" xfId="0" applyFont="1" applyBorder="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7" xfId="0" applyFont="1" applyBorder="1" applyAlignment="1">
      <alignment horizontal="right"/>
    </xf>
    <xf numFmtId="0" fontId="8" fillId="0" borderId="7" xfId="0" applyFont="1" applyBorder="1" applyAlignment="1">
      <alignment vertical="top"/>
    </xf>
    <xf numFmtId="0" fontId="3" fillId="0" borderId="3" xfId="0" applyFont="1" applyBorder="1" applyAlignment="1"/>
    <xf numFmtId="0" fontId="3" fillId="0" borderId="6" xfId="0" applyFont="1" applyBorder="1" applyAlignment="1"/>
    <xf numFmtId="0" fontId="9" fillId="10" borderId="7" xfId="0" applyFont="1" applyFill="1" applyBorder="1" applyAlignment="1">
      <alignment horizontal="center" wrapText="1"/>
    </xf>
    <xf numFmtId="0" fontId="9" fillId="0" borderId="6" xfId="0" applyFont="1" applyBorder="1" applyAlignment="1">
      <alignment horizontal="center" wrapText="1"/>
    </xf>
    <xf numFmtId="0" fontId="8" fillId="0" borderId="6" xfId="0" applyFont="1" applyBorder="1" applyAlignment="1">
      <alignment horizontal="right"/>
    </xf>
    <xf numFmtId="0" fontId="9" fillId="0" borderId="6" xfId="0" applyFont="1" applyBorder="1" applyAlignment="1">
      <alignment horizontal="right"/>
    </xf>
    <xf numFmtId="0" fontId="9" fillId="0" borderId="0" xfId="0" applyFont="1" applyAlignment="1">
      <alignment vertical="top"/>
    </xf>
    <xf numFmtId="0" fontId="9" fillId="0" borderId="10" xfId="0" applyFont="1" applyBorder="1" applyAlignment="1">
      <alignment vertical="top"/>
    </xf>
    <xf numFmtId="0" fontId="10" fillId="0" borderId="1" xfId="0" applyFont="1" applyBorder="1" applyAlignment="1">
      <alignment vertical="top"/>
    </xf>
    <xf numFmtId="0" fontId="9" fillId="0" borderId="6" xfId="0" applyFont="1" applyBorder="1" applyAlignment="1">
      <alignment horizontal="right" vertical="top"/>
    </xf>
    <xf numFmtId="0" fontId="10" fillId="0" borderId="6" xfId="0" applyFont="1" applyBorder="1" applyAlignment="1">
      <alignment vertical="top"/>
    </xf>
    <xf numFmtId="0" fontId="10" fillId="0" borderId="7" xfId="0" applyFont="1" applyBorder="1" applyAlignment="1">
      <alignment vertical="top"/>
    </xf>
    <xf numFmtId="0" fontId="8" fillId="0" borderId="0" xfId="0" applyFont="1" applyAlignment="1">
      <alignment vertical="top" wrapText="1"/>
    </xf>
    <xf numFmtId="0" fontId="8" fillId="0" borderId="7" xfId="0" applyFont="1" applyBorder="1" applyAlignment="1">
      <alignment vertical="top" wrapText="1"/>
    </xf>
    <xf numFmtId="0" fontId="8" fillId="0" borderId="4" xfId="0" applyFont="1" applyBorder="1" applyAlignment="1">
      <alignment horizontal="right" vertical="top"/>
    </xf>
    <xf numFmtId="0" fontId="37" fillId="0" borderId="1" xfId="0" applyFont="1" applyBorder="1" applyAlignment="1">
      <alignment vertical="top"/>
    </xf>
    <xf numFmtId="0" fontId="37" fillId="0" borderId="6" xfId="0" applyFont="1" applyBorder="1" applyAlignment="1">
      <alignment vertical="top"/>
    </xf>
    <xf numFmtId="0" fontId="37" fillId="0" borderId="7" xfId="0" applyFont="1" applyBorder="1" applyAlignment="1">
      <alignment vertical="top"/>
    </xf>
    <xf numFmtId="0" fontId="38" fillId="0" borderId="1" xfId="0" applyFont="1" applyBorder="1" applyAlignment="1">
      <alignment vertical="top"/>
    </xf>
    <xf numFmtId="0" fontId="9" fillId="0" borderId="7" xfId="0" applyFont="1" applyBorder="1" applyAlignment="1">
      <alignment vertical="top"/>
    </xf>
    <xf numFmtId="0" fontId="38" fillId="0" borderId="6" xfId="0" applyFont="1" applyBorder="1" applyAlignment="1">
      <alignment vertical="top"/>
    </xf>
    <xf numFmtId="0" fontId="38" fillId="0" borderId="7" xfId="0" applyFont="1" applyBorder="1" applyAlignment="1">
      <alignment vertical="top"/>
    </xf>
    <xf numFmtId="0" fontId="8" fillId="0" borderId="11" xfId="0" applyFont="1" applyBorder="1" applyAlignment="1">
      <alignment vertical="top"/>
    </xf>
    <xf numFmtId="0" fontId="2" fillId="0" borderId="12" xfId="0" applyFont="1" applyBorder="1"/>
    <xf numFmtId="0" fontId="2" fillId="0" borderId="13" xfId="0" applyFont="1" applyBorder="1"/>
    <xf numFmtId="0" fontId="2" fillId="0" borderId="14" xfId="0" applyFont="1" applyBorder="1"/>
    <xf numFmtId="0" fontId="8" fillId="0" borderId="10" xfId="0" applyFont="1" applyBorder="1" applyAlignment="1">
      <alignment vertical="top"/>
    </xf>
    <xf numFmtId="0" fontId="8" fillId="0" borderId="0" xfId="0" applyFont="1" applyAlignment="1">
      <alignment vertical="top"/>
    </xf>
    <xf numFmtId="0" fontId="2" fillId="0" borderId="15" xfId="0" applyFont="1" applyBorder="1"/>
    <xf numFmtId="0" fontId="9" fillId="0" borderId="0" xfId="0" applyFont="1"/>
    <xf numFmtId="0" fontId="9" fillId="0" borderId="8" xfId="0" applyFont="1" applyBorder="1" applyAlignment="1">
      <alignment vertical="top"/>
    </xf>
    <xf numFmtId="0" fontId="9" fillId="0" borderId="10" xfId="0" applyFont="1" applyBorder="1" applyAlignment="1">
      <alignment horizontal="right" vertical="top"/>
    </xf>
    <xf numFmtId="0" fontId="9" fillId="0" borderId="7" xfId="0" applyFont="1" applyBorder="1" applyAlignment="1"/>
    <xf numFmtId="0" fontId="9" fillId="0" borderId="3" xfId="0" applyFont="1" applyBorder="1" applyAlignment="1">
      <alignment horizontal="right" vertical="top"/>
    </xf>
    <xf numFmtId="0" fontId="8" fillId="0" borderId="0" xfId="0" applyFont="1" applyAlignment="1">
      <alignment horizontal="right"/>
    </xf>
    <xf numFmtId="0" fontId="8" fillId="0" borderId="0" xfId="0" applyFont="1" applyAlignment="1">
      <alignment horizontal="center" vertical="top"/>
    </xf>
    <xf numFmtId="0" fontId="5" fillId="11" borderId="0" xfId="0" applyFont="1" applyFill="1" applyAlignment="1">
      <alignment horizontal="center" vertical="center" wrapText="1"/>
    </xf>
    <xf numFmtId="0" fontId="3" fillId="0" borderId="0" xfId="0" applyFont="1" applyAlignment="1">
      <alignment horizontal="center" vertical="top" wrapText="1"/>
    </xf>
    <xf numFmtId="0" fontId="5" fillId="4" borderId="1" xfId="0" applyFont="1" applyFill="1" applyBorder="1" applyAlignment="1">
      <alignment horizontal="center" vertical="center" wrapText="1"/>
    </xf>
    <xf numFmtId="0" fontId="6" fillId="10" borderId="1" xfId="0" applyFont="1" applyFill="1" applyBorder="1" applyAlignment="1">
      <alignment horizontal="center" vertical="top" wrapText="1"/>
    </xf>
    <xf numFmtId="0" fontId="6" fillId="3" borderId="4" xfId="0" applyFont="1" applyFill="1" applyBorder="1" applyAlignment="1">
      <alignment horizontal="center" vertical="top" wrapText="1"/>
    </xf>
    <xf numFmtId="0" fontId="5" fillId="13" borderId="1" xfId="0" applyFont="1" applyFill="1" applyBorder="1" applyAlignment="1">
      <alignment horizontal="center" vertical="center" wrapText="1"/>
    </xf>
    <xf numFmtId="0" fontId="24" fillId="0" borderId="4" xfId="0" applyFont="1" applyBorder="1" applyAlignment="1">
      <alignment horizontal="center" wrapText="1"/>
    </xf>
    <xf numFmtId="0" fontId="22" fillId="0" borderId="4" xfId="0" applyFont="1" applyBorder="1" applyAlignment="1">
      <alignment wrapText="1"/>
    </xf>
    <xf numFmtId="0" fontId="5" fillId="13" borderId="1" xfId="0" applyFont="1" applyFill="1" applyBorder="1" applyAlignment="1">
      <alignment horizontal="center" wrapText="1"/>
    </xf>
    <xf numFmtId="0" fontId="2" fillId="0" borderId="4" xfId="0" applyFont="1" applyBorder="1" applyAlignment="1">
      <alignment horizontal="center" vertical="top" wrapText="1"/>
    </xf>
    <xf numFmtId="0" fontId="26" fillId="13" borderId="1" xfId="0" applyFont="1" applyFill="1" applyBorder="1" applyAlignment="1">
      <alignment horizontal="center" wrapText="1"/>
    </xf>
    <xf numFmtId="0" fontId="3" fillId="0" borderId="1" xfId="0" applyFont="1" applyBorder="1" applyAlignment="1">
      <alignment horizontal="center" vertical="top" wrapText="1"/>
    </xf>
    <xf numFmtId="0" fontId="0" fillId="0" borderId="0" xfId="0" applyBorder="1" applyAlignment="1">
      <alignment wrapText="1" readingOrder="1"/>
    </xf>
    <xf numFmtId="0" fontId="7" fillId="20" borderId="16" xfId="0" applyFont="1" applyFill="1" applyBorder="1" applyAlignment="1">
      <alignment horizontal="center" vertical="top" wrapText="1" readingOrder="1"/>
    </xf>
    <xf numFmtId="0" fontId="7" fillId="3" borderId="1" xfId="0" applyFont="1" applyFill="1" applyBorder="1" applyAlignment="1">
      <alignment horizontal="center" vertical="top" wrapText="1"/>
    </xf>
    <xf numFmtId="0" fontId="7" fillId="21" borderId="16" xfId="0" applyFont="1" applyFill="1" applyBorder="1" applyAlignment="1">
      <alignment horizontal="center" vertical="top" wrapText="1" readingOrder="1"/>
    </xf>
    <xf numFmtId="0" fontId="0" fillId="0" borderId="1" xfId="0" applyFont="1" applyBorder="1" applyAlignment="1">
      <alignment horizontal="center" vertical="top" wrapText="1"/>
    </xf>
    <xf numFmtId="0" fontId="0" fillId="0" borderId="16" xfId="0" applyBorder="1" applyAlignment="1">
      <alignment wrapText="1" readingOrder="1"/>
    </xf>
    <xf numFmtId="0" fontId="24" fillId="0" borderId="16" xfId="0" applyFont="1" applyBorder="1" applyAlignment="1">
      <alignment horizontal="center" wrapText="1" readingOrder="1"/>
    </xf>
    <xf numFmtId="0" fontId="5" fillId="16" borderId="1"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26" fillId="16" borderId="1" xfId="0" applyFont="1" applyFill="1" applyBorder="1" applyAlignment="1">
      <alignment horizontal="center" wrapText="1"/>
    </xf>
    <xf numFmtId="0" fontId="39" fillId="16" borderId="4" xfId="0" applyFont="1" applyFill="1" applyBorder="1" applyAlignment="1">
      <alignment horizontal="center" wrapText="1"/>
    </xf>
    <xf numFmtId="0" fontId="40" fillId="16" borderId="4" xfId="0" applyFont="1" applyFill="1" applyBorder="1" applyAlignment="1">
      <alignment wrapText="1"/>
    </xf>
    <xf numFmtId="0" fontId="40" fillId="16" borderId="4" xfId="0" applyFont="1" applyFill="1" applyBorder="1" applyAlignment="1">
      <alignment horizontal="center" wrapText="1"/>
    </xf>
    <xf numFmtId="0" fontId="22" fillId="0" borderId="4" xfId="0" applyFont="1" applyBorder="1" applyAlignment="1">
      <alignment vertical="top" wrapText="1"/>
    </xf>
    <xf numFmtId="0" fontId="40" fillId="0" borderId="4" xfId="0" applyFont="1" applyBorder="1" applyAlignment="1">
      <alignment horizontal="center" vertical="top" wrapText="1"/>
    </xf>
    <xf numFmtId="0" fontId="26" fillId="0" borderId="4" xfId="0" applyFont="1" applyBorder="1" applyAlignment="1">
      <alignment vertical="top" wrapText="1"/>
    </xf>
    <xf numFmtId="0" fontId="3" fillId="0" borderId="4" xfId="0" applyFont="1" applyBorder="1" applyAlignment="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7" fillId="0" borderId="1" xfId="0" applyFont="1" applyBorder="1" applyAlignment="1">
      <alignment horizontal="center" vertical="top" wrapText="1"/>
    </xf>
    <xf numFmtId="0" fontId="24" fillId="0" borderId="4" xfId="0" applyFont="1" applyBorder="1" applyAlignment="1">
      <alignment wrapText="1"/>
    </xf>
    <xf numFmtId="0" fontId="0" fillId="0" borderId="16" xfId="0" applyBorder="1" applyAlignment="1">
      <alignment horizontal="right" wrapText="1" readingOrder="1"/>
    </xf>
    <xf numFmtId="0" fontId="5" fillId="6" borderId="1" xfId="0" applyFont="1" applyFill="1" applyBorder="1" applyAlignment="1">
      <alignment horizontal="center" vertical="center" wrapText="1"/>
    </xf>
    <xf numFmtId="0" fontId="4" fillId="3" borderId="4" xfId="0" applyFont="1" applyFill="1" applyBorder="1" applyAlignment="1">
      <alignment horizontal="center" vertical="top" wrapText="1"/>
    </xf>
    <xf numFmtId="0" fontId="3" fillId="0" borderId="4" xfId="0" applyFont="1" applyBorder="1"/>
    <xf numFmtId="0" fontId="5" fillId="3" borderId="4" xfId="0" applyFont="1" applyFill="1" applyBorder="1" applyAlignment="1">
      <alignment horizontal="center" vertical="top" wrapText="1"/>
    </xf>
    <xf numFmtId="0" fontId="41"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41" fillId="18" borderId="1" xfId="0" applyFont="1" applyFill="1" applyBorder="1" applyAlignment="1">
      <alignment horizontal="center" vertical="center" wrapText="1"/>
    </xf>
    <xf numFmtId="0" fontId="3" fillId="0" borderId="4" xfId="0" applyFont="1" applyBorder="1" applyAlignment="1">
      <alignment horizontal="center" vertical="top"/>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xf>
    <xf numFmtId="0" fontId="42" fillId="0" borderId="1" xfId="0" applyFont="1" applyBorder="1" applyAlignment="1">
      <alignment horizontal="center" vertical="top" wrapText="1"/>
    </xf>
    <xf numFmtId="0" fontId="42" fillId="0" borderId="4" xfId="0" applyFont="1" applyBorder="1" applyAlignment="1">
      <alignment horizontal="center" vertical="top" wrapText="1"/>
    </xf>
    <xf numFmtId="0" fontId="11" fillId="18" borderId="1" xfId="0" applyFont="1" applyFill="1" applyBorder="1" applyAlignment="1">
      <alignment horizontal="center" vertical="top" wrapText="1"/>
    </xf>
    <xf numFmtId="0" fontId="6" fillId="0" borderId="4" xfId="0" applyFont="1" applyBorder="1" applyAlignment="1">
      <alignment horizontal="left" vertical="center" wrapText="1"/>
    </xf>
    <xf numFmtId="3" fontId="19" fillId="0" borderId="4" xfId="0" applyNumberFormat="1" applyFont="1" applyBorder="1" applyAlignment="1">
      <alignment vertical="top" wrapText="1"/>
    </xf>
    <xf numFmtId="0" fontId="43" fillId="0" borderId="1" xfId="0" applyFont="1" applyBorder="1" applyAlignment="1">
      <alignment horizontal="center" vertical="top" wrapText="1"/>
    </xf>
    <xf numFmtId="0" fontId="44" fillId="0" borderId="4" xfId="0" applyFont="1" applyBorder="1" applyAlignment="1">
      <alignment horizontal="center" vertical="center" wrapText="1"/>
    </xf>
    <xf numFmtId="0" fontId="44" fillId="0" borderId="4" xfId="0" applyFont="1" applyBorder="1" applyAlignment="1">
      <alignment horizontal="left" vertical="center" wrapText="1"/>
    </xf>
    <xf numFmtId="0" fontId="3" fillId="0" borderId="4" xfId="0" applyFont="1" applyBorder="1" applyAlignment="1">
      <alignment horizontal="right"/>
    </xf>
    <xf numFmtId="0" fontId="6" fillId="3" borderId="4" xfId="0" applyFont="1" applyFill="1" applyBorder="1" applyAlignment="1">
      <alignment horizontal="center" vertical="center"/>
    </xf>
    <xf numFmtId="0" fontId="6" fillId="10" borderId="1" xfId="0" applyFont="1" applyFill="1" applyBorder="1" applyAlignment="1">
      <alignment horizontal="center" vertical="center"/>
    </xf>
    <xf numFmtId="0" fontId="14" fillId="0" borderId="4" xfId="0" applyFont="1" applyBorder="1" applyAlignment="1">
      <alignment horizontal="center" vertical="top" wrapText="1"/>
    </xf>
    <xf numFmtId="0" fontId="13" fillId="0" borderId="4" xfId="0" applyFont="1" applyBorder="1" applyAlignment="1">
      <alignment horizontal="center" vertical="top"/>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xf numFmtId="0" fontId="3" fillId="0" borderId="0" xfId="0" applyFont="1"/>
    <xf numFmtId="0" fontId="3" fillId="0" borderId="8" xfId="0" applyFont="1" applyBorder="1"/>
    <xf numFmtId="0" fontId="3" fillId="0" borderId="11" xfId="0" applyFont="1" applyBorder="1" applyAlignment="1"/>
    <xf numFmtId="3" fontId="9" fillId="0" borderId="4" xfId="0" applyNumberFormat="1" applyFont="1" applyBorder="1" applyAlignment="1">
      <alignment horizontal="center" vertical="center" wrapText="1"/>
    </xf>
    <xf numFmtId="0" fontId="3" fillId="0" borderId="4" xfId="0" applyFont="1" applyBorder="1" applyAlignment="1">
      <alignment horizontal="left" vertical="top"/>
    </xf>
    <xf numFmtId="0" fontId="9" fillId="0" borderId="4" xfId="0" applyFont="1" applyBorder="1" applyAlignment="1">
      <alignment horizontal="left" vertical="top" wrapText="1"/>
    </xf>
    <xf numFmtId="0" fontId="9" fillId="0" borderId="4" xfId="0" applyFont="1" applyBorder="1" applyAlignment="1">
      <alignment horizontal="center" vertical="top" wrapText="1"/>
    </xf>
    <xf numFmtId="0" fontId="9" fillId="0" borderId="4" xfId="0" applyFont="1" applyBorder="1" applyAlignment="1">
      <alignment vertical="top" wrapText="1"/>
    </xf>
    <xf numFmtId="0" fontId="8" fillId="0" borderId="4" xfId="0" applyFont="1" applyBorder="1" applyAlignment="1">
      <alignment horizontal="right" vertical="top" wrapText="1"/>
    </xf>
    <xf numFmtId="0" fontId="9" fillId="0" borderId="4" xfId="0" applyFont="1" applyBorder="1" applyAlignment="1">
      <alignment horizontal="center" vertical="top"/>
    </xf>
    <xf numFmtId="0" fontId="9" fillId="0" borderId="1" xfId="0" applyFont="1" applyBorder="1" applyAlignment="1">
      <alignment horizontal="center" vertical="top" wrapText="1"/>
    </xf>
    <xf numFmtId="3" fontId="9" fillId="0" borderId="4" xfId="0" applyNumberFormat="1" applyFont="1" applyBorder="1" applyAlignment="1">
      <alignment vertical="top"/>
    </xf>
    <xf numFmtId="0" fontId="8" fillId="0" borderId="4" xfId="0" applyFont="1" applyBorder="1" applyAlignment="1"/>
    <xf numFmtId="0" fontId="8" fillId="10" borderId="4" xfId="0" applyFont="1" applyFill="1" applyBorder="1" applyAlignment="1">
      <alignment horizontal="left"/>
    </xf>
    <xf numFmtId="3" fontId="9" fillId="0" borderId="4" xfId="0" applyNumberFormat="1" applyFont="1" applyBorder="1" applyAlignment="1">
      <alignment vertical="top" wrapText="1"/>
    </xf>
    <xf numFmtId="0" fontId="9" fillId="0" borderId="4" xfId="0" applyFont="1" applyBorder="1" applyAlignment="1">
      <alignment wrapText="1"/>
    </xf>
    <xf numFmtId="0" fontId="12" fillId="0" borderId="4" xfId="0" applyFont="1" applyBorder="1" applyAlignment="1">
      <alignment horizontal="center" vertical="top" wrapText="1"/>
    </xf>
    <xf numFmtId="0" fontId="12" fillId="0" borderId="4" xfId="0" applyFont="1" applyBorder="1" applyAlignment="1">
      <alignment horizontal="left" wrapText="1"/>
    </xf>
    <xf numFmtId="0" fontId="12" fillId="0" borderId="4" xfId="0" applyFont="1" applyBorder="1" applyAlignment="1">
      <alignment wrapText="1"/>
    </xf>
    <xf numFmtId="0" fontId="12" fillId="0" borderId="4" xfId="0" applyFont="1" applyBorder="1"/>
    <xf numFmtId="0" fontId="3" fillId="0" borderId="0" xfId="0" applyFont="1" applyAlignment="1">
      <alignment horizontal="center" vertical="top"/>
    </xf>
    <xf numFmtId="0" fontId="0" fillId="0" borderId="0" xfId="0" applyFont="1" applyAlignment="1">
      <alignment horizontal="left"/>
    </xf>
    <xf numFmtId="0" fontId="1" fillId="6" borderId="1" xfId="0" applyFont="1" applyFill="1" applyBorder="1" applyAlignment="1">
      <alignment horizontal="center" vertical="top" wrapText="1"/>
    </xf>
    <xf numFmtId="0" fontId="2" fillId="0" borderId="2" xfId="0" applyFont="1" applyBorder="1" applyAlignment="1">
      <alignment horizontal="left"/>
    </xf>
    <xf numFmtId="0" fontId="13" fillId="0" borderId="4" xfId="0" applyFont="1" applyBorder="1" applyAlignment="1">
      <alignment horizontal="center" vertical="top" wrapText="1"/>
    </xf>
    <xf numFmtId="0" fontId="5" fillId="11" borderId="1" xfId="0" applyFont="1" applyFill="1" applyBorder="1" applyAlignment="1">
      <alignment horizontal="center" vertical="top" wrapText="1"/>
    </xf>
    <xf numFmtId="0" fontId="45" fillId="5" borderId="1" xfId="0" applyFont="1" applyFill="1" applyBorder="1" applyAlignment="1">
      <alignment horizontal="center" vertical="top" wrapText="1"/>
    </xf>
    <xf numFmtId="0" fontId="46" fillId="3" borderId="4" xfId="0" applyFont="1" applyFill="1" applyBorder="1" applyAlignment="1">
      <alignment horizontal="center" vertical="center" wrapText="1"/>
    </xf>
    <xf numFmtId="0" fontId="46" fillId="3" borderId="4" xfId="0" applyFont="1" applyFill="1" applyBorder="1" applyAlignment="1">
      <alignment horizontal="left" vertical="center" wrapText="1"/>
    </xf>
    <xf numFmtId="0" fontId="46" fillId="0" borderId="4" xfId="0" applyFont="1" applyBorder="1" applyAlignment="1">
      <alignment horizontal="center" vertical="center" wrapText="1"/>
    </xf>
    <xf numFmtId="0" fontId="8" fillId="3" borderId="4" xfId="0" applyFont="1" applyFill="1" applyBorder="1" applyAlignment="1">
      <alignment horizontal="center" vertical="top" wrapText="1"/>
    </xf>
    <xf numFmtId="0" fontId="9" fillId="3" borderId="4" xfId="0" applyFont="1" applyFill="1" applyBorder="1" applyAlignment="1">
      <alignment horizontal="center" vertical="top" wrapText="1"/>
    </xf>
    <xf numFmtId="0" fontId="47" fillId="8" borderId="1" xfId="0" applyFont="1" applyFill="1" applyBorder="1" applyAlignment="1">
      <alignment horizontal="center" vertical="top" wrapText="1"/>
    </xf>
    <xf numFmtId="0" fontId="13" fillId="3" borderId="4" xfId="0" applyFont="1" applyFill="1" applyBorder="1" applyAlignment="1">
      <alignment horizontal="left" vertical="top" wrapText="1"/>
    </xf>
    <xf numFmtId="0" fontId="7" fillId="0" borderId="4" xfId="0" applyFont="1" applyBorder="1" applyAlignment="1">
      <alignment horizontal="center" vertical="top" wrapText="1"/>
    </xf>
    <xf numFmtId="0" fontId="13" fillId="8" borderId="4" xfId="0" applyFont="1" applyFill="1" applyBorder="1" applyAlignment="1">
      <alignment horizontal="center" vertical="top" wrapText="1"/>
    </xf>
    <xf numFmtId="0" fontId="14" fillId="3" borderId="4" xfId="0" applyFont="1" applyFill="1" applyBorder="1" applyAlignment="1">
      <alignment horizontal="left" vertical="top" wrapText="1"/>
    </xf>
    <xf numFmtId="0" fontId="7" fillId="3" borderId="8" xfId="0" applyFont="1" applyFill="1" applyBorder="1" applyAlignment="1">
      <alignment horizontal="center" vertical="top" wrapText="1"/>
    </xf>
    <xf numFmtId="0" fontId="14" fillId="3" borderId="8" xfId="0" applyFont="1" applyFill="1" applyBorder="1" applyAlignment="1">
      <alignment horizontal="left" vertical="top" wrapText="1"/>
    </xf>
    <xf numFmtId="0" fontId="48" fillId="0" borderId="0" xfId="0" applyFont="1" applyAlignment="1">
      <alignment wrapText="1"/>
    </xf>
    <xf numFmtId="0" fontId="44" fillId="0" borderId="0" xfId="0" applyFont="1" applyAlignment="1">
      <alignment horizontal="center" vertical="center" wrapText="1"/>
    </xf>
    <xf numFmtId="0" fontId="14" fillId="0" borderId="4" xfId="0" applyFont="1" applyBorder="1" applyAlignment="1">
      <alignment horizontal="center" vertical="top"/>
    </xf>
    <xf numFmtId="0" fontId="13" fillId="0" borderId="8" xfId="0" applyFont="1" applyBorder="1" applyAlignment="1">
      <alignment horizontal="center" vertical="top" wrapText="1"/>
    </xf>
    <xf numFmtId="0" fontId="14" fillId="0" borderId="8" xfId="0" applyFont="1" applyBorder="1" applyAlignment="1">
      <alignment horizontal="center" vertical="top"/>
    </xf>
    <xf numFmtId="0" fontId="46" fillId="3" borderId="8" xfId="0" applyFont="1" applyFill="1" applyBorder="1" applyAlignment="1">
      <alignment horizontal="center" vertical="top" wrapText="1"/>
    </xf>
    <xf numFmtId="0" fontId="8" fillId="3" borderId="8" xfId="0" applyFont="1" applyFill="1" applyBorder="1" applyAlignment="1">
      <alignment horizontal="left" vertical="top" wrapText="1"/>
    </xf>
    <xf numFmtId="0" fontId="46" fillId="3" borderId="4" xfId="0" applyFont="1" applyFill="1" applyBorder="1" applyAlignment="1">
      <alignment horizontal="center" vertical="top" wrapText="1"/>
    </xf>
    <xf numFmtId="0" fontId="9" fillId="0" borderId="8" xfId="0" applyFont="1" applyBorder="1" applyAlignment="1">
      <alignment horizontal="left" vertical="top" wrapText="1"/>
    </xf>
    <xf numFmtId="0" fontId="9" fillId="3" borderId="8" xfId="0" applyFont="1" applyFill="1" applyBorder="1" applyAlignment="1">
      <alignment horizontal="center" vertical="top" wrapText="1"/>
    </xf>
    <xf numFmtId="0" fontId="13" fillId="0" borderId="4" xfId="0" applyFont="1" applyBorder="1" applyAlignment="1">
      <alignment horizontal="left" vertical="top" wrapText="1"/>
    </xf>
    <xf numFmtId="0" fontId="13" fillId="0" borderId="0" xfId="0" applyFont="1" applyAlignment="1">
      <alignment horizontal="center" vertical="top"/>
    </xf>
    <xf numFmtId="0" fontId="13" fillId="0" borderId="0" xfId="0" applyFont="1" applyAlignment="1">
      <alignment horizontal="left" vertical="top"/>
    </xf>
    <xf numFmtId="0" fontId="6" fillId="0" borderId="4" xfId="0" applyFont="1" applyBorder="1" applyAlignment="1">
      <alignment horizontal="center" vertical="top" wrapText="1"/>
    </xf>
    <xf numFmtId="0" fontId="14" fillId="0" borderId="0" xfId="0" applyFont="1" applyAlignment="1">
      <alignment horizontal="center" vertical="top"/>
    </xf>
    <xf numFmtId="0" fontId="4" fillId="13" borderId="0" xfId="0" applyFont="1" applyFill="1" applyAlignment="1">
      <alignment horizontal="center" vertical="top" wrapText="1"/>
    </xf>
    <xf numFmtId="0" fontId="5" fillId="19" borderId="1" xfId="0" applyFont="1" applyFill="1" applyBorder="1" applyAlignment="1">
      <alignment horizontal="center" vertical="top" wrapText="1"/>
    </xf>
    <xf numFmtId="0" fontId="49" fillId="17" borderId="0" xfId="0" applyFont="1" applyFill="1" applyAlignment="1">
      <alignment horizontal="center" wrapText="1"/>
    </xf>
    <xf numFmtId="0" fontId="3" fillId="17" borderId="4" xfId="0" applyFont="1" applyFill="1" applyBorder="1"/>
    <xf numFmtId="0" fontId="34" fillId="22" borderId="1" xfId="0" applyFont="1" applyFill="1" applyBorder="1" applyAlignment="1">
      <alignment horizontal="center" wrapText="1"/>
    </xf>
    <xf numFmtId="0" fontId="27" fillId="3" borderId="4" xfId="0" applyFont="1" applyFill="1" applyBorder="1" applyAlignment="1">
      <alignment horizontal="center" vertical="center" wrapText="1"/>
    </xf>
    <xf numFmtId="0" fontId="34" fillId="3" borderId="4" xfId="0" applyFont="1" applyFill="1" applyBorder="1" applyAlignment="1">
      <alignment horizontal="center" vertical="center"/>
    </xf>
    <xf numFmtId="0" fontId="0" fillId="0" borderId="4" xfId="0" applyFont="1" applyBorder="1" applyAlignment="1">
      <alignment horizontal="center"/>
    </xf>
    <xf numFmtId="0" fontId="0" fillId="0" borderId="4" xfId="0" applyFont="1" applyBorder="1" applyAlignment="1">
      <alignment horizontal="center" wrapText="1"/>
    </xf>
    <xf numFmtId="0" fontId="3" fillId="0" borderId="4" xfId="0" applyFont="1" applyBorder="1" applyAlignment="1">
      <alignment horizontal="center"/>
    </xf>
    <xf numFmtId="0" fontId="3" fillId="0" borderId="4" xfId="0" applyFont="1" applyBorder="1" applyAlignment="1">
      <alignment horizontal="center" wrapText="1"/>
    </xf>
    <xf numFmtId="0" fontId="26" fillId="9" borderId="1" xfId="0" applyFont="1" applyFill="1" applyBorder="1" applyAlignment="1">
      <alignment horizontal="center" wrapText="1"/>
    </xf>
    <xf numFmtId="0" fontId="27" fillId="10" borderId="4" xfId="0" applyFont="1" applyFill="1" applyBorder="1" applyAlignment="1">
      <alignment horizontal="center"/>
    </xf>
    <xf numFmtId="0" fontId="34" fillId="22" borderId="1" xfId="0" applyFont="1" applyFill="1" applyBorder="1" applyAlignment="1">
      <alignment horizontal="center"/>
    </xf>
    <xf numFmtId="0" fontId="34" fillId="0" borderId="4" xfId="0" applyFont="1" applyBorder="1" applyAlignment="1">
      <alignment horizontal="center"/>
    </xf>
    <xf numFmtId="0" fontId="27" fillId="22" borderId="1" xfId="0" applyFont="1" applyFill="1" applyBorder="1" applyAlignment="1">
      <alignment horizontal="center"/>
    </xf>
    <xf numFmtId="0" fontId="27" fillId="22" borderId="0" xfId="0" applyFont="1" applyFill="1" applyAlignment="1">
      <alignment horizontal="center"/>
    </xf>
    <xf numFmtId="0" fontId="27" fillId="3" borderId="4" xfId="0" applyFont="1" applyFill="1" applyBorder="1" applyAlignment="1">
      <alignment horizontal="center" vertical="center"/>
    </xf>
    <xf numFmtId="0" fontId="27" fillId="3" borderId="0" xfId="0" applyFont="1" applyFill="1" applyAlignment="1">
      <alignment horizontal="center" vertical="center"/>
    </xf>
    <xf numFmtId="0" fontId="0" fillId="0" borderId="0" xfId="0" applyFont="1" applyAlignment="1">
      <alignment horizontal="center"/>
    </xf>
    <xf numFmtId="0" fontId="27" fillId="10" borderId="0" xfId="0" applyFont="1" applyFill="1" applyAlignment="1">
      <alignment horizontal="center"/>
    </xf>
    <xf numFmtId="0" fontId="4" fillId="6" borderId="0" xfId="0" applyFont="1" applyFill="1" applyAlignment="1">
      <alignment horizontal="center" vertical="top" wrapText="1"/>
    </xf>
    <xf numFmtId="0" fontId="5" fillId="13" borderId="1" xfId="0" applyFont="1" applyFill="1" applyBorder="1" applyAlignment="1">
      <alignment horizontal="center"/>
    </xf>
    <xf numFmtId="0" fontId="4" fillId="4" borderId="1" xfId="0" applyFont="1" applyFill="1" applyBorder="1" applyAlignment="1">
      <alignment horizontal="center" vertical="center"/>
    </xf>
    <xf numFmtId="0" fontId="8" fillId="3" borderId="4" xfId="0" applyFont="1" applyFill="1" applyBorder="1" applyAlignment="1">
      <alignment vertical="top" wrapText="1"/>
    </xf>
    <xf numFmtId="0" fontId="8" fillId="3" borderId="4" xfId="0" applyFont="1" applyFill="1" applyBorder="1" applyAlignment="1">
      <alignment horizontal="center" wrapText="1"/>
    </xf>
    <xf numFmtId="0" fontId="9" fillId="0" borderId="4" xfId="0" applyFont="1" applyBorder="1" applyAlignment="1">
      <alignment horizontal="center" wrapText="1"/>
    </xf>
    <xf numFmtId="0" fontId="8" fillId="0" borderId="4" xfId="0" applyFont="1" applyBorder="1" applyAlignment="1">
      <alignment horizontal="center" wrapText="1"/>
    </xf>
    <xf numFmtId="0" fontId="27" fillId="0" borderId="4" xfId="0" applyFont="1" applyBorder="1" applyAlignment="1">
      <alignment horizontal="center" wrapText="1"/>
    </xf>
    <xf numFmtId="0" fontId="27" fillId="10" borderId="4" xfId="0" applyFont="1" applyFill="1" applyBorder="1" applyAlignment="1">
      <alignment horizontal="center" wrapText="1"/>
    </xf>
    <xf numFmtId="0" fontId="6" fillId="18" borderId="1" xfId="0" applyFont="1" applyFill="1" applyBorder="1" applyAlignment="1">
      <alignment horizontal="center" vertical="center"/>
    </xf>
    <xf numFmtId="0" fontId="6" fillId="13" borderId="1" xfId="0" applyFont="1" applyFill="1" applyBorder="1" applyAlignment="1">
      <alignment horizontal="center" vertical="center"/>
    </xf>
    <xf numFmtId="0" fontId="6" fillId="23" borderId="1" xfId="0" applyFont="1" applyFill="1" applyBorder="1" applyAlignment="1">
      <alignment horizontal="center" vertical="center"/>
    </xf>
    <xf numFmtId="0" fontId="8" fillId="3" borderId="1" xfId="0" applyFont="1" applyFill="1" applyBorder="1" applyAlignment="1">
      <alignment horizontal="right" vertical="top" wrapText="1"/>
    </xf>
    <xf numFmtId="0" fontId="8" fillId="3" borderId="4" xfId="0" applyFont="1" applyFill="1" applyBorder="1" applyAlignment="1">
      <alignment horizontal="right" vertical="top" wrapText="1"/>
    </xf>
    <xf numFmtId="0" fontId="8" fillId="3" borderId="14" xfId="0" applyFont="1" applyFill="1" applyBorder="1" applyAlignment="1">
      <alignment horizontal="right" vertical="top" wrapText="1"/>
    </xf>
    <xf numFmtId="0" fontId="8" fillId="3" borderId="5" xfId="0" applyFont="1" applyFill="1" applyBorder="1" applyAlignment="1">
      <alignment horizontal="right" vertical="top" wrapText="1"/>
    </xf>
    <xf numFmtId="0" fontId="6" fillId="19" borderId="1" xfId="0" applyFont="1" applyFill="1" applyBorder="1" applyAlignment="1">
      <alignment horizontal="center" vertical="center"/>
    </xf>
    <xf numFmtId="0" fontId="6" fillId="24"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25" borderId="1" xfId="0" applyFont="1" applyFill="1" applyBorder="1" applyAlignment="1">
      <alignment horizontal="center" vertical="center"/>
    </xf>
    <xf numFmtId="0" fontId="6" fillId="26"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27" borderId="1" xfId="0" applyFont="1" applyFill="1" applyBorder="1" applyAlignment="1">
      <alignment horizontal="center" vertical="center"/>
    </xf>
    <xf numFmtId="0" fontId="6" fillId="28" borderId="1" xfId="0" applyFont="1" applyFill="1" applyBorder="1" applyAlignment="1">
      <alignment horizontal="center" vertical="center"/>
    </xf>
    <xf numFmtId="0" fontId="7" fillId="10" borderId="1" xfId="0" applyFont="1" applyFill="1" applyBorder="1" applyAlignment="1">
      <alignment horizontal="center" vertical="center"/>
    </xf>
    <xf numFmtId="0" fontId="50" fillId="17" borderId="1" xfId="0" applyFont="1" applyFill="1" applyBorder="1" applyAlignment="1">
      <alignment horizontal="center" vertical="top"/>
    </xf>
    <xf numFmtId="0" fontId="6" fillId="19" borderId="1" xfId="0" applyFont="1" applyFill="1" applyBorder="1" applyAlignment="1">
      <alignment horizontal="center" vertical="center" wrapText="1"/>
    </xf>
    <xf numFmtId="0" fontId="8" fillId="0" borderId="4" xfId="0" applyFont="1" applyBorder="1" applyAlignment="1">
      <alignment horizontal="left" vertical="top"/>
    </xf>
    <xf numFmtId="0" fontId="8" fillId="0" borderId="4" xfId="0" applyFont="1" applyBorder="1" applyAlignment="1">
      <alignment horizontal="center" vertical="center"/>
    </xf>
    <xf numFmtId="0" fontId="9" fillId="0" borderId="4" xfId="0" applyFont="1" applyBorder="1" applyAlignment="1">
      <alignment horizontal="right"/>
    </xf>
    <xf numFmtId="0" fontId="10" fillId="0" borderId="4" xfId="0" applyFont="1" applyBorder="1" applyAlignment="1">
      <alignment horizontal="left" vertical="top"/>
    </xf>
    <xf numFmtId="4" fontId="8" fillId="0" borderId="4" xfId="0" applyNumberFormat="1" applyFont="1" applyBorder="1" applyAlignment="1">
      <alignment horizontal="right"/>
    </xf>
    <xf numFmtId="0" fontId="5" fillId="9" borderId="1" xfId="0" applyFont="1" applyFill="1" applyBorder="1" applyAlignment="1">
      <alignment horizontal="center" vertical="top"/>
    </xf>
    <xf numFmtId="0" fontId="27" fillId="10" borderId="4" xfId="0" applyFont="1" applyFill="1" applyBorder="1" applyAlignment="1">
      <alignment horizontal="right"/>
    </xf>
    <xf numFmtId="0" fontId="27" fillId="10" borderId="4" xfId="0" applyFont="1" applyFill="1" applyBorder="1" applyAlignment="1">
      <alignment horizontal="center" vertical="center"/>
    </xf>
    <xf numFmtId="0" fontId="3" fillId="0" borderId="4" xfId="0" applyFont="1" applyBorder="1" applyAlignment="1">
      <alignment horizontal="center" vertical="center"/>
    </xf>
    <xf numFmtId="0" fontId="7" fillId="19"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0" borderId="1" xfId="0" applyFont="1" applyBorder="1" applyAlignment="1">
      <alignment horizontal="right"/>
    </xf>
    <xf numFmtId="0" fontId="3" fillId="0" borderId="1" xfId="0" applyFont="1" applyBorder="1" applyAlignment="1"/>
    <xf numFmtId="0" fontId="0" fillId="0" borderId="4" xfId="0" applyFont="1" applyBorder="1" applyAlignment="1">
      <alignment horizontal="center" vertical="center"/>
    </xf>
    <xf numFmtId="0" fontId="0" fillId="0" borderId="4" xfId="0" applyFont="1" applyBorder="1" applyAlignment="1">
      <alignment horizontal="right"/>
    </xf>
    <xf numFmtId="0" fontId="5" fillId="9" borderId="1" xfId="0" applyFont="1" applyFill="1" applyBorder="1" applyAlignment="1">
      <alignment horizontal="center" vertical="center"/>
    </xf>
    <xf numFmtId="0" fontId="12" fillId="10" borderId="4" xfId="0" applyFont="1" applyFill="1" applyBorder="1" applyAlignment="1">
      <alignment vertical="top"/>
    </xf>
    <xf numFmtId="0" fontId="12" fillId="10" borderId="4" xfId="0" applyFont="1" applyFill="1" applyBorder="1" applyAlignment="1">
      <alignment horizontal="center"/>
    </xf>
    <xf numFmtId="0" fontId="50" fillId="3" borderId="0" xfId="0" applyFont="1" applyFill="1" applyAlignment="1">
      <alignment horizontal="center" vertical="top"/>
    </xf>
    <xf numFmtId="0" fontId="3" fillId="0" borderId="5" xfId="0" applyFont="1" applyBorder="1" applyAlignment="1">
      <alignment horizontal="center" vertical="center"/>
    </xf>
    <xf numFmtId="0" fontId="3" fillId="0" borderId="5" xfId="0" applyFont="1" applyBorder="1"/>
    <xf numFmtId="0" fontId="51" fillId="9" borderId="1" xfId="0" applyFont="1" applyFill="1" applyBorder="1" applyAlignment="1">
      <alignment horizontal="center" vertical="top"/>
    </xf>
    <xf numFmtId="0" fontId="12" fillId="10" borderId="4" xfId="0" applyFont="1" applyFill="1" applyBorder="1" applyAlignment="1">
      <alignment horizontal="center" vertical="center"/>
    </xf>
    <xf numFmtId="0" fontId="40" fillId="10" borderId="4" xfId="0" applyFont="1" applyFill="1" applyBorder="1" applyAlignment="1">
      <alignment horizontal="center" vertical="center"/>
    </xf>
    <xf numFmtId="0" fontId="40" fillId="10" borderId="4" xfId="0" applyFont="1" applyFill="1" applyBorder="1" applyAlignment="1">
      <alignment horizontal="center"/>
    </xf>
    <xf numFmtId="0" fontId="33" fillId="10" borderId="4" xfId="0" applyFont="1" applyFill="1" applyBorder="1" applyAlignment="1">
      <alignment horizontal="center"/>
    </xf>
    <xf numFmtId="0" fontId="7" fillId="0" borderId="4" xfId="0" applyFont="1" applyBorder="1" applyAlignment="1">
      <alignment horizontal="left" vertical="top" wrapText="1"/>
    </xf>
    <xf numFmtId="0" fontId="8" fillId="0" borderId="4" xfId="0" applyFont="1" applyBorder="1" applyAlignment="1">
      <alignment horizontal="left" vertical="center" wrapText="1"/>
    </xf>
    <xf numFmtId="0" fontId="9" fillId="0" borderId="4" xfId="0" applyFont="1" applyBorder="1" applyAlignment="1">
      <alignment horizontal="center"/>
    </xf>
    <xf numFmtId="0" fontId="12" fillId="10" borderId="4" xfId="0" applyFont="1" applyFill="1" applyBorder="1" applyAlignment="1"/>
    <xf numFmtId="0" fontId="5" fillId="29" borderId="1" xfId="0" applyFont="1" applyFill="1" applyBorder="1" applyAlignment="1">
      <alignment horizontal="center" vertical="top"/>
    </xf>
    <xf numFmtId="0" fontId="34" fillId="10" borderId="4" xfId="0" applyFont="1" applyFill="1" applyBorder="1" applyAlignment="1">
      <alignment horizontal="right"/>
    </xf>
    <xf numFmtId="0" fontId="34" fillId="10" borderId="4" xfId="0" applyFont="1" applyFill="1" applyBorder="1" applyAlignment="1">
      <alignment horizontal="center" vertical="center"/>
    </xf>
    <xf numFmtId="0" fontId="34" fillId="10" borderId="4" xfId="0" applyFont="1" applyFill="1" applyBorder="1" applyAlignment="1">
      <alignment horizontal="center"/>
    </xf>
    <xf numFmtId="0" fontId="3" fillId="0" borderId="0" xfId="0" applyFont="1" applyAlignment="1">
      <alignment horizontal="left" vertical="top"/>
    </xf>
    <xf numFmtId="0" fontId="3" fillId="10" borderId="4" xfId="0" applyFont="1" applyFill="1" applyBorder="1" applyAlignment="1">
      <alignment horizontal="center" vertical="center"/>
    </xf>
    <xf numFmtId="0" fontId="0" fillId="3" borderId="0" xfId="0" applyFont="1" applyFill="1" applyAlignment="1">
      <alignment horizontal="center"/>
    </xf>
    <xf numFmtId="0" fontId="0" fillId="0" borderId="5" xfId="0" applyFont="1" applyBorder="1" applyAlignment="1">
      <alignment horizontal="center"/>
    </xf>
    <xf numFmtId="0" fontId="8" fillId="0" borderId="5" xfId="0" applyFont="1" applyBorder="1" applyAlignment="1">
      <alignment horizontal="center" vertical="center"/>
    </xf>
    <xf numFmtId="0" fontId="3" fillId="3" borderId="0" xfId="0" applyFont="1" applyFill="1" applyAlignment="1"/>
    <xf numFmtId="0" fontId="0" fillId="3" borderId="0" xfId="0" applyFont="1" applyFill="1" applyAlignment="1">
      <alignment horizontal="center" vertical="center"/>
    </xf>
    <xf numFmtId="0" fontId="0" fillId="3" borderId="0" xfId="0" applyFont="1" applyFill="1" applyAlignment="1">
      <alignment horizontal="right"/>
    </xf>
    <xf numFmtId="0" fontId="3" fillId="0" borderId="14" xfId="0" applyFont="1" applyBorder="1" applyAlignment="1"/>
    <xf numFmtId="0" fontId="0" fillId="0" borderId="5" xfId="0" applyFont="1" applyBorder="1" applyAlignment="1">
      <alignment horizontal="center" vertical="center"/>
    </xf>
    <xf numFmtId="0" fontId="0" fillId="0" borderId="5" xfId="0" applyFont="1" applyBorder="1" applyAlignment="1">
      <alignment horizontal="right"/>
    </xf>
    <xf numFmtId="0" fontId="40" fillId="10" borderId="1" xfId="0" applyFont="1" applyFill="1" applyBorder="1" applyAlignment="1">
      <alignment horizontal="center"/>
    </xf>
    <xf numFmtId="0" fontId="27" fillId="10" borderId="1" xfId="0" applyFont="1" applyFill="1" applyBorder="1" applyAlignment="1">
      <alignment horizontal="right"/>
    </xf>
    <xf numFmtId="0" fontId="0" fillId="0" borderId="1" xfId="0" applyFont="1" applyBorder="1" applyAlignment="1">
      <alignment horizontal="right"/>
    </xf>
    <xf numFmtId="0" fontId="34" fillId="10" borderId="1" xfId="0" applyFont="1" applyFill="1" applyBorder="1" applyAlignment="1">
      <alignment horizontal="center"/>
    </xf>
    <xf numFmtId="0" fontId="14" fillId="0" borderId="0" xfId="0" applyFont="1" applyAlignment="1">
      <alignment horizontal="center" vertical="center"/>
    </xf>
    <xf numFmtId="0" fontId="52" fillId="18" borderId="11"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13" fillId="0" borderId="7" xfId="0" applyFont="1" applyBorder="1" applyAlignment="1">
      <alignment horizontal="center" vertical="center"/>
    </xf>
    <xf numFmtId="0" fontId="53" fillId="0" borderId="7" xfId="0" applyFont="1" applyBorder="1" applyAlignment="1">
      <alignment horizontal="center" vertical="center"/>
    </xf>
    <xf numFmtId="0" fontId="53" fillId="0" borderId="14" xfId="0" applyFont="1" applyBorder="1" applyAlignment="1">
      <alignment horizontal="center" vertical="center"/>
    </xf>
    <xf numFmtId="0" fontId="53" fillId="0" borderId="6" xfId="0" applyFont="1" applyBorder="1" applyAlignment="1">
      <alignment horizontal="center" vertical="center"/>
    </xf>
    <xf numFmtId="0" fontId="6" fillId="30" borderId="1" xfId="0" applyFont="1" applyFill="1" applyBorder="1" applyAlignment="1">
      <alignment horizontal="center" vertical="center" wrapText="1"/>
    </xf>
    <xf numFmtId="0" fontId="53" fillId="0" borderId="3" xfId="0" applyFont="1" applyBorder="1" applyAlignment="1">
      <alignment horizontal="center" vertical="center"/>
    </xf>
    <xf numFmtId="0" fontId="6" fillId="10"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pplyAlignment="1">
      <alignment vertical="center" wrapText="1"/>
    </xf>
    <xf numFmtId="0" fontId="8" fillId="0" borderId="4" xfId="0" applyFont="1" applyBorder="1" applyAlignment="1">
      <alignment horizontal="center"/>
    </xf>
    <xf numFmtId="0" fontId="8" fillId="0" borderId="4" xfId="0" applyFont="1" applyBorder="1" applyAlignment="1">
      <alignment horizontal="left" wrapText="1"/>
    </xf>
    <xf numFmtId="0" fontId="8" fillId="0" borderId="4" xfId="0" applyFont="1" applyBorder="1" applyAlignment="1">
      <alignment vertical="center" wrapText="1"/>
    </xf>
    <xf numFmtId="0" fontId="8" fillId="0" borderId="8" xfId="0" applyFont="1" applyBorder="1" applyAlignment="1">
      <alignment vertical="center"/>
    </xf>
    <xf numFmtId="0" fontId="33" fillId="9" borderId="1" xfId="0" applyFont="1" applyFill="1" applyBorder="1" applyAlignment="1">
      <alignment horizontal="center" wrapText="1"/>
    </xf>
    <xf numFmtId="0" fontId="40" fillId="10" borderId="4" xfId="0" applyFont="1" applyFill="1" applyBorder="1" applyAlignment="1">
      <alignment horizontal="center" wrapText="1"/>
    </xf>
    <xf numFmtId="0" fontId="40" fillId="10" borderId="4" xfId="0" applyFont="1" applyFill="1" applyBorder="1" applyAlignment="1">
      <alignment horizontal="right" wrapText="1"/>
    </xf>
    <xf numFmtId="0" fontId="3" fillId="0" borderId="0" xfId="0" applyFont="1" applyAlignment="1">
      <alignment vertical="center"/>
    </xf>
    <xf numFmtId="0" fontId="13" fillId="0" borderId="0" xfId="0" applyFont="1" applyAlignment="1">
      <alignment horizontal="left"/>
    </xf>
    <xf numFmtId="0" fontId="3" fillId="0" borderId="0" xfId="0" applyFont="1" applyAlignment="1">
      <alignment horizontal="right"/>
    </xf>
    <xf numFmtId="0" fontId="13" fillId="0" borderId="4"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top"/>
    </xf>
    <xf numFmtId="0" fontId="26" fillId="13" borderId="0" xfId="0" applyFont="1" applyFill="1" applyAlignment="1">
      <alignment horizontal="center" vertical="center" wrapText="1"/>
    </xf>
    <xf numFmtId="0" fontId="7" fillId="3" borderId="11" xfId="0" applyFont="1" applyFill="1" applyBorder="1" applyAlignment="1">
      <alignment horizontal="center" vertical="center" wrapText="1"/>
    </xf>
    <xf numFmtId="0" fontId="2" fillId="0" borderId="13" xfId="0" applyFont="1" applyBorder="1" applyAlignment="1">
      <alignment vertical="center"/>
    </xf>
    <xf numFmtId="0" fontId="27" fillId="3" borderId="11" xfId="0" applyFont="1" applyFill="1" applyBorder="1" applyAlignment="1">
      <alignment horizontal="center" vertical="center"/>
    </xf>
    <xf numFmtId="0" fontId="26" fillId="5" borderId="1" xfId="0" applyFont="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vertical="center"/>
    </xf>
    <xf numFmtId="0" fontId="41" fillId="31" borderId="1" xfId="0" applyFont="1" applyFill="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13" fillId="31" borderId="4" xfId="0" applyFont="1" applyFill="1" applyBorder="1" applyAlignment="1">
      <alignment horizontal="center" vertical="top"/>
    </xf>
    <xf numFmtId="0" fontId="3" fillId="31" borderId="4" xfId="0" applyFont="1" applyFill="1" applyBorder="1" applyAlignment="1">
      <alignment vertical="top"/>
    </xf>
    <xf numFmtId="0" fontId="3" fillId="3" borderId="4" xfId="0" applyFont="1" applyFill="1" applyBorder="1" applyAlignment="1">
      <alignment horizontal="center" vertical="top" wrapText="1"/>
    </xf>
    <xf numFmtId="0" fontId="3" fillId="3" borderId="4" xfId="0" applyFont="1" applyFill="1" applyBorder="1" applyAlignment="1">
      <alignment horizontal="center" vertical="top"/>
    </xf>
    <xf numFmtId="0" fontId="3" fillId="0" borderId="4" xfId="0" applyFont="1" applyBorder="1" applyAlignment="1">
      <alignment horizontal="left" vertical="top" wrapText="1"/>
    </xf>
    <xf numFmtId="0" fontId="0" fillId="0" borderId="4" xfId="0" applyFont="1" applyBorder="1" applyAlignment="1">
      <alignment horizontal="center" vertical="top"/>
    </xf>
    <xf numFmtId="0" fontId="0" fillId="0" borderId="4" xfId="0" applyFont="1" applyBorder="1" applyAlignment="1">
      <alignment horizontal="left" vertical="top"/>
    </xf>
    <xf numFmtId="0" fontId="7" fillId="3" borderId="11" xfId="0" applyFont="1" applyFill="1" applyBorder="1" applyAlignment="1">
      <alignment horizontal="center" vertical="center"/>
    </xf>
    <xf numFmtId="0" fontId="7" fillId="10" borderId="11" xfId="0" applyFont="1" applyFill="1" applyBorder="1" applyAlignment="1">
      <alignment horizontal="center" vertical="center" wrapText="1"/>
    </xf>
    <xf numFmtId="0" fontId="13" fillId="3" borderId="4" xfId="0" applyFont="1" applyFill="1" applyBorder="1" applyAlignment="1">
      <alignment horizontal="center" vertical="top"/>
    </xf>
    <xf numFmtId="0" fontId="11" fillId="9" borderId="1" xfId="0" applyFont="1" applyFill="1" applyBorder="1" applyAlignment="1">
      <alignment horizontal="center" vertical="top"/>
    </xf>
    <xf numFmtId="0" fontId="54" fillId="10" borderId="4" xfId="0" applyFont="1" applyFill="1" applyBorder="1" applyAlignment="1">
      <alignment horizontal="center" vertical="top"/>
    </xf>
    <xf numFmtId="0" fontId="5" fillId="10" borderId="4" xfId="0" applyFont="1" applyFill="1" applyBorder="1" applyAlignment="1">
      <alignment horizontal="center" vertical="top"/>
    </xf>
    <xf numFmtId="0" fontId="41" fillId="31" borderId="1" xfId="0" applyFont="1" applyFill="1" applyBorder="1" applyAlignment="1">
      <alignment horizontal="center" vertical="top"/>
    </xf>
    <xf numFmtId="0" fontId="3" fillId="31" borderId="4" xfId="0" applyFont="1" applyFill="1" applyBorder="1" applyAlignment="1">
      <alignment horizontal="center" vertical="top"/>
    </xf>
    <xf numFmtId="0" fontId="3" fillId="31" borderId="4" xfId="0" applyFont="1" applyFill="1" applyBorder="1" applyAlignment="1">
      <alignment vertical="top"/>
    </xf>
    <xf numFmtId="0" fontId="41" fillId="9" borderId="1" xfId="0" applyFont="1" applyFill="1" applyBorder="1" applyAlignment="1">
      <alignment horizontal="center" vertical="top"/>
    </xf>
    <xf numFmtId="0" fontId="55" fillId="10" borderId="4" xfId="0" applyFont="1" applyFill="1" applyBorder="1" applyAlignment="1">
      <alignment horizontal="center" vertical="top"/>
    </xf>
    <xf numFmtId="0" fontId="6" fillId="10" borderId="4" xfId="0" applyFont="1" applyFill="1" applyBorder="1" applyAlignment="1">
      <alignment horizontal="center" vertical="top"/>
    </xf>
    <xf numFmtId="0" fontId="41" fillId="29" borderId="1" xfId="0" applyFont="1" applyFill="1" applyBorder="1" applyAlignment="1">
      <alignment horizontal="center" vertical="top"/>
    </xf>
    <xf numFmtId="0" fontId="54" fillId="18" borderId="4" xfId="0" applyFont="1" applyFill="1" applyBorder="1" applyAlignment="1">
      <alignment horizontal="center" vertical="top"/>
    </xf>
    <xf numFmtId="0" fontId="6" fillId="18" borderId="4" xfId="0" applyFont="1" applyFill="1" applyBorder="1" applyAlignment="1">
      <alignment horizontal="center" vertical="top"/>
    </xf>
    <xf numFmtId="0" fontId="56" fillId="0" borderId="4" xfId="0" applyFont="1" applyBorder="1" applyAlignment="1">
      <alignment horizontal="center" vertical="top"/>
    </xf>
    <xf numFmtId="0" fontId="7" fillId="2" borderId="4" xfId="0" applyFont="1" applyFill="1" applyBorder="1" applyAlignment="1">
      <alignment horizontal="center" wrapText="1"/>
    </xf>
    <xf numFmtId="0" fontId="52" fillId="2" borderId="1" xfId="0" applyFont="1" applyFill="1" applyBorder="1" applyAlignment="1">
      <alignment horizontal="left" wrapText="1"/>
    </xf>
    <xf numFmtId="0" fontId="7" fillId="8" borderId="4" xfId="0" applyFont="1" applyFill="1" applyBorder="1" applyAlignment="1">
      <alignment horizontal="center" wrapText="1"/>
    </xf>
    <xf numFmtId="0" fontId="4" fillId="8" borderId="1" xfId="0" applyFont="1" applyFill="1" applyBorder="1" applyAlignment="1">
      <alignment horizontal="left" wrapText="1"/>
    </xf>
    <xf numFmtId="0" fontId="13" fillId="0" borderId="4" xfId="0" applyFont="1" applyBorder="1" applyAlignment="1">
      <alignment horizontal="center"/>
    </xf>
    <xf numFmtId="0" fontId="13" fillId="0" borderId="4" xfId="0" applyFont="1" applyBorder="1" applyAlignment="1"/>
    <xf numFmtId="0" fontId="13" fillId="0" borderId="4" xfId="0" applyFont="1" applyBorder="1" applyAlignment="1">
      <alignment horizontal="right"/>
    </xf>
    <xf numFmtId="0" fontId="13" fillId="3" borderId="4" xfId="0" applyFont="1" applyFill="1" applyBorder="1" applyAlignment="1">
      <alignment horizontal="right"/>
    </xf>
    <xf numFmtId="0" fontId="13" fillId="0" borderId="0" xfId="0" applyFont="1" applyAlignment="1">
      <alignment horizontal="right"/>
    </xf>
    <xf numFmtId="0" fontId="14" fillId="0" borderId="0" xfId="0" applyFont="1" applyAlignment="1">
      <alignment horizontal="right" wrapText="1"/>
    </xf>
    <xf numFmtId="0" fontId="14" fillId="3" borderId="4" xfId="0" applyFont="1" applyFill="1" applyBorder="1" applyAlignment="1">
      <alignment horizontal="right"/>
    </xf>
    <xf numFmtId="0" fontId="14" fillId="0" borderId="4" xfId="0" applyFont="1" applyBorder="1" applyAlignment="1">
      <alignment horizontal="right"/>
    </xf>
    <xf numFmtId="0" fontId="54" fillId="9" borderId="1" xfId="0" applyFont="1" applyFill="1" applyBorder="1" applyAlignment="1">
      <alignment horizontal="center"/>
    </xf>
    <xf numFmtId="0" fontId="6" fillId="10" borderId="4" xfId="0" applyFont="1" applyFill="1" applyBorder="1" applyAlignment="1">
      <alignment horizontal="right"/>
    </xf>
    <xf numFmtId="0" fontId="3" fillId="0" borderId="0" xfId="0" applyFont="1" applyAlignment="1">
      <alignment horizontal="center" vertical="center" wrapText="1"/>
    </xf>
    <xf numFmtId="0" fontId="3" fillId="0" borderId="4" xfId="0" applyFont="1" applyBorder="1" applyAlignment="1">
      <alignment horizontal="right" wrapText="1"/>
    </xf>
    <xf numFmtId="0" fontId="13" fillId="0" borderId="4" xfId="0" applyFont="1" applyBorder="1" applyAlignment="1">
      <alignment horizontal="right" wrapText="1"/>
    </xf>
    <xf numFmtId="0" fontId="3" fillId="3" borderId="4" xfId="0" applyFont="1" applyFill="1" applyBorder="1" applyAlignment="1">
      <alignment horizontal="right"/>
    </xf>
    <xf numFmtId="0" fontId="13" fillId="32" borderId="4" xfId="0" applyFont="1" applyFill="1" applyBorder="1" applyAlignment="1">
      <alignment horizontal="right"/>
    </xf>
    <xf numFmtId="0" fontId="13" fillId="0" borderId="0" xfId="0" applyFont="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workbookViewId="0">
      <selection activeCell="F25" sqref="F25"/>
    </sheetView>
  </sheetViews>
  <sheetFormatPr defaultColWidth="14.4259259259259" defaultRowHeight="15.75" customHeight="1"/>
  <cols>
    <col min="1" max="1" width="7.28703703703704" customWidth="1"/>
    <col min="2" max="2" width="19.8611111111111" customWidth="1"/>
    <col min="3" max="3" width="17.5740740740741" customWidth="1"/>
    <col min="4" max="4" width="18.712962962963" customWidth="1"/>
    <col min="5" max="5" width="18.4259259259259" customWidth="1"/>
    <col min="6" max="6" width="18.5740740740741" customWidth="1"/>
    <col min="7" max="7" width="16.1388888888889" customWidth="1"/>
    <col min="8" max="8" width="20" customWidth="1"/>
    <col min="9" max="9" width="18" customWidth="1"/>
    <col min="10" max="10" width="17.4259259259259" customWidth="1"/>
    <col min="11" max="11" width="17.8611111111111" customWidth="1"/>
    <col min="12" max="12" width="22.8611111111111" customWidth="1"/>
    <col min="13" max="13" width="16.287037037037" customWidth="1"/>
    <col min="14" max="14" width="16.1388888888889" customWidth="1"/>
  </cols>
  <sheetData>
    <row r="1" ht="22.8" spans="1:26">
      <c r="A1" s="516"/>
      <c r="B1" s="517" t="s">
        <v>0</v>
      </c>
      <c r="C1" s="2"/>
      <c r="D1" s="2"/>
      <c r="E1" s="2"/>
      <c r="F1" s="2"/>
      <c r="G1" s="2"/>
      <c r="H1" s="2"/>
      <c r="I1" s="2"/>
      <c r="J1" s="2"/>
      <c r="K1" s="2"/>
      <c r="L1" s="3"/>
      <c r="M1" s="516"/>
      <c r="N1" s="516"/>
      <c r="O1" s="162"/>
      <c r="P1" s="162"/>
      <c r="Q1" s="162"/>
      <c r="R1" s="162"/>
      <c r="S1" s="162"/>
      <c r="T1" s="162"/>
      <c r="U1" s="162"/>
      <c r="V1" s="162"/>
      <c r="W1" s="162"/>
      <c r="X1" s="162"/>
      <c r="Y1" s="162"/>
      <c r="Z1" s="162"/>
    </row>
    <row r="2" ht="18" spans="1:26">
      <c r="A2" s="518"/>
      <c r="B2" s="519" t="s">
        <v>1</v>
      </c>
      <c r="C2" s="2"/>
      <c r="D2" s="2"/>
      <c r="E2" s="2"/>
      <c r="F2" s="2"/>
      <c r="G2" s="2"/>
      <c r="H2" s="2"/>
      <c r="I2" s="2"/>
      <c r="J2" s="2"/>
      <c r="K2" s="2"/>
      <c r="L2" s="3"/>
      <c r="M2" s="518"/>
      <c r="N2" s="518"/>
      <c r="O2" s="162"/>
      <c r="P2" s="162"/>
      <c r="Q2" s="162"/>
      <c r="R2" s="162"/>
      <c r="S2" s="162"/>
      <c r="T2" s="162"/>
      <c r="U2" s="162"/>
      <c r="V2" s="162"/>
      <c r="W2" s="162"/>
      <c r="X2" s="162"/>
      <c r="Y2" s="162"/>
      <c r="Z2" s="162"/>
    </row>
    <row r="3" ht="38.25" customHeight="1" spans="1:26">
      <c r="A3" s="164" t="s">
        <v>2</v>
      </c>
      <c r="B3" s="164" t="s">
        <v>3</v>
      </c>
      <c r="C3" s="164" t="s">
        <v>4</v>
      </c>
      <c r="D3" s="164" t="s">
        <v>5</v>
      </c>
      <c r="E3" s="164" t="s">
        <v>6</v>
      </c>
      <c r="F3" s="164" t="s">
        <v>7</v>
      </c>
      <c r="G3" s="164" t="s">
        <v>8</v>
      </c>
      <c r="H3" s="164" t="s">
        <v>9</v>
      </c>
      <c r="I3" s="164" t="s">
        <v>10</v>
      </c>
      <c r="J3" s="164" t="s">
        <v>11</v>
      </c>
      <c r="K3" s="164" t="s">
        <v>12</v>
      </c>
      <c r="L3" s="164" t="s">
        <v>13</v>
      </c>
      <c r="M3" s="164" t="s">
        <v>14</v>
      </c>
      <c r="N3" s="164" t="s">
        <v>15</v>
      </c>
      <c r="O3" s="530"/>
      <c r="P3" s="530"/>
      <c r="Q3" s="530"/>
      <c r="R3" s="530"/>
      <c r="S3" s="530"/>
      <c r="T3" s="530"/>
      <c r="U3" s="530"/>
      <c r="V3" s="530"/>
      <c r="W3" s="530"/>
      <c r="X3" s="530"/>
      <c r="Y3" s="530"/>
      <c r="Z3" s="530"/>
    </row>
    <row r="4" ht="13.2" spans="1:26">
      <c r="A4" s="520">
        <v>1</v>
      </c>
      <c r="B4" s="521" t="s">
        <v>16</v>
      </c>
      <c r="C4" s="522">
        <v>1040000</v>
      </c>
      <c r="D4" s="522">
        <v>6393615</v>
      </c>
      <c r="E4" s="522">
        <v>3970351</v>
      </c>
      <c r="F4" s="522">
        <v>1423402</v>
      </c>
      <c r="G4" s="522">
        <v>0</v>
      </c>
      <c r="H4" s="522">
        <v>3901000</v>
      </c>
      <c r="I4" s="522">
        <v>4777500</v>
      </c>
      <c r="J4" s="522">
        <v>6542000</v>
      </c>
      <c r="K4" s="522">
        <v>0</v>
      </c>
      <c r="L4" s="522">
        <v>240700</v>
      </c>
      <c r="M4" s="522">
        <f t="shared" ref="M4:M18" si="0">SUM(C4:L4)</f>
        <v>28288568</v>
      </c>
      <c r="N4" s="531">
        <v>28250000</v>
      </c>
      <c r="O4" s="162"/>
      <c r="P4" s="162"/>
      <c r="Q4" s="162"/>
      <c r="R4" s="162"/>
      <c r="S4" s="162"/>
      <c r="T4" s="162"/>
      <c r="U4" s="162"/>
      <c r="V4" s="162"/>
      <c r="W4" s="162"/>
      <c r="X4" s="162"/>
      <c r="Y4" s="162"/>
      <c r="Z4" s="162"/>
    </row>
    <row r="5" ht="13.2" spans="1:26">
      <c r="A5" s="520">
        <v>2</v>
      </c>
      <c r="B5" s="521" t="s">
        <v>17</v>
      </c>
      <c r="C5" s="523">
        <v>2490000</v>
      </c>
      <c r="D5" s="522">
        <v>0</v>
      </c>
      <c r="E5" s="522">
        <v>0</v>
      </c>
      <c r="F5" s="522">
        <v>0</v>
      </c>
      <c r="G5" s="522">
        <v>0</v>
      </c>
      <c r="H5" s="522">
        <v>0</v>
      </c>
      <c r="I5" s="522">
        <v>0</v>
      </c>
      <c r="J5" s="522">
        <v>0</v>
      </c>
      <c r="K5" s="522">
        <v>0</v>
      </c>
      <c r="L5" s="522">
        <v>0</v>
      </c>
      <c r="M5" s="522">
        <f t="shared" si="0"/>
        <v>2490000</v>
      </c>
      <c r="N5" s="294">
        <v>2500000</v>
      </c>
      <c r="O5" s="162"/>
      <c r="P5" s="162"/>
      <c r="Q5" s="162"/>
      <c r="R5" s="162"/>
      <c r="S5" s="162"/>
      <c r="T5" s="162"/>
      <c r="U5" s="162"/>
      <c r="V5" s="162"/>
      <c r="W5" s="162"/>
      <c r="X5" s="162"/>
      <c r="Y5" s="162"/>
      <c r="Z5" s="162"/>
    </row>
    <row r="6" ht="13.2" spans="1:26">
      <c r="A6" s="520">
        <v>3</v>
      </c>
      <c r="B6" s="521" t="s">
        <v>18</v>
      </c>
      <c r="C6" s="523">
        <v>251000</v>
      </c>
      <c r="D6" s="522">
        <v>1277800</v>
      </c>
      <c r="E6" s="522">
        <v>259350</v>
      </c>
      <c r="F6" s="522">
        <v>220091</v>
      </c>
      <c r="G6" s="522">
        <v>0</v>
      </c>
      <c r="H6" s="524">
        <v>0</v>
      </c>
      <c r="I6" s="522">
        <v>0</v>
      </c>
      <c r="J6" s="522">
        <v>485000</v>
      </c>
      <c r="K6" s="522">
        <v>0</v>
      </c>
      <c r="L6" s="522">
        <v>0</v>
      </c>
      <c r="M6" s="522">
        <f t="shared" si="0"/>
        <v>2493241</v>
      </c>
      <c r="N6" s="294">
        <v>2500000</v>
      </c>
      <c r="O6" s="162"/>
      <c r="P6" s="162"/>
      <c r="Q6" s="162"/>
      <c r="R6" s="162"/>
      <c r="S6" s="162"/>
      <c r="T6" s="162"/>
      <c r="U6" s="162"/>
      <c r="V6" s="162"/>
      <c r="W6" s="162"/>
      <c r="X6" s="162"/>
      <c r="Y6" s="162"/>
      <c r="Z6" s="162"/>
    </row>
    <row r="7" ht="13.2" spans="1:26">
      <c r="A7" s="520">
        <v>4</v>
      </c>
      <c r="B7" s="521" t="s">
        <v>19</v>
      </c>
      <c r="C7" s="522">
        <v>0</v>
      </c>
      <c r="D7" s="522">
        <v>7739758</v>
      </c>
      <c r="E7" s="522">
        <v>8186321</v>
      </c>
      <c r="F7" s="522">
        <v>5664257</v>
      </c>
      <c r="G7" s="522">
        <v>0</v>
      </c>
      <c r="H7" s="522">
        <v>2367000</v>
      </c>
      <c r="I7" s="522">
        <v>0</v>
      </c>
      <c r="J7" s="532">
        <v>778000</v>
      </c>
      <c r="K7" s="522">
        <v>2393765</v>
      </c>
      <c r="L7" s="522">
        <v>1121800</v>
      </c>
      <c r="M7" s="522">
        <f t="shared" si="0"/>
        <v>28250901</v>
      </c>
      <c r="N7" s="294">
        <v>28250000</v>
      </c>
      <c r="O7" s="162"/>
      <c r="P7" s="162"/>
      <c r="Q7" s="162"/>
      <c r="R7" s="162"/>
      <c r="S7" s="162"/>
      <c r="T7" s="162"/>
      <c r="U7" s="162"/>
      <c r="V7" s="162"/>
      <c r="W7" s="162"/>
      <c r="X7" s="162"/>
      <c r="Y7" s="162"/>
      <c r="Z7" s="162"/>
    </row>
    <row r="8" ht="13.2" spans="1:26">
      <c r="A8" s="520">
        <v>5</v>
      </c>
      <c r="B8" s="521" t="s">
        <v>20</v>
      </c>
      <c r="C8" s="522">
        <v>2638000</v>
      </c>
      <c r="D8" s="522">
        <v>0</v>
      </c>
      <c r="E8" s="522">
        <v>0</v>
      </c>
      <c r="F8" s="522">
        <v>0</v>
      </c>
      <c r="G8" s="522">
        <v>0</v>
      </c>
      <c r="H8" s="522">
        <v>3901000</v>
      </c>
      <c r="I8" s="522">
        <v>13951250</v>
      </c>
      <c r="J8" s="522">
        <v>0</v>
      </c>
      <c r="K8" s="522">
        <v>3992725</v>
      </c>
      <c r="L8" s="522">
        <v>1206800</v>
      </c>
      <c r="M8" s="522">
        <f t="shared" si="0"/>
        <v>25689775</v>
      </c>
      <c r="N8" s="294">
        <v>28250000</v>
      </c>
      <c r="O8" s="162"/>
      <c r="P8" s="162"/>
      <c r="Q8" s="162"/>
      <c r="R8" s="162"/>
      <c r="S8" s="162"/>
      <c r="T8" s="162"/>
      <c r="U8" s="162"/>
      <c r="V8" s="162"/>
      <c r="W8" s="162"/>
      <c r="X8" s="162"/>
      <c r="Y8" s="162"/>
      <c r="Z8" s="162"/>
    </row>
    <row r="9" ht="13.2" spans="1:26">
      <c r="A9" s="520">
        <v>6</v>
      </c>
      <c r="B9" s="521" t="s">
        <v>21</v>
      </c>
      <c r="C9" s="522">
        <v>7314000</v>
      </c>
      <c r="D9" s="522">
        <v>0</v>
      </c>
      <c r="E9" s="522">
        <v>0</v>
      </c>
      <c r="F9" s="522">
        <v>0</v>
      </c>
      <c r="G9" s="522">
        <v>0</v>
      </c>
      <c r="H9" s="522">
        <v>3294275</v>
      </c>
      <c r="I9" s="522">
        <v>14155800</v>
      </c>
      <c r="J9" s="522">
        <v>0</v>
      </c>
      <c r="K9" s="522">
        <v>2135600</v>
      </c>
      <c r="L9" s="522">
        <v>1206800</v>
      </c>
      <c r="M9" s="523">
        <f t="shared" si="0"/>
        <v>28106475</v>
      </c>
      <c r="N9" s="533">
        <v>28250000</v>
      </c>
      <c r="O9" s="162"/>
      <c r="P9" s="162"/>
      <c r="Q9" s="162"/>
      <c r="R9" s="162"/>
      <c r="S9" s="162"/>
      <c r="T9" s="162"/>
      <c r="U9" s="162"/>
      <c r="V9" s="162"/>
      <c r="W9" s="162"/>
      <c r="X9" s="162"/>
      <c r="Y9" s="162"/>
      <c r="Z9" s="162"/>
    </row>
    <row r="10" ht="13.2" spans="1:26">
      <c r="A10" s="520">
        <v>7</v>
      </c>
      <c r="B10" s="521" t="s">
        <v>22</v>
      </c>
      <c r="C10" s="522">
        <v>5720000</v>
      </c>
      <c r="D10" s="522">
        <v>0</v>
      </c>
      <c r="E10" s="522">
        <v>0</v>
      </c>
      <c r="F10" s="522">
        <v>0</v>
      </c>
      <c r="G10" s="522">
        <v>2921050</v>
      </c>
      <c r="H10" s="524">
        <v>838875</v>
      </c>
      <c r="I10" s="522">
        <v>10457250</v>
      </c>
      <c r="J10" s="522">
        <v>0</v>
      </c>
      <c r="K10" s="522">
        <v>1972550</v>
      </c>
      <c r="L10" s="522">
        <v>1206800</v>
      </c>
      <c r="M10" s="523">
        <f t="shared" si="0"/>
        <v>23116525</v>
      </c>
      <c r="N10" s="294">
        <v>28250000</v>
      </c>
      <c r="O10" s="162"/>
      <c r="P10" s="162"/>
      <c r="Q10" s="162"/>
      <c r="R10" s="162"/>
      <c r="S10" s="162"/>
      <c r="T10" s="162"/>
      <c r="U10" s="162"/>
      <c r="V10" s="162"/>
      <c r="W10" s="162"/>
      <c r="X10" s="162"/>
      <c r="Y10" s="162"/>
      <c r="Z10" s="162"/>
    </row>
    <row r="11" ht="13.2" spans="1:26">
      <c r="A11" s="520">
        <v>8</v>
      </c>
      <c r="B11" s="521" t="s">
        <v>23</v>
      </c>
      <c r="C11" s="522">
        <v>2325000</v>
      </c>
      <c r="D11" s="525">
        <v>10774725</v>
      </c>
      <c r="E11" s="522">
        <v>0</v>
      </c>
      <c r="F11" s="522">
        <v>0</v>
      </c>
      <c r="G11" s="522">
        <v>0</v>
      </c>
      <c r="H11" s="522">
        <v>1637125</v>
      </c>
      <c r="I11" s="522">
        <v>13513150</v>
      </c>
      <c r="J11" s="522">
        <v>0</v>
      </c>
      <c r="K11" s="522">
        <v>0</v>
      </c>
      <c r="L11" s="522">
        <v>0</v>
      </c>
      <c r="M11" s="534">
        <f t="shared" si="0"/>
        <v>28250000</v>
      </c>
      <c r="N11" s="522">
        <v>28250000</v>
      </c>
      <c r="O11" s="535"/>
      <c r="P11" s="535"/>
      <c r="Q11" s="535"/>
      <c r="R11" s="535"/>
      <c r="S11" s="535"/>
      <c r="T11" s="535"/>
      <c r="U11" s="535"/>
      <c r="V11" s="535"/>
      <c r="W11" s="535"/>
      <c r="X11" s="535"/>
      <c r="Y11" s="535"/>
      <c r="Z11" s="535"/>
    </row>
    <row r="12" ht="13.2" spans="1:26">
      <c r="A12" s="520">
        <v>9</v>
      </c>
      <c r="B12" s="521" t="s">
        <v>24</v>
      </c>
      <c r="C12" s="522">
        <v>490000</v>
      </c>
      <c r="D12" s="522">
        <v>0</v>
      </c>
      <c r="E12" s="522">
        <v>0</v>
      </c>
      <c r="F12" s="522">
        <v>0</v>
      </c>
      <c r="G12" s="522">
        <v>0</v>
      </c>
      <c r="H12" s="522">
        <v>5901000</v>
      </c>
      <c r="I12" s="522">
        <v>17815650</v>
      </c>
      <c r="J12" s="522">
        <v>0</v>
      </c>
      <c r="K12" s="522">
        <v>4433425</v>
      </c>
      <c r="L12" s="522">
        <v>1206800</v>
      </c>
      <c r="M12" s="522">
        <f t="shared" si="0"/>
        <v>29846875</v>
      </c>
      <c r="N12" s="294">
        <v>28250000</v>
      </c>
      <c r="O12" s="162"/>
      <c r="P12" s="162"/>
      <c r="Q12" s="162"/>
      <c r="R12" s="162"/>
      <c r="S12" s="162"/>
      <c r="T12" s="162"/>
      <c r="U12" s="162"/>
      <c r="V12" s="162"/>
      <c r="W12" s="162"/>
      <c r="X12" s="162"/>
      <c r="Y12" s="162"/>
      <c r="Z12" s="162"/>
    </row>
    <row r="13" ht="13.2" spans="1:26">
      <c r="A13" s="520">
        <v>10</v>
      </c>
      <c r="B13" s="521" t="s">
        <v>25</v>
      </c>
      <c r="C13" s="523">
        <v>0</v>
      </c>
      <c r="D13" s="522">
        <v>0</v>
      </c>
      <c r="E13" s="522">
        <v>0</v>
      </c>
      <c r="F13" s="522">
        <v>550053</v>
      </c>
      <c r="G13" s="522">
        <v>1140400</v>
      </c>
      <c r="H13" s="522">
        <v>727600</v>
      </c>
      <c r="I13" s="522">
        <v>0</v>
      </c>
      <c r="J13" s="522">
        <v>0</v>
      </c>
      <c r="K13" s="522">
        <v>0</v>
      </c>
      <c r="L13" s="522">
        <v>0</v>
      </c>
      <c r="M13" s="523">
        <f t="shared" si="0"/>
        <v>2418053</v>
      </c>
      <c r="N13" s="533">
        <v>2500000</v>
      </c>
      <c r="O13" s="162"/>
      <c r="P13" s="162"/>
      <c r="Q13" s="162"/>
      <c r="R13" s="162"/>
      <c r="S13" s="162"/>
      <c r="T13" s="162"/>
      <c r="U13" s="162"/>
      <c r="V13" s="162"/>
      <c r="W13" s="162"/>
      <c r="X13" s="162"/>
      <c r="Y13" s="162"/>
      <c r="Z13" s="162"/>
    </row>
    <row r="14" ht="13.2" spans="1:26">
      <c r="A14" s="520">
        <v>11</v>
      </c>
      <c r="B14" s="521" t="s">
        <v>26</v>
      </c>
      <c r="C14" s="523">
        <v>0</v>
      </c>
      <c r="D14" s="522">
        <v>0</v>
      </c>
      <c r="E14" s="522">
        <v>0</v>
      </c>
      <c r="F14" s="522">
        <v>0</v>
      </c>
      <c r="G14" s="522">
        <v>0</v>
      </c>
      <c r="H14" s="522">
        <v>7626000</v>
      </c>
      <c r="I14" s="522">
        <v>12434225</v>
      </c>
      <c r="J14" s="522">
        <v>0</v>
      </c>
      <c r="K14" s="522">
        <v>4433425</v>
      </c>
      <c r="L14" s="522">
        <v>1206800</v>
      </c>
      <c r="M14" s="522">
        <f t="shared" si="0"/>
        <v>25700450</v>
      </c>
      <c r="N14" s="294">
        <v>28250000</v>
      </c>
      <c r="O14" s="162"/>
      <c r="P14" s="162"/>
      <c r="Q14" s="162"/>
      <c r="R14" s="162"/>
      <c r="S14" s="162"/>
      <c r="T14" s="162"/>
      <c r="U14" s="162"/>
      <c r="V14" s="162"/>
      <c r="W14" s="162"/>
      <c r="X14" s="162"/>
      <c r="Y14" s="162"/>
      <c r="Z14" s="162"/>
    </row>
    <row r="15" ht="13.2" spans="1:26">
      <c r="A15" s="520">
        <v>12</v>
      </c>
      <c r="B15" s="521" t="s">
        <v>27</v>
      </c>
      <c r="C15" s="526">
        <v>0</v>
      </c>
      <c r="D15" s="522">
        <v>0</v>
      </c>
      <c r="E15" s="522">
        <v>0</v>
      </c>
      <c r="F15" s="522">
        <v>0</v>
      </c>
      <c r="G15" s="522">
        <v>0</v>
      </c>
      <c r="H15" s="522">
        <v>5142000</v>
      </c>
      <c r="I15" s="522">
        <v>17511350</v>
      </c>
      <c r="J15" s="522">
        <v>0</v>
      </c>
      <c r="K15" s="522">
        <v>4102425</v>
      </c>
      <c r="L15" s="522">
        <v>1151800</v>
      </c>
      <c r="M15" s="522">
        <f t="shared" si="0"/>
        <v>27907575</v>
      </c>
      <c r="N15" s="294">
        <v>28250000</v>
      </c>
      <c r="O15" s="162"/>
      <c r="P15" s="162"/>
      <c r="Q15" s="162"/>
      <c r="R15" s="162"/>
      <c r="S15" s="162"/>
      <c r="T15" s="162"/>
      <c r="U15" s="162"/>
      <c r="V15" s="162"/>
      <c r="W15" s="162"/>
      <c r="X15" s="162"/>
      <c r="Y15" s="162"/>
      <c r="Z15" s="162"/>
    </row>
    <row r="16" ht="13.2" spans="1:26">
      <c r="A16" s="520">
        <v>13</v>
      </c>
      <c r="B16" s="521" t="s">
        <v>28</v>
      </c>
      <c r="C16" s="523">
        <v>7255000</v>
      </c>
      <c r="D16" s="522">
        <v>958300</v>
      </c>
      <c r="E16" s="527">
        <v>350500</v>
      </c>
      <c r="F16" s="522">
        <v>3853476</v>
      </c>
      <c r="G16" s="522">
        <v>643000</v>
      </c>
      <c r="H16" s="522">
        <v>3126000</v>
      </c>
      <c r="I16" s="522">
        <v>8555400</v>
      </c>
      <c r="J16" s="522">
        <v>0</v>
      </c>
      <c r="K16" s="522">
        <v>2393765</v>
      </c>
      <c r="L16" s="522">
        <v>1120800</v>
      </c>
      <c r="M16" s="523">
        <f t="shared" si="0"/>
        <v>28256241</v>
      </c>
      <c r="N16" s="294">
        <v>28250000</v>
      </c>
      <c r="O16" s="162"/>
      <c r="P16" s="162"/>
      <c r="Q16" s="162"/>
      <c r="R16" s="162"/>
      <c r="S16" s="162"/>
      <c r="T16" s="162"/>
      <c r="U16" s="162"/>
      <c r="V16" s="162"/>
      <c r="W16" s="162"/>
      <c r="X16" s="162"/>
      <c r="Y16" s="162"/>
      <c r="Z16" s="162"/>
    </row>
    <row r="17" ht="13.2" spans="1:26">
      <c r="A17" s="520">
        <v>14</v>
      </c>
      <c r="B17" s="521" t="s">
        <v>29</v>
      </c>
      <c r="C17" s="523">
        <v>0</v>
      </c>
      <c r="D17" s="522">
        <v>0</v>
      </c>
      <c r="E17" s="522">
        <v>0</v>
      </c>
      <c r="F17" s="522">
        <v>0</v>
      </c>
      <c r="G17" s="522">
        <v>0</v>
      </c>
      <c r="H17" s="522">
        <v>57000</v>
      </c>
      <c r="I17" s="522">
        <v>0</v>
      </c>
      <c r="J17" s="522">
        <v>0</v>
      </c>
      <c r="K17" s="522">
        <v>228225</v>
      </c>
      <c r="L17" s="522">
        <v>605400</v>
      </c>
      <c r="M17" s="522">
        <f t="shared" si="0"/>
        <v>890625</v>
      </c>
      <c r="N17" s="294">
        <v>2500000</v>
      </c>
      <c r="O17" s="162"/>
      <c r="P17" s="162"/>
      <c r="Q17" s="162"/>
      <c r="R17" s="162"/>
      <c r="S17" s="162"/>
      <c r="T17" s="162"/>
      <c r="U17" s="162"/>
      <c r="V17" s="162"/>
      <c r="W17" s="162"/>
      <c r="X17" s="162"/>
      <c r="Y17" s="162"/>
      <c r="Z17" s="162"/>
    </row>
    <row r="18" ht="13.2" spans="1:26">
      <c r="A18" s="520">
        <v>15</v>
      </c>
      <c r="B18" s="521" t="s">
        <v>30</v>
      </c>
      <c r="C18" s="523">
        <v>0</v>
      </c>
      <c r="D18" s="522">
        <v>0</v>
      </c>
      <c r="E18" s="522">
        <v>0</v>
      </c>
      <c r="F18" s="522">
        <v>0</v>
      </c>
      <c r="G18" s="522">
        <v>0</v>
      </c>
      <c r="H18" s="522">
        <v>57000</v>
      </c>
      <c r="I18" s="522">
        <v>0</v>
      </c>
      <c r="J18" s="522">
        <v>0</v>
      </c>
      <c r="K18" s="522">
        <v>228225</v>
      </c>
      <c r="L18" s="522">
        <v>605400</v>
      </c>
      <c r="M18" s="522">
        <f t="shared" si="0"/>
        <v>890625</v>
      </c>
      <c r="N18" s="294">
        <v>2500000</v>
      </c>
      <c r="O18" s="162"/>
      <c r="P18" s="162"/>
      <c r="Q18" s="162"/>
      <c r="R18" s="162"/>
      <c r="S18" s="162"/>
      <c r="T18" s="162"/>
      <c r="U18" s="162"/>
      <c r="V18" s="162"/>
      <c r="W18" s="162"/>
      <c r="X18" s="162"/>
      <c r="Y18" s="162"/>
      <c r="Z18" s="162"/>
    </row>
    <row r="19" ht="15.6" spans="1:26">
      <c r="A19" s="528" t="s">
        <v>31</v>
      </c>
      <c r="B19" s="3"/>
      <c r="C19" s="529">
        <f t="shared" ref="C19:N19" si="1">SUM(C4:C18)</f>
        <v>29523000</v>
      </c>
      <c r="D19" s="529">
        <f t="shared" si="1"/>
        <v>27144198</v>
      </c>
      <c r="E19" s="529">
        <f t="shared" si="1"/>
        <v>12766522</v>
      </c>
      <c r="F19" s="529">
        <f t="shared" si="1"/>
        <v>11711279</v>
      </c>
      <c r="G19" s="529">
        <f t="shared" si="1"/>
        <v>4704450</v>
      </c>
      <c r="H19" s="529">
        <f t="shared" si="1"/>
        <v>38575875</v>
      </c>
      <c r="I19" s="529">
        <f t="shared" si="1"/>
        <v>113171575</v>
      </c>
      <c r="J19" s="529">
        <f t="shared" si="1"/>
        <v>7805000</v>
      </c>
      <c r="K19" s="529">
        <f t="shared" si="1"/>
        <v>26314130</v>
      </c>
      <c r="L19" s="529">
        <f t="shared" si="1"/>
        <v>10879900</v>
      </c>
      <c r="M19" s="529">
        <f t="shared" si="1"/>
        <v>282595929</v>
      </c>
      <c r="N19" s="529">
        <f t="shared" si="1"/>
        <v>295000000</v>
      </c>
      <c r="O19" s="162"/>
      <c r="P19" s="162"/>
      <c r="Q19" s="162"/>
      <c r="R19" s="162"/>
      <c r="S19" s="162"/>
      <c r="T19" s="162"/>
      <c r="U19" s="162"/>
      <c r="V19" s="162"/>
      <c r="W19" s="162"/>
      <c r="X19" s="162"/>
      <c r="Y19" s="162"/>
      <c r="Z19" s="162"/>
    </row>
    <row r="20" ht="13.2" spans="1:26">
      <c r="A20" s="303"/>
      <c r="B20" s="162"/>
      <c r="C20" s="477"/>
      <c r="D20" s="162"/>
      <c r="E20" s="302"/>
      <c r="F20" s="162"/>
      <c r="G20" s="162"/>
      <c r="H20" s="162"/>
      <c r="I20" s="162"/>
      <c r="J20" s="162"/>
      <c r="K20" s="162"/>
      <c r="L20" s="162"/>
      <c r="M20" s="162"/>
      <c r="N20" s="162"/>
      <c r="O20" s="162"/>
      <c r="P20" s="162"/>
      <c r="Q20" s="162"/>
      <c r="R20" s="162"/>
      <c r="S20" s="162"/>
      <c r="T20" s="162"/>
      <c r="U20" s="162"/>
      <c r="V20" s="162"/>
      <c r="W20" s="162"/>
      <c r="X20" s="162"/>
      <c r="Y20" s="162"/>
      <c r="Z20" s="162"/>
    </row>
    <row r="21" ht="13.2" spans="3:5">
      <c r="C21" s="477"/>
      <c r="E21" s="302"/>
    </row>
    <row r="22" ht="13.2" spans="3:5">
      <c r="C22" s="477"/>
      <c r="E22" s="302"/>
    </row>
    <row r="23" ht="13.2" spans="3:5">
      <c r="C23" s="477"/>
      <c r="E23" s="302"/>
    </row>
    <row r="24" ht="13.2" spans="3:5">
      <c r="C24" s="477"/>
      <c r="E24" s="302"/>
    </row>
    <row r="25" ht="13.2" spans="3:5">
      <c r="C25" s="477"/>
      <c r="E25" s="302"/>
    </row>
    <row r="26" ht="13.2" spans="3:5">
      <c r="C26" s="477"/>
      <c r="E26" s="302"/>
    </row>
    <row r="27" ht="13.2" spans="3:5">
      <c r="C27" s="477"/>
      <c r="E27" s="302"/>
    </row>
    <row r="28" ht="13.2" spans="3:5">
      <c r="C28" s="477"/>
      <c r="E28" s="302"/>
    </row>
    <row r="29" ht="13.2" spans="3:5">
      <c r="C29" s="477"/>
      <c r="E29" s="302"/>
    </row>
    <row r="30" ht="13.2" spans="3:5">
      <c r="C30" s="477"/>
      <c r="E30" s="302"/>
    </row>
    <row r="31" ht="13.2" spans="3:5">
      <c r="C31" s="477"/>
      <c r="E31" s="302"/>
    </row>
    <row r="32" ht="13.2" spans="3:5">
      <c r="C32" s="477"/>
      <c r="E32" s="302"/>
    </row>
    <row r="33" ht="13.2" spans="3:5">
      <c r="C33" s="477"/>
      <c r="E33" s="302"/>
    </row>
    <row r="34" ht="13.2" spans="3:5">
      <c r="C34" s="477"/>
      <c r="E34" s="302"/>
    </row>
    <row r="35" ht="13.2" spans="3:5">
      <c r="C35" s="477"/>
      <c r="E35" s="302"/>
    </row>
    <row r="36" ht="13.2" spans="3:5">
      <c r="C36" s="477"/>
      <c r="E36" s="302"/>
    </row>
    <row r="37" ht="13.2" spans="3:5">
      <c r="C37" s="477"/>
      <c r="E37" s="302"/>
    </row>
    <row r="38" ht="13.2" spans="3:5">
      <c r="C38" s="477"/>
      <c r="E38" s="302"/>
    </row>
    <row r="39" ht="13.2" spans="3:5">
      <c r="C39" s="477"/>
      <c r="E39" s="302"/>
    </row>
    <row r="40" ht="13.2" spans="3:5">
      <c r="C40" s="477"/>
      <c r="E40" s="302"/>
    </row>
    <row r="41" ht="13.2" spans="3:5">
      <c r="C41" s="477"/>
      <c r="E41" s="302"/>
    </row>
    <row r="42" ht="13.2" spans="3:5">
      <c r="C42" s="477"/>
      <c r="E42" s="302"/>
    </row>
    <row r="43" ht="13.2" spans="3:5">
      <c r="C43" s="477"/>
      <c r="E43" s="302"/>
    </row>
    <row r="44" ht="13.2" spans="3:5">
      <c r="C44" s="477"/>
      <c r="E44" s="302"/>
    </row>
    <row r="45" ht="13.2" spans="3:5">
      <c r="C45" s="477"/>
      <c r="E45" s="302"/>
    </row>
    <row r="46" ht="13.2" spans="3:5">
      <c r="C46" s="477"/>
      <c r="E46" s="302"/>
    </row>
    <row r="47" ht="13.2" spans="3:5">
      <c r="C47" s="477"/>
      <c r="E47" s="302"/>
    </row>
    <row r="48" ht="13.2" spans="3:5">
      <c r="C48" s="477"/>
      <c r="E48" s="302"/>
    </row>
    <row r="49" ht="13.2" spans="3:5">
      <c r="C49" s="477"/>
      <c r="E49" s="302"/>
    </row>
    <row r="50" ht="13.2" spans="3:5">
      <c r="C50" s="477"/>
      <c r="E50" s="302"/>
    </row>
    <row r="51" ht="13.2" spans="3:5">
      <c r="C51" s="477"/>
      <c r="E51" s="302"/>
    </row>
    <row r="52" ht="13.2" spans="3:5">
      <c r="C52" s="477"/>
      <c r="E52" s="302"/>
    </row>
    <row r="53" ht="13.2" spans="3:5">
      <c r="C53" s="477"/>
      <c r="E53" s="302"/>
    </row>
    <row r="54" ht="13.2" spans="3:5">
      <c r="C54" s="477"/>
      <c r="E54" s="302"/>
    </row>
    <row r="55" ht="13.2" spans="3:5">
      <c r="C55" s="477"/>
      <c r="E55" s="302"/>
    </row>
    <row r="56" ht="13.2" spans="3:5">
      <c r="C56" s="477"/>
      <c r="E56" s="302"/>
    </row>
    <row r="57" ht="13.2" spans="3:5">
      <c r="C57" s="477"/>
      <c r="E57" s="302"/>
    </row>
    <row r="58" ht="13.2" spans="3:5">
      <c r="C58" s="477"/>
      <c r="E58" s="302"/>
    </row>
    <row r="59" ht="13.2" spans="3:5">
      <c r="C59" s="477"/>
      <c r="E59" s="302"/>
    </row>
    <row r="60" ht="13.2" spans="3:5">
      <c r="C60" s="477"/>
      <c r="E60" s="302"/>
    </row>
    <row r="61" ht="13.2" spans="3:5">
      <c r="C61" s="477"/>
      <c r="E61" s="302"/>
    </row>
    <row r="62" ht="13.2" spans="3:5">
      <c r="C62" s="477"/>
      <c r="E62" s="302"/>
    </row>
    <row r="63" ht="13.2" spans="3:5">
      <c r="C63" s="477"/>
      <c r="E63" s="302"/>
    </row>
    <row r="64" ht="13.2" spans="3:5">
      <c r="C64" s="477"/>
      <c r="E64" s="302"/>
    </row>
    <row r="65" ht="13.2" spans="3:5">
      <c r="C65" s="477"/>
      <c r="E65" s="302"/>
    </row>
    <row r="66" ht="13.2" spans="3:5">
      <c r="C66" s="477"/>
      <c r="E66" s="302"/>
    </row>
    <row r="67" ht="13.2" spans="3:5">
      <c r="C67" s="477"/>
      <c r="E67" s="302"/>
    </row>
    <row r="68" ht="13.2" spans="3:5">
      <c r="C68" s="477"/>
      <c r="E68" s="302"/>
    </row>
    <row r="69" ht="13.2" spans="3:5">
      <c r="C69" s="477"/>
      <c r="E69" s="302"/>
    </row>
    <row r="70" ht="13.2" spans="3:5">
      <c r="C70" s="477"/>
      <c r="E70" s="302"/>
    </row>
    <row r="71" ht="13.2" spans="3:5">
      <c r="C71" s="477"/>
      <c r="E71" s="302"/>
    </row>
    <row r="72" ht="13.2" spans="3:5">
      <c r="C72" s="477"/>
      <c r="E72" s="302"/>
    </row>
    <row r="73" ht="13.2" spans="3:5">
      <c r="C73" s="477"/>
      <c r="E73" s="302"/>
    </row>
    <row r="74" ht="13.2" spans="3:5">
      <c r="C74" s="477"/>
      <c r="E74" s="302"/>
    </row>
    <row r="75" ht="13.2" spans="3:5">
      <c r="C75" s="477"/>
      <c r="E75" s="302"/>
    </row>
    <row r="76" ht="13.2" spans="3:5">
      <c r="C76" s="477"/>
      <c r="E76" s="302"/>
    </row>
    <row r="77" ht="13.2" spans="3:5">
      <c r="C77" s="477"/>
      <c r="E77" s="302"/>
    </row>
    <row r="78" ht="13.2" spans="3:5">
      <c r="C78" s="477"/>
      <c r="E78" s="302"/>
    </row>
    <row r="79" ht="13.2" spans="3:5">
      <c r="C79" s="477"/>
      <c r="E79" s="302"/>
    </row>
    <row r="80" ht="13.2" spans="3:5">
      <c r="C80" s="477"/>
      <c r="E80" s="302"/>
    </row>
    <row r="81" ht="13.2" spans="3:5">
      <c r="C81" s="477"/>
      <c r="E81" s="302"/>
    </row>
    <row r="82" ht="13.2" spans="3:5">
      <c r="C82" s="477"/>
      <c r="E82" s="302"/>
    </row>
    <row r="83" ht="13.2" spans="3:5">
      <c r="C83" s="477"/>
      <c r="E83" s="302"/>
    </row>
    <row r="84" ht="13.2" spans="3:5">
      <c r="C84" s="477"/>
      <c r="E84" s="302"/>
    </row>
    <row r="85" ht="13.2" spans="3:5">
      <c r="C85" s="477"/>
      <c r="E85" s="302"/>
    </row>
    <row r="86" ht="13.2" spans="3:5">
      <c r="C86" s="477"/>
      <c r="E86" s="302"/>
    </row>
    <row r="87" ht="13.2" spans="3:5">
      <c r="C87" s="477"/>
      <c r="E87" s="302"/>
    </row>
    <row r="88" ht="13.2" spans="3:5">
      <c r="C88" s="477"/>
      <c r="E88" s="302"/>
    </row>
    <row r="89" ht="13.2" spans="3:5">
      <c r="C89" s="477"/>
      <c r="E89" s="302"/>
    </row>
    <row r="90" ht="13.2" spans="3:5">
      <c r="C90" s="477"/>
      <c r="E90" s="302"/>
    </row>
    <row r="91" ht="13.2" spans="3:5">
      <c r="C91" s="477"/>
      <c r="E91" s="302"/>
    </row>
    <row r="92" ht="13.2" spans="3:5">
      <c r="C92" s="477"/>
      <c r="E92" s="302"/>
    </row>
    <row r="93" ht="13.2" spans="3:5">
      <c r="C93" s="477"/>
      <c r="E93" s="302"/>
    </row>
    <row r="94" ht="13.2" spans="3:5">
      <c r="C94" s="477"/>
      <c r="E94" s="302"/>
    </row>
    <row r="95" ht="13.2" spans="3:5">
      <c r="C95" s="477"/>
      <c r="E95" s="302"/>
    </row>
    <row r="96" ht="13.2" spans="3:5">
      <c r="C96" s="477"/>
      <c r="E96" s="302"/>
    </row>
    <row r="97" ht="13.2" spans="3:5">
      <c r="C97" s="477"/>
      <c r="E97" s="302"/>
    </row>
    <row r="98" ht="13.2" spans="3:5">
      <c r="C98" s="477"/>
      <c r="E98" s="302"/>
    </row>
    <row r="99" ht="13.2" spans="3:5">
      <c r="C99" s="477"/>
      <c r="E99" s="302"/>
    </row>
    <row r="100" ht="13.2" spans="3:5">
      <c r="C100" s="477"/>
      <c r="E100" s="302"/>
    </row>
    <row r="101" ht="13.2" spans="3:5">
      <c r="C101" s="477"/>
      <c r="E101" s="302"/>
    </row>
    <row r="102" ht="13.2" spans="3:5">
      <c r="C102" s="477"/>
      <c r="E102" s="302"/>
    </row>
    <row r="103" ht="13.2" spans="3:5">
      <c r="C103" s="477"/>
      <c r="E103" s="302"/>
    </row>
    <row r="104" ht="13.2" spans="3:5">
      <c r="C104" s="477"/>
      <c r="E104" s="302"/>
    </row>
    <row r="105" ht="13.2" spans="3:5">
      <c r="C105" s="477"/>
      <c r="E105" s="302"/>
    </row>
    <row r="106" ht="13.2" spans="3:5">
      <c r="C106" s="477"/>
      <c r="E106" s="302"/>
    </row>
    <row r="107" ht="13.2" spans="3:5">
      <c r="C107" s="477"/>
      <c r="E107" s="302"/>
    </row>
    <row r="108" ht="13.2" spans="3:5">
      <c r="C108" s="477"/>
      <c r="E108" s="302"/>
    </row>
    <row r="109" ht="13.2" spans="3:5">
      <c r="C109" s="477"/>
      <c r="E109" s="302"/>
    </row>
    <row r="110" ht="13.2" spans="3:5">
      <c r="C110" s="477"/>
      <c r="E110" s="302"/>
    </row>
    <row r="111" ht="13.2" spans="3:5">
      <c r="C111" s="477"/>
      <c r="E111" s="302"/>
    </row>
    <row r="112" ht="13.2" spans="3:5">
      <c r="C112" s="477"/>
      <c r="E112" s="302"/>
    </row>
    <row r="113" ht="13.2" spans="3:5">
      <c r="C113" s="477"/>
      <c r="E113" s="302"/>
    </row>
    <row r="114" ht="13.2" spans="3:5">
      <c r="C114" s="477"/>
      <c r="E114" s="302"/>
    </row>
    <row r="115" ht="13.2" spans="3:5">
      <c r="C115" s="477"/>
      <c r="E115" s="302"/>
    </row>
    <row r="116" ht="13.2" spans="3:5">
      <c r="C116" s="477"/>
      <c r="E116" s="302"/>
    </row>
    <row r="117" ht="13.2" spans="3:5">
      <c r="C117" s="477"/>
      <c r="E117" s="302"/>
    </row>
    <row r="118" ht="13.2" spans="3:5">
      <c r="C118" s="477"/>
      <c r="E118" s="302"/>
    </row>
    <row r="119" ht="13.2" spans="3:5">
      <c r="C119" s="477"/>
      <c r="E119" s="302"/>
    </row>
    <row r="120" ht="13.2" spans="3:5">
      <c r="C120" s="477"/>
      <c r="E120" s="302"/>
    </row>
    <row r="121" ht="13.2" spans="3:5">
      <c r="C121" s="477"/>
      <c r="E121" s="302"/>
    </row>
    <row r="122" ht="13.2" spans="3:5">
      <c r="C122" s="477"/>
      <c r="E122" s="302"/>
    </row>
    <row r="123" ht="13.2" spans="3:5">
      <c r="C123" s="477"/>
      <c r="E123" s="302"/>
    </row>
    <row r="124" ht="13.2" spans="3:5">
      <c r="C124" s="477"/>
      <c r="E124" s="302"/>
    </row>
    <row r="125" ht="13.2" spans="3:5">
      <c r="C125" s="477"/>
      <c r="E125" s="302"/>
    </row>
    <row r="126" ht="13.2" spans="3:5">
      <c r="C126" s="477"/>
      <c r="E126" s="302"/>
    </row>
    <row r="127" ht="13.2" spans="3:5">
      <c r="C127" s="477"/>
      <c r="E127" s="302"/>
    </row>
    <row r="128" ht="13.2" spans="3:5">
      <c r="C128" s="477"/>
      <c r="E128" s="302"/>
    </row>
    <row r="129" ht="13.2" spans="3:5">
      <c r="C129" s="477"/>
      <c r="E129" s="302"/>
    </row>
    <row r="130" ht="13.2" spans="3:5">
      <c r="C130" s="477"/>
      <c r="E130" s="302"/>
    </row>
    <row r="131" ht="13.2" spans="3:5">
      <c r="C131" s="477"/>
      <c r="E131" s="302"/>
    </row>
    <row r="132" ht="13.2" spans="3:5">
      <c r="C132" s="477"/>
      <c r="E132" s="302"/>
    </row>
    <row r="133" ht="13.2" spans="3:5">
      <c r="C133" s="477"/>
      <c r="E133" s="302"/>
    </row>
    <row r="134" ht="13.2" spans="3:5">
      <c r="C134" s="477"/>
      <c r="E134" s="302"/>
    </row>
    <row r="135" ht="13.2" spans="3:5">
      <c r="C135" s="477"/>
      <c r="E135" s="302"/>
    </row>
    <row r="136" ht="13.2" spans="3:5">
      <c r="C136" s="477"/>
      <c r="E136" s="302"/>
    </row>
    <row r="137" ht="13.2" spans="3:5">
      <c r="C137" s="477"/>
      <c r="E137" s="302"/>
    </row>
    <row r="138" ht="13.2" spans="3:5">
      <c r="C138" s="477"/>
      <c r="E138" s="302"/>
    </row>
    <row r="139" ht="13.2" spans="3:5">
      <c r="C139" s="477"/>
      <c r="E139" s="302"/>
    </row>
    <row r="140" ht="13.2" spans="3:5">
      <c r="C140" s="477"/>
      <c r="E140" s="302"/>
    </row>
    <row r="141" ht="13.2" spans="3:5">
      <c r="C141" s="477"/>
      <c r="E141" s="302"/>
    </row>
    <row r="142" ht="13.2" spans="3:5">
      <c r="C142" s="477"/>
      <c r="E142" s="302"/>
    </row>
    <row r="143" ht="13.2" spans="3:5">
      <c r="C143" s="477"/>
      <c r="E143" s="302"/>
    </row>
    <row r="144" ht="13.2" spans="3:5">
      <c r="C144" s="477"/>
      <c r="E144" s="302"/>
    </row>
    <row r="145" ht="13.2" spans="3:5">
      <c r="C145" s="477"/>
      <c r="E145" s="302"/>
    </row>
    <row r="146" ht="13.2" spans="3:5">
      <c r="C146" s="477"/>
      <c r="E146" s="302"/>
    </row>
    <row r="147" ht="13.2" spans="3:5">
      <c r="C147" s="477"/>
      <c r="E147" s="302"/>
    </row>
    <row r="148" ht="13.2" spans="3:5">
      <c r="C148" s="477"/>
      <c r="E148" s="302"/>
    </row>
    <row r="149" ht="13.2" spans="3:5">
      <c r="C149" s="477"/>
      <c r="E149" s="302"/>
    </row>
    <row r="150" ht="13.2" spans="3:5">
      <c r="C150" s="477"/>
      <c r="E150" s="302"/>
    </row>
    <row r="151" ht="13.2" spans="3:5">
      <c r="C151" s="477"/>
      <c r="E151" s="302"/>
    </row>
    <row r="152" ht="13.2" spans="3:5">
      <c r="C152" s="477"/>
      <c r="E152" s="302"/>
    </row>
    <row r="153" ht="13.2" spans="3:5">
      <c r="C153" s="477"/>
      <c r="E153" s="302"/>
    </row>
    <row r="154" ht="13.2" spans="3:5">
      <c r="C154" s="477"/>
      <c r="E154" s="302"/>
    </row>
    <row r="155" ht="13.2" spans="3:5">
      <c r="C155" s="477"/>
      <c r="E155" s="302"/>
    </row>
    <row r="156" ht="13.2" spans="3:5">
      <c r="C156" s="477"/>
      <c r="E156" s="302"/>
    </row>
    <row r="157" ht="13.2" spans="3:5">
      <c r="C157" s="477"/>
      <c r="E157" s="302"/>
    </row>
    <row r="158" ht="13.2" spans="3:5">
      <c r="C158" s="477"/>
      <c r="E158" s="302"/>
    </row>
    <row r="159" ht="13.2" spans="3:5">
      <c r="C159" s="477"/>
      <c r="E159" s="302"/>
    </row>
    <row r="160" ht="13.2" spans="3:5">
      <c r="C160" s="477"/>
      <c r="E160" s="302"/>
    </row>
    <row r="161" ht="13.2" spans="3:5">
      <c r="C161" s="477"/>
      <c r="E161" s="302"/>
    </row>
    <row r="162" ht="13.2" spans="3:5">
      <c r="C162" s="477"/>
      <c r="E162" s="302"/>
    </row>
    <row r="163" ht="13.2" spans="3:5">
      <c r="C163" s="477"/>
      <c r="E163" s="302"/>
    </row>
    <row r="164" ht="13.2" spans="3:5">
      <c r="C164" s="477"/>
      <c r="E164" s="302"/>
    </row>
    <row r="165" ht="13.2" spans="3:5">
      <c r="C165" s="477"/>
      <c r="E165" s="302"/>
    </row>
    <row r="166" ht="13.2" spans="3:5">
      <c r="C166" s="477"/>
      <c r="E166" s="302"/>
    </row>
    <row r="167" ht="13.2" spans="3:5">
      <c r="C167" s="477"/>
      <c r="E167" s="302"/>
    </row>
    <row r="168" ht="13.2" spans="3:5">
      <c r="C168" s="477"/>
      <c r="E168" s="302"/>
    </row>
    <row r="169" ht="13.2" spans="3:5">
      <c r="C169" s="477"/>
      <c r="E169" s="302"/>
    </row>
    <row r="170" ht="13.2" spans="3:5">
      <c r="C170" s="477"/>
      <c r="E170" s="302"/>
    </row>
    <row r="171" ht="13.2" spans="3:5">
      <c r="C171" s="477"/>
      <c r="E171" s="302"/>
    </row>
    <row r="172" ht="13.2" spans="3:5">
      <c r="C172" s="477"/>
      <c r="E172" s="302"/>
    </row>
    <row r="173" ht="13.2" spans="3:5">
      <c r="C173" s="477"/>
      <c r="E173" s="302"/>
    </row>
    <row r="174" ht="13.2" spans="3:5">
      <c r="C174" s="477"/>
      <c r="E174" s="302"/>
    </row>
    <row r="175" ht="13.2" spans="3:5">
      <c r="C175" s="477"/>
      <c r="E175" s="302"/>
    </row>
    <row r="176" ht="13.2" spans="3:5">
      <c r="C176" s="477"/>
      <c r="E176" s="302"/>
    </row>
    <row r="177" ht="13.2" spans="3:5">
      <c r="C177" s="477"/>
      <c r="E177" s="302"/>
    </row>
    <row r="178" ht="13.2" spans="3:5">
      <c r="C178" s="477"/>
      <c r="E178" s="302"/>
    </row>
    <row r="179" ht="13.2" spans="3:5">
      <c r="C179" s="477"/>
      <c r="E179" s="302"/>
    </row>
    <row r="180" ht="13.2" spans="3:5">
      <c r="C180" s="477"/>
      <c r="E180" s="302"/>
    </row>
    <row r="181" ht="13.2" spans="3:5">
      <c r="C181" s="477"/>
      <c r="E181" s="302"/>
    </row>
    <row r="182" ht="13.2" spans="3:5">
      <c r="C182" s="477"/>
      <c r="E182" s="302"/>
    </row>
    <row r="183" ht="13.2" spans="3:5">
      <c r="C183" s="477"/>
      <c r="E183" s="302"/>
    </row>
    <row r="184" ht="13.2" spans="3:5">
      <c r="C184" s="477"/>
      <c r="E184" s="302"/>
    </row>
    <row r="185" ht="13.2" spans="3:5">
      <c r="C185" s="477"/>
      <c r="E185" s="302"/>
    </row>
    <row r="186" ht="13.2" spans="3:5">
      <c r="C186" s="477"/>
      <c r="E186" s="302"/>
    </row>
    <row r="187" ht="13.2" spans="3:5">
      <c r="C187" s="477"/>
      <c r="E187" s="302"/>
    </row>
    <row r="188" ht="13.2" spans="3:5">
      <c r="C188" s="477"/>
      <c r="E188" s="302"/>
    </row>
    <row r="189" ht="13.2" spans="3:5">
      <c r="C189" s="477"/>
      <c r="E189" s="302"/>
    </row>
    <row r="190" ht="13.2" spans="3:5">
      <c r="C190" s="477"/>
      <c r="E190" s="302"/>
    </row>
    <row r="191" ht="13.2" spans="3:5">
      <c r="C191" s="477"/>
      <c r="E191" s="302"/>
    </row>
    <row r="192" ht="13.2" spans="3:5">
      <c r="C192" s="477"/>
      <c r="E192" s="302"/>
    </row>
    <row r="193" ht="13.2" spans="3:5">
      <c r="C193" s="477"/>
      <c r="E193" s="302"/>
    </row>
    <row r="194" ht="13.2" spans="3:5">
      <c r="C194" s="477"/>
      <c r="E194" s="302"/>
    </row>
    <row r="195" ht="13.2" spans="3:5">
      <c r="C195" s="477"/>
      <c r="E195" s="302"/>
    </row>
    <row r="196" ht="13.2" spans="3:5">
      <c r="C196" s="477"/>
      <c r="E196" s="302"/>
    </row>
    <row r="197" ht="13.2" spans="3:5">
      <c r="C197" s="477"/>
      <c r="E197" s="302"/>
    </row>
    <row r="198" ht="13.2" spans="3:5">
      <c r="C198" s="477"/>
      <c r="E198" s="302"/>
    </row>
    <row r="199" ht="13.2" spans="3:5">
      <c r="C199" s="477"/>
      <c r="E199" s="302"/>
    </row>
    <row r="200" ht="13.2" spans="3:5">
      <c r="C200" s="477"/>
      <c r="E200" s="302"/>
    </row>
    <row r="201" ht="13.2" spans="3:5">
      <c r="C201" s="477"/>
      <c r="E201" s="302"/>
    </row>
    <row r="202" ht="13.2" spans="3:5">
      <c r="C202" s="477"/>
      <c r="E202" s="302"/>
    </row>
    <row r="203" ht="13.2" spans="3:5">
      <c r="C203" s="477"/>
      <c r="E203" s="302"/>
    </row>
    <row r="204" ht="13.2" spans="3:5">
      <c r="C204" s="477"/>
      <c r="E204" s="302"/>
    </row>
    <row r="205" ht="13.2" spans="3:5">
      <c r="C205" s="477"/>
      <c r="E205" s="302"/>
    </row>
    <row r="206" ht="13.2" spans="3:5">
      <c r="C206" s="477"/>
      <c r="E206" s="302"/>
    </row>
    <row r="207" ht="13.2" spans="3:5">
      <c r="C207" s="477"/>
      <c r="E207" s="302"/>
    </row>
    <row r="208" ht="13.2" spans="3:5">
      <c r="C208" s="477"/>
      <c r="E208" s="302"/>
    </row>
    <row r="209" ht="13.2" spans="3:5">
      <c r="C209" s="477"/>
      <c r="E209" s="302"/>
    </row>
    <row r="210" ht="13.2" spans="3:5">
      <c r="C210" s="477"/>
      <c r="E210" s="302"/>
    </row>
    <row r="211" ht="13.2" spans="3:5">
      <c r="C211" s="477"/>
      <c r="E211" s="302"/>
    </row>
    <row r="212" ht="13.2" spans="3:5">
      <c r="C212" s="477"/>
      <c r="E212" s="302"/>
    </row>
    <row r="213" ht="13.2" spans="3:5">
      <c r="C213" s="477"/>
      <c r="E213" s="302"/>
    </row>
    <row r="214" ht="13.2" spans="3:5">
      <c r="C214" s="477"/>
      <c r="E214" s="302"/>
    </row>
    <row r="215" ht="13.2" spans="3:5">
      <c r="C215" s="477"/>
      <c r="E215" s="302"/>
    </row>
    <row r="216" ht="13.2" spans="3:5">
      <c r="C216" s="477"/>
      <c r="E216" s="302"/>
    </row>
    <row r="217" ht="13.2" spans="3:5">
      <c r="C217" s="477"/>
      <c r="E217" s="302"/>
    </row>
    <row r="218" ht="13.2" spans="3:5">
      <c r="C218" s="477"/>
      <c r="E218" s="302"/>
    </row>
    <row r="219" ht="13.2" spans="3:5">
      <c r="C219" s="477"/>
      <c r="E219" s="302"/>
    </row>
    <row r="220" ht="13.2" spans="3:5">
      <c r="C220" s="477"/>
      <c r="E220" s="302"/>
    </row>
    <row r="221" ht="13.2" spans="3:5">
      <c r="C221" s="477"/>
      <c r="E221" s="302"/>
    </row>
    <row r="222" ht="13.2" spans="3:5">
      <c r="C222" s="477"/>
      <c r="E222" s="302"/>
    </row>
    <row r="223" ht="13.2" spans="3:5">
      <c r="C223" s="477"/>
      <c r="E223" s="302"/>
    </row>
    <row r="224" ht="13.2" spans="3:5">
      <c r="C224" s="477"/>
      <c r="E224" s="302"/>
    </row>
    <row r="225" ht="13.2" spans="3:5">
      <c r="C225" s="477"/>
      <c r="E225" s="302"/>
    </row>
    <row r="226" ht="13.2" spans="3:5">
      <c r="C226" s="477"/>
      <c r="E226" s="302"/>
    </row>
    <row r="227" ht="13.2" spans="3:5">
      <c r="C227" s="477"/>
      <c r="E227" s="302"/>
    </row>
    <row r="228" ht="13.2" spans="3:5">
      <c r="C228" s="477"/>
      <c r="E228" s="302"/>
    </row>
    <row r="229" ht="13.2" spans="3:5">
      <c r="C229" s="477"/>
      <c r="E229" s="302"/>
    </row>
    <row r="230" ht="13.2" spans="3:5">
      <c r="C230" s="477"/>
      <c r="E230" s="302"/>
    </row>
    <row r="231" ht="13.2" spans="3:5">
      <c r="C231" s="477"/>
      <c r="E231" s="302"/>
    </row>
    <row r="232" ht="13.2" spans="3:5">
      <c r="C232" s="477"/>
      <c r="E232" s="302"/>
    </row>
    <row r="233" ht="13.2" spans="3:5">
      <c r="C233" s="477"/>
      <c r="E233" s="302"/>
    </row>
    <row r="234" ht="13.2" spans="3:5">
      <c r="C234" s="477"/>
      <c r="E234" s="302"/>
    </row>
    <row r="235" ht="13.2" spans="3:5">
      <c r="C235" s="477"/>
      <c r="E235" s="302"/>
    </row>
    <row r="236" ht="13.2" spans="3:5">
      <c r="C236" s="477"/>
      <c r="E236" s="302"/>
    </row>
    <row r="237" ht="13.2" spans="3:5">
      <c r="C237" s="477"/>
      <c r="E237" s="302"/>
    </row>
    <row r="238" ht="13.2" spans="3:5">
      <c r="C238" s="477"/>
      <c r="E238" s="302"/>
    </row>
    <row r="239" ht="13.2" spans="3:5">
      <c r="C239" s="477"/>
      <c r="E239" s="302"/>
    </row>
    <row r="240" ht="13.2" spans="3:5">
      <c r="C240" s="477"/>
      <c r="E240" s="302"/>
    </row>
    <row r="241" ht="13.2" spans="3:5">
      <c r="C241" s="477"/>
      <c r="E241" s="302"/>
    </row>
    <row r="242" ht="13.2" spans="3:5">
      <c r="C242" s="477"/>
      <c r="E242" s="302"/>
    </row>
    <row r="243" ht="13.2" spans="3:5">
      <c r="C243" s="477"/>
      <c r="E243" s="302"/>
    </row>
    <row r="244" ht="13.2" spans="3:5">
      <c r="C244" s="477"/>
      <c r="E244" s="302"/>
    </row>
    <row r="245" ht="13.2" spans="3:5">
      <c r="C245" s="477"/>
      <c r="E245" s="302"/>
    </row>
    <row r="246" ht="13.2" spans="3:5">
      <c r="C246" s="477"/>
      <c r="E246" s="302"/>
    </row>
    <row r="247" ht="13.2" spans="3:5">
      <c r="C247" s="477"/>
      <c r="E247" s="302"/>
    </row>
    <row r="248" ht="13.2" spans="3:5">
      <c r="C248" s="477"/>
      <c r="E248" s="302"/>
    </row>
    <row r="249" ht="13.2" spans="3:5">
      <c r="C249" s="477"/>
      <c r="E249" s="302"/>
    </row>
    <row r="250" ht="13.2" spans="3:5">
      <c r="C250" s="477"/>
      <c r="E250" s="302"/>
    </row>
    <row r="251" ht="13.2" spans="3:5">
      <c r="C251" s="477"/>
      <c r="E251" s="302"/>
    </row>
    <row r="252" ht="13.2" spans="3:5">
      <c r="C252" s="477"/>
      <c r="E252" s="302"/>
    </row>
    <row r="253" ht="13.2" spans="3:5">
      <c r="C253" s="477"/>
      <c r="E253" s="302"/>
    </row>
    <row r="254" ht="13.2" spans="3:5">
      <c r="C254" s="477"/>
      <c r="E254" s="302"/>
    </row>
    <row r="255" ht="13.2" spans="3:5">
      <c r="C255" s="477"/>
      <c r="E255" s="302"/>
    </row>
    <row r="256" ht="13.2" spans="3:5">
      <c r="C256" s="477"/>
      <c r="E256" s="302"/>
    </row>
    <row r="257" ht="13.2" spans="3:5">
      <c r="C257" s="477"/>
      <c r="E257" s="302"/>
    </row>
    <row r="258" ht="13.2" spans="3:5">
      <c r="C258" s="477"/>
      <c r="E258" s="302"/>
    </row>
    <row r="259" ht="13.2" spans="3:5">
      <c r="C259" s="477"/>
      <c r="E259" s="302"/>
    </row>
    <row r="260" ht="13.2" spans="3:5">
      <c r="C260" s="477"/>
      <c r="E260" s="302"/>
    </row>
    <row r="261" ht="13.2" spans="3:5">
      <c r="C261" s="477"/>
      <c r="E261" s="302"/>
    </row>
    <row r="262" ht="13.2" spans="3:5">
      <c r="C262" s="477"/>
      <c r="E262" s="302"/>
    </row>
    <row r="263" ht="13.2" spans="3:5">
      <c r="C263" s="477"/>
      <c r="E263" s="302"/>
    </row>
    <row r="264" ht="13.2" spans="3:5">
      <c r="C264" s="477"/>
      <c r="E264" s="302"/>
    </row>
    <row r="265" ht="13.2" spans="3:5">
      <c r="C265" s="477"/>
      <c r="E265" s="302"/>
    </row>
    <row r="266" ht="13.2" spans="3:5">
      <c r="C266" s="477"/>
      <c r="E266" s="302"/>
    </row>
    <row r="267" ht="13.2" spans="3:5">
      <c r="C267" s="477"/>
      <c r="E267" s="302"/>
    </row>
    <row r="268" ht="13.2" spans="3:5">
      <c r="C268" s="477"/>
      <c r="E268" s="302"/>
    </row>
    <row r="269" ht="13.2" spans="3:5">
      <c r="C269" s="477"/>
      <c r="E269" s="302"/>
    </row>
    <row r="270" ht="13.2" spans="3:5">
      <c r="C270" s="477"/>
      <c r="E270" s="302"/>
    </row>
    <row r="271" ht="13.2" spans="3:5">
      <c r="C271" s="477"/>
      <c r="E271" s="302"/>
    </row>
    <row r="272" ht="13.2" spans="3:5">
      <c r="C272" s="477"/>
      <c r="E272" s="302"/>
    </row>
    <row r="273" ht="13.2" spans="3:5">
      <c r="C273" s="477"/>
      <c r="E273" s="302"/>
    </row>
    <row r="274" ht="13.2" spans="3:5">
      <c r="C274" s="477"/>
      <c r="E274" s="302"/>
    </row>
    <row r="275" ht="13.2" spans="3:5">
      <c r="C275" s="477"/>
      <c r="E275" s="302"/>
    </row>
    <row r="276" ht="13.2" spans="3:5">
      <c r="C276" s="477"/>
      <c r="E276" s="302"/>
    </row>
    <row r="277" ht="13.2" spans="3:5">
      <c r="C277" s="477"/>
      <c r="E277" s="302"/>
    </row>
    <row r="278" ht="13.2" spans="3:5">
      <c r="C278" s="477"/>
      <c r="E278" s="302"/>
    </row>
    <row r="279" ht="13.2" spans="3:5">
      <c r="C279" s="477"/>
      <c r="E279" s="302"/>
    </row>
    <row r="280" ht="13.2" spans="3:5">
      <c r="C280" s="477"/>
      <c r="E280" s="302"/>
    </row>
    <row r="281" ht="13.2" spans="3:5">
      <c r="C281" s="477"/>
      <c r="E281" s="302"/>
    </row>
    <row r="282" ht="13.2" spans="3:5">
      <c r="C282" s="477"/>
      <c r="E282" s="302"/>
    </row>
    <row r="283" ht="13.2" spans="3:5">
      <c r="C283" s="477"/>
      <c r="E283" s="302"/>
    </row>
    <row r="284" ht="13.2" spans="3:5">
      <c r="C284" s="477"/>
      <c r="E284" s="302"/>
    </row>
    <row r="285" ht="13.2" spans="3:5">
      <c r="C285" s="477"/>
      <c r="E285" s="302"/>
    </row>
    <row r="286" ht="13.2" spans="3:5">
      <c r="C286" s="477"/>
      <c r="E286" s="302"/>
    </row>
    <row r="287" ht="13.2" spans="3:5">
      <c r="C287" s="477"/>
      <c r="E287" s="302"/>
    </row>
    <row r="288" ht="13.2" spans="3:5">
      <c r="C288" s="477"/>
      <c r="E288" s="302"/>
    </row>
    <row r="289" ht="13.2" spans="3:5">
      <c r="C289" s="477"/>
      <c r="E289" s="302"/>
    </row>
    <row r="290" ht="13.2" spans="3:5">
      <c r="C290" s="477"/>
      <c r="E290" s="302"/>
    </row>
    <row r="291" ht="13.2" spans="3:5">
      <c r="C291" s="477"/>
      <c r="E291" s="302"/>
    </row>
    <row r="292" ht="13.2" spans="3:5">
      <c r="C292" s="477"/>
      <c r="E292" s="302"/>
    </row>
    <row r="293" ht="13.2" spans="3:5">
      <c r="C293" s="477"/>
      <c r="E293" s="302"/>
    </row>
    <row r="294" ht="13.2" spans="3:5">
      <c r="C294" s="477"/>
      <c r="E294" s="302"/>
    </row>
    <row r="295" ht="13.2" spans="3:5">
      <c r="C295" s="477"/>
      <c r="E295" s="302"/>
    </row>
    <row r="296" ht="13.2" spans="3:5">
      <c r="C296" s="477"/>
      <c r="E296" s="302"/>
    </row>
    <row r="297" ht="13.2" spans="3:5">
      <c r="C297" s="477"/>
      <c r="E297" s="302"/>
    </row>
    <row r="298" ht="13.2" spans="3:5">
      <c r="C298" s="477"/>
      <c r="E298" s="302"/>
    </row>
    <row r="299" ht="13.2" spans="3:5">
      <c r="C299" s="477"/>
      <c r="E299" s="302"/>
    </row>
    <row r="300" ht="13.2" spans="3:5">
      <c r="C300" s="477"/>
      <c r="E300" s="302"/>
    </row>
    <row r="301" ht="13.2" spans="3:5">
      <c r="C301" s="477"/>
      <c r="E301" s="302"/>
    </row>
    <row r="302" ht="13.2" spans="3:5">
      <c r="C302" s="477"/>
      <c r="E302" s="302"/>
    </row>
    <row r="303" ht="13.2" spans="3:5">
      <c r="C303" s="477"/>
      <c r="E303" s="302"/>
    </row>
    <row r="304" ht="13.2" spans="3:5">
      <c r="C304" s="477"/>
      <c r="E304" s="302"/>
    </row>
    <row r="305" ht="13.2" spans="3:5">
      <c r="C305" s="477"/>
      <c r="E305" s="302"/>
    </row>
    <row r="306" ht="13.2" spans="3:5">
      <c r="C306" s="477"/>
      <c r="E306" s="302"/>
    </row>
    <row r="307" ht="13.2" spans="3:5">
      <c r="C307" s="477"/>
      <c r="E307" s="302"/>
    </row>
    <row r="308" ht="13.2" spans="3:5">
      <c r="C308" s="477"/>
      <c r="E308" s="302"/>
    </row>
    <row r="309" ht="13.2" spans="3:5">
      <c r="C309" s="477"/>
      <c r="E309" s="302"/>
    </row>
    <row r="310" ht="13.2" spans="3:5">
      <c r="C310" s="477"/>
      <c r="E310" s="302"/>
    </row>
    <row r="311" ht="13.2" spans="3:5">
      <c r="C311" s="477"/>
      <c r="E311" s="302"/>
    </row>
    <row r="312" ht="13.2" spans="3:5">
      <c r="C312" s="477"/>
      <c r="E312" s="302"/>
    </row>
    <row r="313" ht="13.2" spans="3:5">
      <c r="C313" s="477"/>
      <c r="E313" s="302"/>
    </row>
    <row r="314" ht="13.2" spans="3:5">
      <c r="C314" s="477"/>
      <c r="E314" s="302"/>
    </row>
    <row r="315" ht="13.2" spans="3:5">
      <c r="C315" s="477"/>
      <c r="E315" s="302"/>
    </row>
    <row r="316" ht="13.2" spans="3:5">
      <c r="C316" s="477"/>
      <c r="E316" s="302"/>
    </row>
    <row r="317" ht="13.2" spans="3:5">
      <c r="C317" s="477"/>
      <c r="E317" s="302"/>
    </row>
    <row r="318" ht="13.2" spans="3:5">
      <c r="C318" s="477"/>
      <c r="E318" s="302"/>
    </row>
    <row r="319" ht="13.2" spans="3:5">
      <c r="C319" s="477"/>
      <c r="E319" s="302"/>
    </row>
    <row r="320" ht="13.2" spans="3:5">
      <c r="C320" s="477"/>
      <c r="E320" s="302"/>
    </row>
    <row r="321" ht="13.2" spans="3:5">
      <c r="C321" s="477"/>
      <c r="E321" s="302"/>
    </row>
    <row r="322" ht="13.2" spans="3:5">
      <c r="C322" s="477"/>
      <c r="E322" s="302"/>
    </row>
    <row r="323" ht="13.2" spans="3:5">
      <c r="C323" s="477"/>
      <c r="E323" s="302"/>
    </row>
    <row r="324" ht="13.2" spans="3:5">
      <c r="C324" s="477"/>
      <c r="E324" s="302"/>
    </row>
    <row r="325" ht="13.2" spans="3:5">
      <c r="C325" s="477"/>
      <c r="E325" s="302"/>
    </row>
    <row r="326" ht="13.2" spans="3:5">
      <c r="C326" s="477"/>
      <c r="E326" s="302"/>
    </row>
    <row r="327" ht="13.2" spans="3:5">
      <c r="C327" s="477"/>
      <c r="E327" s="302"/>
    </row>
    <row r="328" ht="13.2" spans="3:5">
      <c r="C328" s="477"/>
      <c r="E328" s="302"/>
    </row>
    <row r="329" ht="13.2" spans="3:5">
      <c r="C329" s="477"/>
      <c r="E329" s="302"/>
    </row>
    <row r="330" ht="13.2" spans="3:5">
      <c r="C330" s="477"/>
      <c r="E330" s="302"/>
    </row>
    <row r="331" ht="13.2" spans="3:5">
      <c r="C331" s="477"/>
      <c r="E331" s="302"/>
    </row>
    <row r="332" ht="13.2" spans="3:5">
      <c r="C332" s="477"/>
      <c r="E332" s="302"/>
    </row>
    <row r="333" ht="13.2" spans="3:5">
      <c r="C333" s="477"/>
      <c r="E333" s="302"/>
    </row>
    <row r="334" ht="13.2" spans="3:5">
      <c r="C334" s="477"/>
      <c r="E334" s="302"/>
    </row>
    <row r="335" ht="13.2" spans="3:5">
      <c r="C335" s="477"/>
      <c r="E335" s="302"/>
    </row>
    <row r="336" ht="13.2" spans="3:5">
      <c r="C336" s="477"/>
      <c r="E336" s="302"/>
    </row>
    <row r="337" ht="13.2" spans="3:5">
      <c r="C337" s="477"/>
      <c r="E337" s="302"/>
    </row>
    <row r="338" ht="13.2" spans="3:5">
      <c r="C338" s="477"/>
      <c r="E338" s="302"/>
    </row>
    <row r="339" ht="13.2" spans="3:5">
      <c r="C339" s="477"/>
      <c r="E339" s="302"/>
    </row>
    <row r="340" ht="13.2" spans="3:5">
      <c r="C340" s="477"/>
      <c r="E340" s="302"/>
    </row>
    <row r="341" ht="13.2" spans="3:5">
      <c r="C341" s="477"/>
      <c r="E341" s="302"/>
    </row>
    <row r="342" ht="13.2" spans="3:5">
      <c r="C342" s="477"/>
      <c r="E342" s="302"/>
    </row>
    <row r="343" ht="13.2" spans="3:5">
      <c r="C343" s="477"/>
      <c r="E343" s="302"/>
    </row>
    <row r="344" ht="13.2" spans="3:5">
      <c r="C344" s="477"/>
      <c r="E344" s="302"/>
    </row>
    <row r="345" ht="13.2" spans="3:5">
      <c r="C345" s="477"/>
      <c r="E345" s="302"/>
    </row>
    <row r="346" ht="13.2" spans="3:5">
      <c r="C346" s="477"/>
      <c r="E346" s="302"/>
    </row>
    <row r="347" ht="13.2" spans="3:5">
      <c r="C347" s="477"/>
      <c r="E347" s="302"/>
    </row>
    <row r="348" ht="13.2" spans="3:5">
      <c r="C348" s="477"/>
      <c r="E348" s="302"/>
    </row>
    <row r="349" ht="13.2" spans="3:5">
      <c r="C349" s="477"/>
      <c r="E349" s="302"/>
    </row>
    <row r="350" ht="13.2" spans="3:5">
      <c r="C350" s="477"/>
      <c r="E350" s="302"/>
    </row>
    <row r="351" ht="13.2" spans="3:5">
      <c r="C351" s="477"/>
      <c r="E351" s="302"/>
    </row>
    <row r="352" ht="13.2" spans="3:5">
      <c r="C352" s="477"/>
      <c r="E352" s="302"/>
    </row>
    <row r="353" ht="13.2" spans="3:5">
      <c r="C353" s="477"/>
      <c r="E353" s="302"/>
    </row>
    <row r="354" ht="13.2" spans="3:5">
      <c r="C354" s="477"/>
      <c r="E354" s="302"/>
    </row>
    <row r="355" ht="13.2" spans="3:5">
      <c r="C355" s="477"/>
      <c r="E355" s="302"/>
    </row>
    <row r="356" ht="13.2" spans="3:5">
      <c r="C356" s="477"/>
      <c r="E356" s="302"/>
    </row>
    <row r="357" ht="13.2" spans="3:5">
      <c r="C357" s="477"/>
      <c r="E357" s="302"/>
    </row>
    <row r="358" ht="13.2" spans="3:5">
      <c r="C358" s="477"/>
      <c r="E358" s="302"/>
    </row>
    <row r="359" ht="13.2" spans="3:5">
      <c r="C359" s="477"/>
      <c r="E359" s="302"/>
    </row>
    <row r="360" ht="13.2" spans="3:5">
      <c r="C360" s="477"/>
      <c r="E360" s="302"/>
    </row>
    <row r="361" ht="13.2" spans="3:5">
      <c r="C361" s="477"/>
      <c r="E361" s="302"/>
    </row>
    <row r="362" ht="13.2" spans="3:5">
      <c r="C362" s="477"/>
      <c r="E362" s="302"/>
    </row>
    <row r="363" ht="13.2" spans="3:5">
      <c r="C363" s="477"/>
      <c r="E363" s="302"/>
    </row>
    <row r="364" ht="13.2" spans="3:5">
      <c r="C364" s="477"/>
      <c r="E364" s="302"/>
    </row>
    <row r="365" ht="13.2" spans="3:5">
      <c r="C365" s="477"/>
      <c r="E365" s="302"/>
    </row>
    <row r="366" ht="13.2" spans="3:5">
      <c r="C366" s="477"/>
      <c r="E366" s="302"/>
    </row>
    <row r="367" ht="13.2" spans="3:5">
      <c r="C367" s="477"/>
      <c r="E367" s="302"/>
    </row>
    <row r="368" ht="13.2" spans="3:5">
      <c r="C368" s="477"/>
      <c r="E368" s="302"/>
    </row>
    <row r="369" ht="13.2" spans="3:5">
      <c r="C369" s="477"/>
      <c r="E369" s="302"/>
    </row>
    <row r="370" ht="13.2" spans="3:5">
      <c r="C370" s="477"/>
      <c r="E370" s="302"/>
    </row>
    <row r="371" ht="13.2" spans="3:5">
      <c r="C371" s="477"/>
      <c r="E371" s="302"/>
    </row>
    <row r="372" ht="13.2" spans="3:5">
      <c r="C372" s="477"/>
      <c r="E372" s="302"/>
    </row>
    <row r="373" ht="13.2" spans="3:5">
      <c r="C373" s="477"/>
      <c r="E373" s="302"/>
    </row>
    <row r="374" ht="13.2" spans="3:5">
      <c r="C374" s="477"/>
      <c r="E374" s="302"/>
    </row>
    <row r="375" ht="13.2" spans="3:5">
      <c r="C375" s="477"/>
      <c r="E375" s="302"/>
    </row>
    <row r="376" ht="13.2" spans="3:5">
      <c r="C376" s="477"/>
      <c r="E376" s="302"/>
    </row>
    <row r="377" ht="13.2" spans="3:5">
      <c r="C377" s="477"/>
      <c r="E377" s="302"/>
    </row>
    <row r="378" ht="13.2" spans="3:5">
      <c r="C378" s="477"/>
      <c r="E378" s="302"/>
    </row>
    <row r="379" ht="13.2" spans="3:5">
      <c r="C379" s="477"/>
      <c r="E379" s="302"/>
    </row>
    <row r="380" ht="13.2" spans="3:5">
      <c r="C380" s="477"/>
      <c r="E380" s="302"/>
    </row>
    <row r="381" ht="13.2" spans="3:5">
      <c r="C381" s="477"/>
      <c r="E381" s="302"/>
    </row>
    <row r="382" ht="13.2" spans="3:5">
      <c r="C382" s="477"/>
      <c r="E382" s="302"/>
    </row>
    <row r="383" ht="13.2" spans="3:5">
      <c r="C383" s="477"/>
      <c r="E383" s="302"/>
    </row>
    <row r="384" ht="13.2" spans="3:5">
      <c r="C384" s="477"/>
      <c r="E384" s="302"/>
    </row>
    <row r="385" ht="13.2" spans="3:5">
      <c r="C385" s="477"/>
      <c r="E385" s="302"/>
    </row>
    <row r="386" ht="13.2" spans="3:5">
      <c r="C386" s="477"/>
      <c r="E386" s="302"/>
    </row>
    <row r="387" ht="13.2" spans="3:5">
      <c r="C387" s="477"/>
      <c r="E387" s="302"/>
    </row>
    <row r="388" ht="13.2" spans="3:5">
      <c r="C388" s="477"/>
      <c r="E388" s="302"/>
    </row>
    <row r="389" ht="13.2" spans="3:5">
      <c r="C389" s="477"/>
      <c r="E389" s="302"/>
    </row>
    <row r="390" ht="13.2" spans="3:5">
      <c r="C390" s="477"/>
      <c r="E390" s="302"/>
    </row>
    <row r="391" ht="13.2" spans="3:5">
      <c r="C391" s="477"/>
      <c r="E391" s="302"/>
    </row>
    <row r="392" ht="13.2" spans="3:5">
      <c r="C392" s="477"/>
      <c r="E392" s="302"/>
    </row>
    <row r="393" ht="13.2" spans="3:5">
      <c r="C393" s="477"/>
      <c r="E393" s="302"/>
    </row>
    <row r="394" ht="13.2" spans="3:5">
      <c r="C394" s="477"/>
      <c r="E394" s="302"/>
    </row>
    <row r="395" ht="13.2" spans="3:5">
      <c r="C395" s="477"/>
      <c r="E395" s="302"/>
    </row>
    <row r="396" ht="13.2" spans="3:5">
      <c r="C396" s="477"/>
      <c r="E396" s="302"/>
    </row>
    <row r="397" ht="13.2" spans="3:5">
      <c r="C397" s="477"/>
      <c r="E397" s="302"/>
    </row>
    <row r="398" ht="13.2" spans="3:5">
      <c r="C398" s="477"/>
      <c r="E398" s="302"/>
    </row>
    <row r="399" ht="13.2" spans="3:5">
      <c r="C399" s="477"/>
      <c r="E399" s="302"/>
    </row>
    <row r="400" ht="13.2" spans="3:5">
      <c r="C400" s="477"/>
      <c r="E400" s="302"/>
    </row>
    <row r="401" ht="13.2" spans="3:5">
      <c r="C401" s="477"/>
      <c r="E401" s="302"/>
    </row>
    <row r="402" ht="13.2" spans="3:5">
      <c r="C402" s="477"/>
      <c r="E402" s="302"/>
    </row>
    <row r="403" ht="13.2" spans="3:5">
      <c r="C403" s="477"/>
      <c r="E403" s="302"/>
    </row>
    <row r="404" ht="13.2" spans="3:5">
      <c r="C404" s="477"/>
      <c r="E404" s="302"/>
    </row>
    <row r="405" ht="13.2" spans="3:5">
      <c r="C405" s="477"/>
      <c r="E405" s="302"/>
    </row>
    <row r="406" ht="13.2" spans="3:5">
      <c r="C406" s="477"/>
      <c r="E406" s="302"/>
    </row>
    <row r="407" ht="13.2" spans="3:5">
      <c r="C407" s="477"/>
      <c r="E407" s="302"/>
    </row>
    <row r="408" ht="13.2" spans="3:5">
      <c r="C408" s="477"/>
      <c r="E408" s="302"/>
    </row>
    <row r="409" ht="13.2" spans="3:5">
      <c r="C409" s="477"/>
      <c r="E409" s="302"/>
    </row>
    <row r="410" ht="13.2" spans="3:5">
      <c r="C410" s="477"/>
      <c r="E410" s="302"/>
    </row>
    <row r="411" ht="13.2" spans="3:5">
      <c r="C411" s="477"/>
      <c r="E411" s="302"/>
    </row>
    <row r="412" ht="13.2" spans="3:5">
      <c r="C412" s="477"/>
      <c r="E412" s="302"/>
    </row>
    <row r="413" ht="13.2" spans="3:5">
      <c r="C413" s="477"/>
      <c r="E413" s="302"/>
    </row>
    <row r="414" ht="13.2" spans="3:5">
      <c r="C414" s="477"/>
      <c r="E414" s="302"/>
    </row>
    <row r="415" ht="13.2" spans="3:5">
      <c r="C415" s="477"/>
      <c r="E415" s="302"/>
    </row>
    <row r="416" ht="13.2" spans="3:5">
      <c r="C416" s="477"/>
      <c r="E416" s="302"/>
    </row>
    <row r="417" ht="13.2" spans="3:5">
      <c r="C417" s="477"/>
      <c r="E417" s="302"/>
    </row>
    <row r="418" ht="13.2" spans="3:5">
      <c r="C418" s="477"/>
      <c r="E418" s="302"/>
    </row>
    <row r="419" ht="13.2" spans="3:5">
      <c r="C419" s="477"/>
      <c r="E419" s="302"/>
    </row>
    <row r="420" ht="13.2" spans="3:5">
      <c r="C420" s="477"/>
      <c r="E420" s="302"/>
    </row>
    <row r="421" ht="13.2" spans="3:5">
      <c r="C421" s="477"/>
      <c r="E421" s="302"/>
    </row>
    <row r="422" ht="13.2" spans="3:5">
      <c r="C422" s="477"/>
      <c r="E422" s="302"/>
    </row>
    <row r="423" ht="13.2" spans="3:5">
      <c r="C423" s="477"/>
      <c r="E423" s="302"/>
    </row>
    <row r="424" ht="13.2" spans="3:5">
      <c r="C424" s="477"/>
      <c r="E424" s="302"/>
    </row>
    <row r="425" ht="13.2" spans="3:5">
      <c r="C425" s="477"/>
      <c r="E425" s="302"/>
    </row>
    <row r="426" ht="13.2" spans="3:5">
      <c r="C426" s="477"/>
      <c r="E426" s="302"/>
    </row>
    <row r="427" ht="13.2" spans="3:5">
      <c r="C427" s="477"/>
      <c r="E427" s="302"/>
    </row>
    <row r="428" ht="13.2" spans="3:5">
      <c r="C428" s="477"/>
      <c r="E428" s="302"/>
    </row>
    <row r="429" ht="13.2" spans="3:5">
      <c r="C429" s="477"/>
      <c r="E429" s="302"/>
    </row>
    <row r="430" ht="13.2" spans="3:5">
      <c r="C430" s="477"/>
      <c r="E430" s="302"/>
    </row>
    <row r="431" ht="13.2" spans="3:5">
      <c r="C431" s="477"/>
      <c r="E431" s="302"/>
    </row>
    <row r="432" ht="13.2" spans="3:5">
      <c r="C432" s="477"/>
      <c r="E432" s="302"/>
    </row>
    <row r="433" ht="13.2" spans="3:5">
      <c r="C433" s="477"/>
      <c r="E433" s="302"/>
    </row>
    <row r="434" ht="13.2" spans="3:5">
      <c r="C434" s="477"/>
      <c r="E434" s="302"/>
    </row>
    <row r="435" ht="13.2" spans="3:5">
      <c r="C435" s="477"/>
      <c r="E435" s="302"/>
    </row>
    <row r="436" ht="13.2" spans="3:5">
      <c r="C436" s="477"/>
      <c r="E436" s="302"/>
    </row>
    <row r="437" ht="13.2" spans="3:5">
      <c r="C437" s="477"/>
      <c r="E437" s="302"/>
    </row>
    <row r="438" ht="13.2" spans="3:5">
      <c r="C438" s="477"/>
      <c r="E438" s="302"/>
    </row>
    <row r="439" ht="13.2" spans="3:5">
      <c r="C439" s="477"/>
      <c r="E439" s="302"/>
    </row>
    <row r="440" ht="13.2" spans="3:5">
      <c r="C440" s="477"/>
      <c r="E440" s="302"/>
    </row>
    <row r="441" ht="13.2" spans="3:5">
      <c r="C441" s="477"/>
      <c r="E441" s="302"/>
    </row>
    <row r="442" ht="13.2" spans="3:5">
      <c r="C442" s="477"/>
      <c r="E442" s="302"/>
    </row>
    <row r="443" ht="13.2" spans="3:5">
      <c r="C443" s="477"/>
      <c r="E443" s="302"/>
    </row>
    <row r="444" ht="13.2" spans="3:5">
      <c r="C444" s="477"/>
      <c r="E444" s="302"/>
    </row>
    <row r="445" ht="13.2" spans="3:5">
      <c r="C445" s="477"/>
      <c r="E445" s="302"/>
    </row>
    <row r="446" ht="13.2" spans="3:5">
      <c r="C446" s="477"/>
      <c r="E446" s="302"/>
    </row>
    <row r="447" ht="13.2" spans="3:5">
      <c r="C447" s="477"/>
      <c r="E447" s="302"/>
    </row>
    <row r="448" ht="13.2" spans="3:5">
      <c r="C448" s="477"/>
      <c r="E448" s="302"/>
    </row>
    <row r="449" ht="13.2" spans="3:5">
      <c r="C449" s="477"/>
      <c r="E449" s="302"/>
    </row>
    <row r="450" ht="13.2" spans="3:5">
      <c r="C450" s="477"/>
      <c r="E450" s="302"/>
    </row>
    <row r="451" ht="13.2" spans="3:5">
      <c r="C451" s="477"/>
      <c r="E451" s="302"/>
    </row>
    <row r="452" ht="13.2" spans="3:5">
      <c r="C452" s="477"/>
      <c r="E452" s="302"/>
    </row>
    <row r="453" ht="13.2" spans="3:5">
      <c r="C453" s="477"/>
      <c r="E453" s="302"/>
    </row>
    <row r="454" ht="13.2" spans="3:5">
      <c r="C454" s="477"/>
      <c r="E454" s="302"/>
    </row>
    <row r="455" ht="13.2" spans="3:5">
      <c r="C455" s="477"/>
      <c r="E455" s="302"/>
    </row>
    <row r="456" ht="13.2" spans="3:5">
      <c r="C456" s="477"/>
      <c r="E456" s="302"/>
    </row>
    <row r="457" ht="13.2" spans="3:5">
      <c r="C457" s="477"/>
      <c r="E457" s="302"/>
    </row>
    <row r="458" ht="13.2" spans="3:5">
      <c r="C458" s="477"/>
      <c r="E458" s="302"/>
    </row>
    <row r="459" ht="13.2" spans="3:5">
      <c r="C459" s="477"/>
      <c r="E459" s="302"/>
    </row>
    <row r="460" ht="13.2" spans="3:5">
      <c r="C460" s="477"/>
      <c r="E460" s="302"/>
    </row>
    <row r="461" ht="13.2" spans="3:5">
      <c r="C461" s="477"/>
      <c r="E461" s="302"/>
    </row>
    <row r="462" ht="13.2" spans="3:5">
      <c r="C462" s="477"/>
      <c r="E462" s="302"/>
    </row>
    <row r="463" ht="13.2" spans="3:5">
      <c r="C463" s="477"/>
      <c r="E463" s="302"/>
    </row>
    <row r="464" ht="13.2" spans="3:5">
      <c r="C464" s="477"/>
      <c r="E464" s="302"/>
    </row>
    <row r="465" ht="13.2" spans="3:5">
      <c r="C465" s="477"/>
      <c r="E465" s="302"/>
    </row>
    <row r="466" ht="13.2" spans="3:5">
      <c r="C466" s="477"/>
      <c r="E466" s="302"/>
    </row>
    <row r="467" ht="13.2" spans="3:5">
      <c r="C467" s="477"/>
      <c r="E467" s="302"/>
    </row>
    <row r="468" ht="13.2" spans="3:5">
      <c r="C468" s="477"/>
      <c r="E468" s="302"/>
    </row>
    <row r="469" ht="13.2" spans="3:5">
      <c r="C469" s="477"/>
      <c r="E469" s="302"/>
    </row>
    <row r="470" ht="13.2" spans="3:5">
      <c r="C470" s="477"/>
      <c r="E470" s="302"/>
    </row>
    <row r="471" ht="13.2" spans="3:5">
      <c r="C471" s="477"/>
      <c r="E471" s="302"/>
    </row>
    <row r="472" ht="13.2" spans="3:5">
      <c r="C472" s="477"/>
      <c r="E472" s="302"/>
    </row>
    <row r="473" ht="13.2" spans="3:5">
      <c r="C473" s="477"/>
      <c r="E473" s="302"/>
    </row>
    <row r="474" ht="13.2" spans="3:5">
      <c r="C474" s="477"/>
      <c r="E474" s="302"/>
    </row>
    <row r="475" ht="13.2" spans="3:5">
      <c r="C475" s="477"/>
      <c r="E475" s="302"/>
    </row>
    <row r="476" ht="13.2" spans="3:5">
      <c r="C476" s="477"/>
      <c r="E476" s="302"/>
    </row>
    <row r="477" ht="13.2" spans="3:5">
      <c r="C477" s="477"/>
      <c r="E477" s="302"/>
    </row>
    <row r="478" ht="13.2" spans="3:5">
      <c r="C478" s="477"/>
      <c r="E478" s="302"/>
    </row>
    <row r="479" ht="13.2" spans="3:5">
      <c r="C479" s="477"/>
      <c r="E479" s="302"/>
    </row>
    <row r="480" ht="13.2" spans="3:5">
      <c r="C480" s="477"/>
      <c r="E480" s="302"/>
    </row>
    <row r="481" ht="13.2" spans="3:5">
      <c r="C481" s="477"/>
      <c r="E481" s="302"/>
    </row>
    <row r="482" ht="13.2" spans="3:5">
      <c r="C482" s="477"/>
      <c r="E482" s="302"/>
    </row>
    <row r="483" ht="13.2" spans="3:5">
      <c r="C483" s="477"/>
      <c r="E483" s="302"/>
    </row>
    <row r="484" ht="13.2" spans="3:5">
      <c r="C484" s="477"/>
      <c r="E484" s="302"/>
    </row>
    <row r="485" ht="13.2" spans="3:5">
      <c r="C485" s="477"/>
      <c r="E485" s="302"/>
    </row>
    <row r="486" ht="13.2" spans="3:5">
      <c r="C486" s="477"/>
      <c r="E486" s="302"/>
    </row>
    <row r="487" ht="13.2" spans="3:5">
      <c r="C487" s="477"/>
      <c r="E487" s="302"/>
    </row>
    <row r="488" ht="13.2" spans="3:5">
      <c r="C488" s="477"/>
      <c r="E488" s="302"/>
    </row>
    <row r="489" ht="13.2" spans="3:5">
      <c r="C489" s="477"/>
      <c r="E489" s="302"/>
    </row>
    <row r="490" ht="13.2" spans="3:5">
      <c r="C490" s="477"/>
      <c r="E490" s="302"/>
    </row>
    <row r="491" ht="13.2" spans="3:5">
      <c r="C491" s="477"/>
      <c r="E491" s="302"/>
    </row>
    <row r="492" ht="13.2" spans="3:5">
      <c r="C492" s="477"/>
      <c r="E492" s="302"/>
    </row>
    <row r="493" ht="13.2" spans="3:5">
      <c r="C493" s="477"/>
      <c r="E493" s="302"/>
    </row>
    <row r="494" ht="13.2" spans="3:5">
      <c r="C494" s="477"/>
      <c r="E494" s="302"/>
    </row>
    <row r="495" ht="13.2" spans="3:5">
      <c r="C495" s="477"/>
      <c r="E495" s="302"/>
    </row>
    <row r="496" ht="13.2" spans="3:5">
      <c r="C496" s="477"/>
      <c r="E496" s="302"/>
    </row>
    <row r="497" ht="13.2" spans="3:5">
      <c r="C497" s="477"/>
      <c r="E497" s="302"/>
    </row>
    <row r="498" ht="13.2" spans="3:5">
      <c r="C498" s="477"/>
      <c r="E498" s="302"/>
    </row>
    <row r="499" ht="13.2" spans="3:5">
      <c r="C499" s="477"/>
      <c r="E499" s="302"/>
    </row>
    <row r="500" ht="13.2" spans="3:5">
      <c r="C500" s="477"/>
      <c r="E500" s="302"/>
    </row>
    <row r="501" ht="13.2" spans="3:5">
      <c r="C501" s="477"/>
      <c r="E501" s="302"/>
    </row>
    <row r="502" ht="13.2" spans="3:5">
      <c r="C502" s="477"/>
      <c r="E502" s="302"/>
    </row>
    <row r="503" ht="13.2" spans="3:5">
      <c r="C503" s="477"/>
      <c r="E503" s="302"/>
    </row>
    <row r="504" ht="13.2" spans="3:5">
      <c r="C504" s="477"/>
      <c r="E504" s="302"/>
    </row>
    <row r="505" ht="13.2" spans="3:5">
      <c r="C505" s="477"/>
      <c r="E505" s="302"/>
    </row>
    <row r="506" ht="13.2" spans="3:5">
      <c r="C506" s="477"/>
      <c r="E506" s="302"/>
    </row>
    <row r="507" ht="13.2" spans="3:5">
      <c r="C507" s="477"/>
      <c r="E507" s="302"/>
    </row>
    <row r="508" ht="13.2" spans="3:5">
      <c r="C508" s="477"/>
      <c r="E508" s="302"/>
    </row>
    <row r="509" ht="13.2" spans="3:5">
      <c r="C509" s="477"/>
      <c r="E509" s="302"/>
    </row>
    <row r="510" ht="13.2" spans="3:5">
      <c r="C510" s="477"/>
      <c r="E510" s="302"/>
    </row>
    <row r="511" ht="13.2" spans="3:5">
      <c r="C511" s="477"/>
      <c r="E511" s="302"/>
    </row>
    <row r="512" ht="13.2" spans="3:5">
      <c r="C512" s="477"/>
      <c r="E512" s="302"/>
    </row>
    <row r="513" ht="13.2" spans="3:5">
      <c r="C513" s="477"/>
      <c r="E513" s="302"/>
    </row>
    <row r="514" ht="13.2" spans="3:5">
      <c r="C514" s="477"/>
      <c r="E514" s="302"/>
    </row>
    <row r="515" ht="13.2" spans="3:5">
      <c r="C515" s="477"/>
      <c r="E515" s="302"/>
    </row>
    <row r="516" ht="13.2" spans="3:5">
      <c r="C516" s="477"/>
      <c r="E516" s="302"/>
    </row>
    <row r="517" ht="13.2" spans="3:5">
      <c r="C517" s="477"/>
      <c r="E517" s="302"/>
    </row>
    <row r="518" ht="13.2" spans="3:5">
      <c r="C518" s="477"/>
      <c r="E518" s="302"/>
    </row>
    <row r="519" ht="13.2" spans="3:5">
      <c r="C519" s="477"/>
      <c r="E519" s="302"/>
    </row>
    <row r="520" ht="13.2" spans="3:5">
      <c r="C520" s="477"/>
      <c r="E520" s="302"/>
    </row>
    <row r="521" ht="13.2" spans="3:5">
      <c r="C521" s="477"/>
      <c r="E521" s="302"/>
    </row>
    <row r="522" ht="13.2" spans="3:5">
      <c r="C522" s="477"/>
      <c r="E522" s="302"/>
    </row>
    <row r="523" ht="13.2" spans="3:5">
      <c r="C523" s="477"/>
      <c r="E523" s="302"/>
    </row>
    <row r="524" ht="13.2" spans="3:5">
      <c r="C524" s="477"/>
      <c r="E524" s="302"/>
    </row>
    <row r="525" ht="13.2" spans="3:5">
      <c r="C525" s="477"/>
      <c r="E525" s="302"/>
    </row>
    <row r="526" ht="13.2" spans="3:5">
      <c r="C526" s="477"/>
      <c r="E526" s="302"/>
    </row>
    <row r="527" ht="13.2" spans="3:5">
      <c r="C527" s="477"/>
      <c r="E527" s="302"/>
    </row>
    <row r="528" ht="13.2" spans="3:5">
      <c r="C528" s="477"/>
      <c r="E528" s="302"/>
    </row>
    <row r="529" ht="13.2" spans="3:5">
      <c r="C529" s="477"/>
      <c r="E529" s="302"/>
    </row>
    <row r="530" ht="13.2" spans="3:5">
      <c r="C530" s="477"/>
      <c r="E530" s="302"/>
    </row>
    <row r="531" ht="13.2" spans="3:5">
      <c r="C531" s="477"/>
      <c r="E531" s="302"/>
    </row>
    <row r="532" ht="13.2" spans="3:5">
      <c r="C532" s="477"/>
      <c r="E532" s="302"/>
    </row>
    <row r="533" ht="13.2" spans="3:5">
      <c r="C533" s="477"/>
      <c r="E533" s="302"/>
    </row>
    <row r="534" ht="13.2" spans="3:5">
      <c r="C534" s="477"/>
      <c r="E534" s="302"/>
    </row>
    <row r="535" ht="13.2" spans="3:5">
      <c r="C535" s="477"/>
      <c r="E535" s="302"/>
    </row>
    <row r="536" ht="13.2" spans="3:5">
      <c r="C536" s="477"/>
      <c r="E536" s="302"/>
    </row>
    <row r="537" ht="13.2" spans="3:5">
      <c r="C537" s="477"/>
      <c r="E537" s="302"/>
    </row>
    <row r="538" ht="13.2" spans="3:5">
      <c r="C538" s="477"/>
      <c r="E538" s="302"/>
    </row>
    <row r="539" ht="13.2" spans="3:5">
      <c r="C539" s="477"/>
      <c r="E539" s="302"/>
    </row>
    <row r="540" ht="13.2" spans="3:5">
      <c r="C540" s="477"/>
      <c r="E540" s="302"/>
    </row>
    <row r="541" ht="13.2" spans="3:5">
      <c r="C541" s="477"/>
      <c r="E541" s="302"/>
    </row>
    <row r="542" ht="13.2" spans="3:5">
      <c r="C542" s="477"/>
      <c r="E542" s="302"/>
    </row>
    <row r="543" ht="13.2" spans="3:5">
      <c r="C543" s="477"/>
      <c r="E543" s="302"/>
    </row>
    <row r="544" ht="13.2" spans="3:5">
      <c r="C544" s="477"/>
      <c r="E544" s="302"/>
    </row>
    <row r="545" ht="13.2" spans="3:5">
      <c r="C545" s="477"/>
      <c r="E545" s="302"/>
    </row>
    <row r="546" ht="13.2" spans="3:5">
      <c r="C546" s="477"/>
      <c r="E546" s="302"/>
    </row>
    <row r="547" ht="13.2" spans="3:5">
      <c r="C547" s="477"/>
      <c r="E547" s="302"/>
    </row>
    <row r="548" ht="13.2" spans="3:5">
      <c r="C548" s="477"/>
      <c r="E548" s="302"/>
    </row>
    <row r="549" ht="13.2" spans="3:5">
      <c r="C549" s="477"/>
      <c r="E549" s="302"/>
    </row>
    <row r="550" ht="13.2" spans="3:5">
      <c r="C550" s="477"/>
      <c r="E550" s="302"/>
    </row>
    <row r="551" ht="13.2" spans="3:5">
      <c r="C551" s="477"/>
      <c r="E551" s="302"/>
    </row>
    <row r="552" ht="13.2" spans="3:5">
      <c r="C552" s="477"/>
      <c r="E552" s="302"/>
    </row>
    <row r="553" ht="13.2" spans="3:5">
      <c r="C553" s="477"/>
      <c r="E553" s="302"/>
    </row>
    <row r="554" ht="13.2" spans="3:5">
      <c r="C554" s="477"/>
      <c r="E554" s="302"/>
    </row>
    <row r="555" ht="13.2" spans="3:5">
      <c r="C555" s="477"/>
      <c r="E555" s="302"/>
    </row>
    <row r="556" ht="13.2" spans="3:5">
      <c r="C556" s="477"/>
      <c r="E556" s="302"/>
    </row>
    <row r="557" ht="13.2" spans="3:5">
      <c r="C557" s="477"/>
      <c r="E557" s="302"/>
    </row>
    <row r="558" ht="13.2" spans="3:5">
      <c r="C558" s="477"/>
      <c r="E558" s="302"/>
    </row>
    <row r="559" ht="13.2" spans="3:5">
      <c r="C559" s="477"/>
      <c r="E559" s="302"/>
    </row>
    <row r="560" ht="13.2" spans="3:5">
      <c r="C560" s="477"/>
      <c r="E560" s="302"/>
    </row>
    <row r="561" ht="13.2" spans="3:5">
      <c r="C561" s="477"/>
      <c r="E561" s="302"/>
    </row>
    <row r="562" ht="13.2" spans="3:5">
      <c r="C562" s="477"/>
      <c r="E562" s="302"/>
    </row>
    <row r="563" ht="13.2" spans="3:5">
      <c r="C563" s="477"/>
      <c r="E563" s="302"/>
    </row>
    <row r="564" ht="13.2" spans="3:5">
      <c r="C564" s="477"/>
      <c r="E564" s="302"/>
    </row>
    <row r="565" ht="13.2" spans="3:5">
      <c r="C565" s="477"/>
      <c r="E565" s="302"/>
    </row>
    <row r="566" ht="13.2" spans="3:5">
      <c r="C566" s="477"/>
      <c r="E566" s="302"/>
    </row>
    <row r="567" ht="13.2" spans="3:5">
      <c r="C567" s="477"/>
      <c r="E567" s="302"/>
    </row>
    <row r="568" ht="13.2" spans="3:5">
      <c r="C568" s="477"/>
      <c r="E568" s="302"/>
    </row>
    <row r="569" ht="13.2" spans="3:5">
      <c r="C569" s="477"/>
      <c r="E569" s="302"/>
    </row>
    <row r="570" ht="13.2" spans="3:5">
      <c r="C570" s="477"/>
      <c r="E570" s="302"/>
    </row>
    <row r="571" ht="13.2" spans="3:5">
      <c r="C571" s="477"/>
      <c r="E571" s="302"/>
    </row>
    <row r="572" ht="13.2" spans="3:5">
      <c r="C572" s="477"/>
      <c r="E572" s="302"/>
    </row>
    <row r="573" ht="13.2" spans="3:5">
      <c r="C573" s="477"/>
      <c r="E573" s="302"/>
    </row>
    <row r="574" ht="13.2" spans="3:5">
      <c r="C574" s="477"/>
      <c r="E574" s="302"/>
    </row>
    <row r="575" ht="13.2" spans="3:5">
      <c r="C575" s="477"/>
      <c r="E575" s="302"/>
    </row>
    <row r="576" ht="13.2" spans="3:5">
      <c r="C576" s="477"/>
      <c r="E576" s="302"/>
    </row>
    <row r="577" ht="13.2" spans="3:5">
      <c r="C577" s="477"/>
      <c r="E577" s="302"/>
    </row>
    <row r="578" ht="13.2" spans="3:5">
      <c r="C578" s="477"/>
      <c r="E578" s="302"/>
    </row>
    <row r="579" ht="13.2" spans="3:5">
      <c r="C579" s="477"/>
      <c r="E579" s="302"/>
    </row>
    <row r="580" ht="13.2" spans="3:5">
      <c r="C580" s="477"/>
      <c r="E580" s="302"/>
    </row>
    <row r="581" ht="13.2" spans="3:5">
      <c r="C581" s="477"/>
      <c r="E581" s="302"/>
    </row>
    <row r="582" ht="13.2" spans="3:5">
      <c r="C582" s="477"/>
      <c r="E582" s="302"/>
    </row>
    <row r="583" ht="13.2" spans="3:5">
      <c r="C583" s="477"/>
      <c r="E583" s="302"/>
    </row>
    <row r="584" ht="13.2" spans="3:5">
      <c r="C584" s="477"/>
      <c r="E584" s="302"/>
    </row>
    <row r="585" ht="13.2" spans="3:5">
      <c r="C585" s="477"/>
      <c r="E585" s="302"/>
    </row>
    <row r="586" ht="13.2" spans="3:5">
      <c r="C586" s="477"/>
      <c r="E586" s="302"/>
    </row>
    <row r="587" ht="13.2" spans="3:5">
      <c r="C587" s="477"/>
      <c r="E587" s="302"/>
    </row>
    <row r="588" ht="13.2" spans="3:5">
      <c r="C588" s="477"/>
      <c r="E588" s="302"/>
    </row>
    <row r="589" ht="13.2" spans="3:5">
      <c r="C589" s="477"/>
      <c r="E589" s="302"/>
    </row>
    <row r="590" ht="13.2" spans="3:5">
      <c r="C590" s="477"/>
      <c r="E590" s="302"/>
    </row>
    <row r="591" ht="13.2" spans="3:5">
      <c r="C591" s="477"/>
      <c r="E591" s="302"/>
    </row>
    <row r="592" ht="13.2" spans="3:5">
      <c r="C592" s="477"/>
      <c r="E592" s="302"/>
    </row>
    <row r="593" ht="13.2" spans="3:5">
      <c r="C593" s="477"/>
      <c r="E593" s="302"/>
    </row>
    <row r="594" ht="13.2" spans="3:5">
      <c r="C594" s="477"/>
      <c r="E594" s="302"/>
    </row>
    <row r="595" ht="13.2" spans="3:5">
      <c r="C595" s="477"/>
      <c r="E595" s="302"/>
    </row>
    <row r="596" ht="13.2" spans="3:5">
      <c r="C596" s="477"/>
      <c r="E596" s="302"/>
    </row>
    <row r="597" ht="13.2" spans="3:5">
      <c r="C597" s="477"/>
      <c r="E597" s="302"/>
    </row>
    <row r="598" ht="13.2" spans="3:5">
      <c r="C598" s="477"/>
      <c r="E598" s="302"/>
    </row>
    <row r="599" ht="13.2" spans="3:5">
      <c r="C599" s="477"/>
      <c r="E599" s="302"/>
    </row>
    <row r="600" ht="13.2" spans="3:5">
      <c r="C600" s="477"/>
      <c r="E600" s="302"/>
    </row>
    <row r="601" ht="13.2" spans="3:5">
      <c r="C601" s="477"/>
      <c r="E601" s="302"/>
    </row>
    <row r="602" ht="13.2" spans="3:5">
      <c r="C602" s="477"/>
      <c r="E602" s="302"/>
    </row>
    <row r="603" ht="13.2" spans="3:5">
      <c r="C603" s="477"/>
      <c r="E603" s="302"/>
    </row>
    <row r="604" ht="13.2" spans="3:5">
      <c r="C604" s="477"/>
      <c r="E604" s="302"/>
    </row>
    <row r="605" ht="13.2" spans="3:5">
      <c r="C605" s="477"/>
      <c r="E605" s="302"/>
    </row>
    <row r="606" ht="13.2" spans="3:5">
      <c r="C606" s="477"/>
      <c r="E606" s="302"/>
    </row>
    <row r="607" ht="13.2" spans="3:5">
      <c r="C607" s="477"/>
      <c r="E607" s="302"/>
    </row>
    <row r="608" ht="13.2" spans="3:5">
      <c r="C608" s="477"/>
      <c r="E608" s="302"/>
    </row>
    <row r="609" ht="13.2" spans="3:5">
      <c r="C609" s="477"/>
      <c r="E609" s="302"/>
    </row>
    <row r="610" ht="13.2" spans="3:5">
      <c r="C610" s="477"/>
      <c r="E610" s="302"/>
    </row>
    <row r="611" ht="13.2" spans="3:5">
      <c r="C611" s="477"/>
      <c r="E611" s="302"/>
    </row>
    <row r="612" ht="13.2" spans="3:5">
      <c r="C612" s="477"/>
      <c r="E612" s="302"/>
    </row>
    <row r="613" ht="13.2" spans="3:5">
      <c r="C613" s="477"/>
      <c r="E613" s="302"/>
    </row>
    <row r="614" ht="13.2" spans="3:5">
      <c r="C614" s="477"/>
      <c r="E614" s="302"/>
    </row>
    <row r="615" ht="13.2" spans="3:5">
      <c r="C615" s="477"/>
      <c r="E615" s="302"/>
    </row>
    <row r="616" ht="13.2" spans="3:5">
      <c r="C616" s="477"/>
      <c r="E616" s="302"/>
    </row>
    <row r="617" ht="13.2" spans="3:5">
      <c r="C617" s="477"/>
      <c r="E617" s="302"/>
    </row>
    <row r="618" ht="13.2" spans="3:5">
      <c r="C618" s="477"/>
      <c r="E618" s="302"/>
    </row>
    <row r="619" ht="13.2" spans="3:5">
      <c r="C619" s="477"/>
      <c r="E619" s="302"/>
    </row>
    <row r="620" ht="13.2" spans="3:5">
      <c r="C620" s="477"/>
      <c r="E620" s="302"/>
    </row>
    <row r="621" ht="13.2" spans="3:5">
      <c r="C621" s="477"/>
      <c r="E621" s="302"/>
    </row>
    <row r="622" ht="13.2" spans="3:5">
      <c r="C622" s="477"/>
      <c r="E622" s="302"/>
    </row>
    <row r="623" ht="13.2" spans="3:5">
      <c r="C623" s="477"/>
      <c r="E623" s="302"/>
    </row>
    <row r="624" ht="13.2" spans="3:5">
      <c r="C624" s="477"/>
      <c r="E624" s="302"/>
    </row>
    <row r="625" ht="13.2" spans="3:5">
      <c r="C625" s="477"/>
      <c r="E625" s="302"/>
    </row>
    <row r="626" ht="13.2" spans="3:5">
      <c r="C626" s="477"/>
      <c r="E626" s="302"/>
    </row>
    <row r="627" ht="13.2" spans="3:5">
      <c r="C627" s="477"/>
      <c r="E627" s="302"/>
    </row>
    <row r="628" ht="13.2" spans="3:5">
      <c r="C628" s="477"/>
      <c r="E628" s="302"/>
    </row>
    <row r="629" ht="13.2" spans="3:5">
      <c r="C629" s="477"/>
      <c r="E629" s="302"/>
    </row>
    <row r="630" ht="13.2" spans="3:5">
      <c r="C630" s="477"/>
      <c r="E630" s="302"/>
    </row>
    <row r="631" ht="13.2" spans="3:5">
      <c r="C631" s="477"/>
      <c r="E631" s="302"/>
    </row>
    <row r="632" ht="13.2" spans="3:5">
      <c r="C632" s="477"/>
      <c r="E632" s="302"/>
    </row>
    <row r="633" ht="13.2" spans="3:5">
      <c r="C633" s="477"/>
      <c r="E633" s="302"/>
    </row>
    <row r="634" ht="13.2" spans="3:5">
      <c r="C634" s="477"/>
      <c r="E634" s="302"/>
    </row>
    <row r="635" ht="13.2" spans="3:5">
      <c r="C635" s="477"/>
      <c r="E635" s="302"/>
    </row>
    <row r="636" ht="13.2" spans="3:5">
      <c r="C636" s="477"/>
      <c r="E636" s="302"/>
    </row>
    <row r="637" ht="13.2" spans="3:5">
      <c r="C637" s="477"/>
      <c r="E637" s="302"/>
    </row>
    <row r="638" ht="13.2" spans="3:5">
      <c r="C638" s="477"/>
      <c r="E638" s="302"/>
    </row>
    <row r="639" ht="13.2" spans="3:5">
      <c r="C639" s="477"/>
      <c r="E639" s="302"/>
    </row>
    <row r="640" ht="13.2" spans="3:5">
      <c r="C640" s="477"/>
      <c r="E640" s="302"/>
    </row>
    <row r="641" ht="13.2" spans="3:5">
      <c r="C641" s="477"/>
      <c r="E641" s="302"/>
    </row>
    <row r="642" ht="13.2" spans="3:5">
      <c r="C642" s="477"/>
      <c r="E642" s="302"/>
    </row>
    <row r="643" ht="13.2" spans="3:5">
      <c r="C643" s="477"/>
      <c r="E643" s="302"/>
    </row>
    <row r="644" ht="13.2" spans="3:5">
      <c r="C644" s="477"/>
      <c r="E644" s="302"/>
    </row>
    <row r="645" ht="13.2" spans="3:5">
      <c r="C645" s="477"/>
      <c r="E645" s="302"/>
    </row>
    <row r="646" ht="13.2" spans="3:5">
      <c r="C646" s="477"/>
      <c r="E646" s="302"/>
    </row>
    <row r="647" ht="13.2" spans="3:5">
      <c r="C647" s="477"/>
      <c r="E647" s="302"/>
    </row>
    <row r="648" ht="13.2" spans="3:5">
      <c r="C648" s="477"/>
      <c r="E648" s="302"/>
    </row>
    <row r="649" ht="13.2" spans="3:5">
      <c r="C649" s="477"/>
      <c r="E649" s="302"/>
    </row>
    <row r="650" ht="13.2" spans="3:5">
      <c r="C650" s="477"/>
      <c r="E650" s="302"/>
    </row>
    <row r="651" ht="13.2" spans="3:5">
      <c r="C651" s="477"/>
      <c r="E651" s="302"/>
    </row>
    <row r="652" ht="13.2" spans="3:5">
      <c r="C652" s="477"/>
      <c r="E652" s="302"/>
    </row>
    <row r="653" ht="13.2" spans="3:5">
      <c r="C653" s="477"/>
      <c r="E653" s="302"/>
    </row>
    <row r="654" ht="13.2" spans="3:5">
      <c r="C654" s="477"/>
      <c r="E654" s="302"/>
    </row>
    <row r="655" ht="13.2" spans="3:5">
      <c r="C655" s="477"/>
      <c r="E655" s="302"/>
    </row>
    <row r="656" ht="13.2" spans="3:5">
      <c r="C656" s="477"/>
      <c r="E656" s="302"/>
    </row>
    <row r="657" ht="13.2" spans="3:5">
      <c r="C657" s="477"/>
      <c r="E657" s="302"/>
    </row>
    <row r="658" ht="13.2" spans="3:5">
      <c r="C658" s="477"/>
      <c r="E658" s="302"/>
    </row>
    <row r="659" ht="13.2" spans="3:5">
      <c r="C659" s="477"/>
      <c r="E659" s="302"/>
    </row>
    <row r="660" ht="13.2" spans="3:5">
      <c r="C660" s="477"/>
      <c r="E660" s="302"/>
    </row>
    <row r="661" ht="13.2" spans="3:5">
      <c r="C661" s="477"/>
      <c r="E661" s="302"/>
    </row>
    <row r="662" ht="13.2" spans="3:5">
      <c r="C662" s="477"/>
      <c r="E662" s="302"/>
    </row>
    <row r="663" ht="13.2" spans="3:5">
      <c r="C663" s="477"/>
      <c r="E663" s="302"/>
    </row>
    <row r="664" ht="13.2" spans="3:5">
      <c r="C664" s="477"/>
      <c r="E664" s="302"/>
    </row>
    <row r="665" ht="13.2" spans="3:5">
      <c r="C665" s="477"/>
      <c r="E665" s="302"/>
    </row>
    <row r="666" ht="13.2" spans="3:5">
      <c r="C666" s="477"/>
      <c r="E666" s="302"/>
    </row>
    <row r="667" ht="13.2" spans="3:5">
      <c r="C667" s="477"/>
      <c r="E667" s="302"/>
    </row>
    <row r="668" ht="13.2" spans="3:5">
      <c r="C668" s="477"/>
      <c r="E668" s="302"/>
    </row>
    <row r="669" ht="13.2" spans="3:5">
      <c r="C669" s="477"/>
      <c r="E669" s="302"/>
    </row>
    <row r="670" ht="13.2" spans="3:5">
      <c r="C670" s="477"/>
      <c r="E670" s="302"/>
    </row>
    <row r="671" ht="13.2" spans="3:5">
      <c r="C671" s="477"/>
      <c r="E671" s="302"/>
    </row>
    <row r="672" ht="13.2" spans="3:5">
      <c r="C672" s="477"/>
      <c r="E672" s="302"/>
    </row>
    <row r="673" ht="13.2" spans="3:5">
      <c r="C673" s="477"/>
      <c r="E673" s="302"/>
    </row>
    <row r="674" ht="13.2" spans="3:5">
      <c r="C674" s="477"/>
      <c r="E674" s="302"/>
    </row>
    <row r="675" ht="13.2" spans="3:5">
      <c r="C675" s="477"/>
      <c r="E675" s="302"/>
    </row>
    <row r="676" ht="13.2" spans="3:5">
      <c r="C676" s="477"/>
      <c r="E676" s="302"/>
    </row>
    <row r="677" ht="13.2" spans="3:5">
      <c r="C677" s="477"/>
      <c r="E677" s="302"/>
    </row>
    <row r="678" ht="13.2" spans="3:5">
      <c r="C678" s="477"/>
      <c r="E678" s="302"/>
    </row>
    <row r="679" ht="13.2" spans="3:5">
      <c r="C679" s="477"/>
      <c r="E679" s="302"/>
    </row>
    <row r="680" ht="13.2" spans="3:5">
      <c r="C680" s="477"/>
      <c r="E680" s="302"/>
    </row>
    <row r="681" ht="13.2" spans="3:5">
      <c r="C681" s="477"/>
      <c r="E681" s="302"/>
    </row>
    <row r="682" ht="13.2" spans="3:5">
      <c r="C682" s="477"/>
      <c r="E682" s="302"/>
    </row>
    <row r="683" ht="13.2" spans="3:5">
      <c r="C683" s="477"/>
      <c r="E683" s="302"/>
    </row>
    <row r="684" ht="13.2" spans="3:5">
      <c r="C684" s="477"/>
      <c r="E684" s="302"/>
    </row>
    <row r="685" ht="13.2" spans="3:5">
      <c r="C685" s="477"/>
      <c r="E685" s="302"/>
    </row>
    <row r="686" ht="13.2" spans="3:5">
      <c r="C686" s="477"/>
      <c r="E686" s="302"/>
    </row>
    <row r="687" ht="13.2" spans="3:5">
      <c r="C687" s="477"/>
      <c r="E687" s="302"/>
    </row>
    <row r="688" ht="13.2" spans="3:5">
      <c r="C688" s="477"/>
      <c r="E688" s="302"/>
    </row>
    <row r="689" ht="13.2" spans="3:5">
      <c r="C689" s="477"/>
      <c r="E689" s="302"/>
    </row>
    <row r="690" ht="13.2" spans="3:5">
      <c r="C690" s="477"/>
      <c r="E690" s="302"/>
    </row>
    <row r="691" ht="13.2" spans="3:5">
      <c r="C691" s="477"/>
      <c r="E691" s="302"/>
    </row>
    <row r="692" ht="13.2" spans="3:5">
      <c r="C692" s="477"/>
      <c r="E692" s="302"/>
    </row>
    <row r="693" ht="13.2" spans="3:5">
      <c r="C693" s="477"/>
      <c r="E693" s="302"/>
    </row>
    <row r="694" ht="13.2" spans="3:5">
      <c r="C694" s="477"/>
      <c r="E694" s="302"/>
    </row>
    <row r="695" ht="13.2" spans="3:5">
      <c r="C695" s="477"/>
      <c r="E695" s="302"/>
    </row>
    <row r="696" ht="13.2" spans="3:5">
      <c r="C696" s="477"/>
      <c r="E696" s="302"/>
    </row>
    <row r="697" ht="13.2" spans="3:5">
      <c r="C697" s="477"/>
      <c r="E697" s="302"/>
    </row>
    <row r="698" ht="13.2" spans="3:5">
      <c r="C698" s="477"/>
      <c r="E698" s="302"/>
    </row>
    <row r="699" ht="13.2" spans="3:5">
      <c r="C699" s="477"/>
      <c r="E699" s="302"/>
    </row>
    <row r="700" ht="13.2" spans="3:5">
      <c r="C700" s="477"/>
      <c r="E700" s="302"/>
    </row>
    <row r="701" ht="13.2" spans="3:5">
      <c r="C701" s="477"/>
      <c r="E701" s="302"/>
    </row>
    <row r="702" ht="13.2" spans="3:5">
      <c r="C702" s="477"/>
      <c r="E702" s="302"/>
    </row>
    <row r="703" ht="13.2" spans="3:5">
      <c r="C703" s="477"/>
      <c r="E703" s="302"/>
    </row>
    <row r="704" ht="13.2" spans="3:5">
      <c r="C704" s="477"/>
      <c r="E704" s="302"/>
    </row>
    <row r="705" ht="13.2" spans="3:5">
      <c r="C705" s="477"/>
      <c r="E705" s="302"/>
    </row>
    <row r="706" ht="13.2" spans="3:5">
      <c r="C706" s="477"/>
      <c r="E706" s="302"/>
    </row>
    <row r="707" ht="13.2" spans="3:5">
      <c r="C707" s="477"/>
      <c r="E707" s="302"/>
    </row>
    <row r="708" ht="13.2" spans="3:5">
      <c r="C708" s="477"/>
      <c r="E708" s="302"/>
    </row>
    <row r="709" ht="13.2" spans="3:5">
      <c r="C709" s="477"/>
      <c r="E709" s="302"/>
    </row>
    <row r="710" ht="13.2" spans="3:5">
      <c r="C710" s="477"/>
      <c r="E710" s="302"/>
    </row>
    <row r="711" ht="13.2" spans="3:5">
      <c r="C711" s="477"/>
      <c r="E711" s="302"/>
    </row>
    <row r="712" ht="13.2" spans="3:5">
      <c r="C712" s="477"/>
      <c r="E712" s="302"/>
    </row>
    <row r="713" ht="13.2" spans="3:5">
      <c r="C713" s="477"/>
      <c r="E713" s="302"/>
    </row>
    <row r="714" ht="13.2" spans="3:5">
      <c r="C714" s="477"/>
      <c r="E714" s="302"/>
    </row>
    <row r="715" ht="13.2" spans="3:5">
      <c r="C715" s="477"/>
      <c r="E715" s="302"/>
    </row>
    <row r="716" ht="13.2" spans="3:5">
      <c r="C716" s="477"/>
      <c r="E716" s="302"/>
    </row>
    <row r="717" ht="13.2" spans="3:5">
      <c r="C717" s="477"/>
      <c r="E717" s="302"/>
    </row>
    <row r="718" ht="13.2" spans="3:5">
      <c r="C718" s="477"/>
      <c r="E718" s="302"/>
    </row>
    <row r="719" ht="13.2" spans="3:5">
      <c r="C719" s="477"/>
      <c r="E719" s="302"/>
    </row>
    <row r="720" ht="13.2" spans="3:5">
      <c r="C720" s="477"/>
      <c r="E720" s="302"/>
    </row>
    <row r="721" ht="13.2" spans="3:5">
      <c r="C721" s="477"/>
      <c r="E721" s="302"/>
    </row>
    <row r="722" ht="13.2" spans="3:5">
      <c r="C722" s="477"/>
      <c r="E722" s="302"/>
    </row>
    <row r="723" ht="13.2" spans="3:5">
      <c r="C723" s="477"/>
      <c r="E723" s="302"/>
    </row>
    <row r="724" ht="13.2" spans="3:5">
      <c r="C724" s="477"/>
      <c r="E724" s="302"/>
    </row>
    <row r="725" ht="13.2" spans="3:5">
      <c r="C725" s="477"/>
      <c r="E725" s="302"/>
    </row>
    <row r="726" ht="13.2" spans="3:5">
      <c r="C726" s="477"/>
      <c r="E726" s="302"/>
    </row>
    <row r="727" ht="13.2" spans="3:5">
      <c r="C727" s="477"/>
      <c r="E727" s="302"/>
    </row>
    <row r="728" ht="13.2" spans="3:5">
      <c r="C728" s="477"/>
      <c r="E728" s="302"/>
    </row>
    <row r="729" ht="13.2" spans="3:5">
      <c r="C729" s="477"/>
      <c r="E729" s="302"/>
    </row>
    <row r="730" ht="13.2" spans="3:5">
      <c r="C730" s="477"/>
      <c r="E730" s="302"/>
    </row>
    <row r="731" ht="13.2" spans="3:5">
      <c r="C731" s="477"/>
      <c r="E731" s="302"/>
    </row>
    <row r="732" ht="13.2" spans="3:5">
      <c r="C732" s="477"/>
      <c r="E732" s="302"/>
    </row>
    <row r="733" ht="13.2" spans="3:5">
      <c r="C733" s="477"/>
      <c r="E733" s="302"/>
    </row>
    <row r="734" ht="13.2" spans="3:5">
      <c r="C734" s="477"/>
      <c r="E734" s="302"/>
    </row>
    <row r="735" ht="13.2" spans="3:5">
      <c r="C735" s="477"/>
      <c r="E735" s="302"/>
    </row>
    <row r="736" ht="13.2" spans="3:5">
      <c r="C736" s="477"/>
      <c r="E736" s="302"/>
    </row>
    <row r="737" ht="13.2" spans="3:5">
      <c r="C737" s="477"/>
      <c r="E737" s="302"/>
    </row>
    <row r="738" ht="13.2" spans="3:5">
      <c r="C738" s="477"/>
      <c r="E738" s="302"/>
    </row>
    <row r="739" ht="13.2" spans="3:5">
      <c r="C739" s="477"/>
      <c r="E739" s="302"/>
    </row>
    <row r="740" ht="13.2" spans="3:5">
      <c r="C740" s="477"/>
      <c r="E740" s="302"/>
    </row>
    <row r="741" ht="13.2" spans="3:5">
      <c r="C741" s="477"/>
      <c r="E741" s="302"/>
    </row>
    <row r="742" ht="13.2" spans="3:5">
      <c r="C742" s="477"/>
      <c r="E742" s="302"/>
    </row>
    <row r="743" ht="13.2" spans="3:5">
      <c r="C743" s="477"/>
      <c r="E743" s="302"/>
    </row>
    <row r="744" ht="13.2" spans="3:5">
      <c r="C744" s="477"/>
      <c r="E744" s="302"/>
    </row>
    <row r="745" ht="13.2" spans="3:5">
      <c r="C745" s="477"/>
      <c r="E745" s="302"/>
    </row>
    <row r="746" ht="13.2" spans="3:5">
      <c r="C746" s="477"/>
      <c r="E746" s="302"/>
    </row>
    <row r="747" ht="13.2" spans="3:5">
      <c r="C747" s="477"/>
      <c r="E747" s="302"/>
    </row>
    <row r="748" ht="13.2" spans="3:5">
      <c r="C748" s="477"/>
      <c r="E748" s="302"/>
    </row>
    <row r="749" ht="13.2" spans="3:5">
      <c r="C749" s="477"/>
      <c r="E749" s="302"/>
    </row>
    <row r="750" ht="13.2" spans="3:5">
      <c r="C750" s="477"/>
      <c r="E750" s="302"/>
    </row>
    <row r="751" ht="13.2" spans="3:5">
      <c r="C751" s="477"/>
      <c r="E751" s="302"/>
    </row>
    <row r="752" ht="13.2" spans="3:5">
      <c r="C752" s="477"/>
      <c r="E752" s="302"/>
    </row>
    <row r="753" ht="13.2" spans="3:5">
      <c r="C753" s="477"/>
      <c r="E753" s="302"/>
    </row>
    <row r="754" ht="13.2" spans="3:5">
      <c r="C754" s="477"/>
      <c r="E754" s="302"/>
    </row>
    <row r="755" ht="13.2" spans="3:5">
      <c r="C755" s="477"/>
      <c r="E755" s="302"/>
    </row>
    <row r="756" ht="13.2" spans="3:5">
      <c r="C756" s="477"/>
      <c r="E756" s="302"/>
    </row>
    <row r="757" ht="13.2" spans="3:5">
      <c r="C757" s="477"/>
      <c r="E757" s="302"/>
    </row>
    <row r="758" ht="13.2" spans="3:5">
      <c r="C758" s="477"/>
      <c r="E758" s="302"/>
    </row>
    <row r="759" ht="13.2" spans="3:5">
      <c r="C759" s="477"/>
      <c r="E759" s="302"/>
    </row>
    <row r="760" ht="13.2" spans="3:5">
      <c r="C760" s="477"/>
      <c r="E760" s="302"/>
    </row>
    <row r="761" ht="13.2" spans="3:5">
      <c r="C761" s="477"/>
      <c r="E761" s="302"/>
    </row>
    <row r="762" ht="13.2" spans="3:5">
      <c r="C762" s="477"/>
      <c r="E762" s="302"/>
    </row>
    <row r="763" ht="13.2" spans="3:5">
      <c r="C763" s="477"/>
      <c r="E763" s="302"/>
    </row>
    <row r="764" ht="13.2" spans="3:5">
      <c r="C764" s="477"/>
      <c r="E764" s="302"/>
    </row>
    <row r="765" ht="13.2" spans="3:5">
      <c r="C765" s="477"/>
      <c r="E765" s="302"/>
    </row>
    <row r="766" ht="13.2" spans="3:5">
      <c r="C766" s="477"/>
      <c r="E766" s="302"/>
    </row>
    <row r="767" ht="13.2" spans="3:5">
      <c r="C767" s="477"/>
      <c r="E767" s="302"/>
    </row>
    <row r="768" ht="13.2" spans="3:5">
      <c r="C768" s="477"/>
      <c r="E768" s="302"/>
    </row>
    <row r="769" ht="13.2" spans="3:5">
      <c r="C769" s="477"/>
      <c r="E769" s="302"/>
    </row>
    <row r="770" ht="13.2" spans="3:5">
      <c r="C770" s="477"/>
      <c r="E770" s="302"/>
    </row>
    <row r="771" ht="13.2" spans="3:5">
      <c r="C771" s="477"/>
      <c r="E771" s="302"/>
    </row>
    <row r="772" ht="13.2" spans="3:5">
      <c r="C772" s="477"/>
      <c r="E772" s="302"/>
    </row>
    <row r="773" ht="13.2" spans="3:5">
      <c r="C773" s="477"/>
      <c r="E773" s="302"/>
    </row>
    <row r="774" ht="13.2" spans="3:5">
      <c r="C774" s="477"/>
      <c r="E774" s="302"/>
    </row>
    <row r="775" ht="13.2" spans="3:5">
      <c r="C775" s="477"/>
      <c r="E775" s="302"/>
    </row>
    <row r="776" ht="13.2" spans="3:5">
      <c r="C776" s="477"/>
      <c r="E776" s="302"/>
    </row>
    <row r="777" ht="13.2" spans="3:5">
      <c r="C777" s="477"/>
      <c r="E777" s="302"/>
    </row>
    <row r="778" ht="13.2" spans="3:5">
      <c r="C778" s="477"/>
      <c r="E778" s="302"/>
    </row>
    <row r="779" ht="13.2" spans="3:5">
      <c r="C779" s="477"/>
      <c r="E779" s="302"/>
    </row>
    <row r="780" ht="13.2" spans="3:5">
      <c r="C780" s="477"/>
      <c r="E780" s="302"/>
    </row>
    <row r="781" ht="13.2" spans="3:5">
      <c r="C781" s="477"/>
      <c r="E781" s="302"/>
    </row>
    <row r="782" ht="13.2" spans="3:5">
      <c r="C782" s="477"/>
      <c r="E782" s="302"/>
    </row>
    <row r="783" ht="13.2" spans="3:5">
      <c r="C783" s="477"/>
      <c r="E783" s="302"/>
    </row>
    <row r="784" ht="13.2" spans="3:5">
      <c r="C784" s="477"/>
      <c r="E784" s="302"/>
    </row>
    <row r="785" ht="13.2" spans="3:5">
      <c r="C785" s="477"/>
      <c r="E785" s="302"/>
    </row>
    <row r="786" ht="13.2" spans="3:5">
      <c r="C786" s="477"/>
      <c r="E786" s="302"/>
    </row>
    <row r="787" ht="13.2" spans="3:5">
      <c r="C787" s="477"/>
      <c r="E787" s="302"/>
    </row>
    <row r="788" ht="13.2" spans="3:5">
      <c r="C788" s="477"/>
      <c r="E788" s="302"/>
    </row>
    <row r="789" ht="13.2" spans="3:5">
      <c r="C789" s="477"/>
      <c r="E789" s="302"/>
    </row>
    <row r="790" ht="13.2" spans="3:5">
      <c r="C790" s="477"/>
      <c r="E790" s="302"/>
    </row>
    <row r="791" ht="13.2" spans="3:5">
      <c r="C791" s="477"/>
      <c r="E791" s="302"/>
    </row>
    <row r="792" ht="13.2" spans="3:5">
      <c r="C792" s="477"/>
      <c r="E792" s="302"/>
    </row>
    <row r="793" ht="13.2" spans="3:5">
      <c r="C793" s="477"/>
      <c r="E793" s="302"/>
    </row>
    <row r="794" ht="13.2" spans="3:5">
      <c r="C794" s="477"/>
      <c r="E794" s="302"/>
    </row>
    <row r="795" ht="13.2" spans="3:5">
      <c r="C795" s="477"/>
      <c r="E795" s="302"/>
    </row>
    <row r="796" ht="13.2" spans="3:5">
      <c r="C796" s="477"/>
      <c r="E796" s="302"/>
    </row>
    <row r="797" ht="13.2" spans="3:5">
      <c r="C797" s="477"/>
      <c r="E797" s="302"/>
    </row>
    <row r="798" ht="13.2" spans="3:5">
      <c r="C798" s="477"/>
      <c r="E798" s="302"/>
    </row>
    <row r="799" ht="13.2" spans="3:5">
      <c r="C799" s="477"/>
      <c r="E799" s="302"/>
    </row>
    <row r="800" ht="13.2" spans="3:5">
      <c r="C800" s="477"/>
      <c r="E800" s="302"/>
    </row>
    <row r="801" ht="13.2" spans="3:5">
      <c r="C801" s="477"/>
      <c r="E801" s="302"/>
    </row>
    <row r="802" ht="13.2" spans="3:5">
      <c r="C802" s="477"/>
      <c r="E802" s="302"/>
    </row>
    <row r="803" ht="13.2" spans="3:5">
      <c r="C803" s="477"/>
      <c r="E803" s="302"/>
    </row>
    <row r="804" ht="13.2" spans="3:5">
      <c r="C804" s="477"/>
      <c r="E804" s="302"/>
    </row>
    <row r="805" ht="13.2" spans="3:5">
      <c r="C805" s="477"/>
      <c r="E805" s="302"/>
    </row>
    <row r="806" ht="13.2" spans="3:5">
      <c r="C806" s="477"/>
      <c r="E806" s="302"/>
    </row>
    <row r="807" ht="13.2" spans="3:5">
      <c r="C807" s="477"/>
      <c r="E807" s="302"/>
    </row>
    <row r="808" ht="13.2" spans="3:5">
      <c r="C808" s="477"/>
      <c r="E808" s="302"/>
    </row>
    <row r="809" ht="13.2" spans="3:5">
      <c r="C809" s="477"/>
      <c r="E809" s="302"/>
    </row>
    <row r="810" ht="13.2" spans="3:5">
      <c r="C810" s="477"/>
      <c r="E810" s="302"/>
    </row>
    <row r="811" ht="13.2" spans="3:5">
      <c r="C811" s="477"/>
      <c r="E811" s="302"/>
    </row>
    <row r="812" ht="13.2" spans="3:5">
      <c r="C812" s="477"/>
      <c r="E812" s="302"/>
    </row>
    <row r="813" ht="13.2" spans="3:5">
      <c r="C813" s="477"/>
      <c r="E813" s="302"/>
    </row>
    <row r="814" ht="13.2" spans="3:5">
      <c r="C814" s="477"/>
      <c r="E814" s="302"/>
    </row>
    <row r="815" ht="13.2" spans="3:5">
      <c r="C815" s="477"/>
      <c r="E815" s="302"/>
    </row>
    <row r="816" ht="13.2" spans="3:5">
      <c r="C816" s="477"/>
      <c r="E816" s="302"/>
    </row>
    <row r="817" ht="13.2" spans="3:5">
      <c r="C817" s="477"/>
      <c r="E817" s="302"/>
    </row>
    <row r="818" ht="13.2" spans="3:5">
      <c r="C818" s="477"/>
      <c r="E818" s="302"/>
    </row>
    <row r="819" ht="13.2" spans="3:5">
      <c r="C819" s="477"/>
      <c r="E819" s="302"/>
    </row>
    <row r="820" ht="13.2" spans="3:5">
      <c r="C820" s="477"/>
      <c r="E820" s="302"/>
    </row>
    <row r="821" ht="13.2" spans="3:5">
      <c r="C821" s="477"/>
      <c r="E821" s="302"/>
    </row>
    <row r="822" ht="13.2" spans="3:5">
      <c r="C822" s="477"/>
      <c r="E822" s="302"/>
    </row>
    <row r="823" ht="13.2" spans="3:5">
      <c r="C823" s="477"/>
      <c r="E823" s="302"/>
    </row>
    <row r="824" ht="13.2" spans="3:5">
      <c r="C824" s="477"/>
      <c r="E824" s="302"/>
    </row>
    <row r="825" ht="13.2" spans="3:5">
      <c r="C825" s="477"/>
      <c r="E825" s="302"/>
    </row>
    <row r="826" ht="13.2" spans="3:5">
      <c r="C826" s="477"/>
      <c r="E826" s="302"/>
    </row>
    <row r="827" ht="13.2" spans="3:5">
      <c r="C827" s="477"/>
      <c r="E827" s="302"/>
    </row>
    <row r="828" ht="13.2" spans="3:5">
      <c r="C828" s="477"/>
      <c r="E828" s="302"/>
    </row>
    <row r="829" ht="13.2" spans="3:5">
      <c r="C829" s="477"/>
      <c r="E829" s="302"/>
    </row>
    <row r="830" ht="13.2" spans="3:5">
      <c r="C830" s="477"/>
      <c r="E830" s="302"/>
    </row>
    <row r="831" ht="13.2" spans="3:5">
      <c r="C831" s="477"/>
      <c r="E831" s="302"/>
    </row>
    <row r="832" ht="13.2" spans="3:5">
      <c r="C832" s="477"/>
      <c r="E832" s="302"/>
    </row>
    <row r="833" ht="13.2" spans="3:5">
      <c r="C833" s="477"/>
      <c r="E833" s="302"/>
    </row>
    <row r="834" ht="13.2" spans="3:5">
      <c r="C834" s="477"/>
      <c r="E834" s="302"/>
    </row>
    <row r="835" ht="13.2" spans="3:5">
      <c r="C835" s="477"/>
      <c r="E835" s="302"/>
    </row>
    <row r="836" ht="13.2" spans="3:5">
      <c r="C836" s="477"/>
      <c r="E836" s="302"/>
    </row>
    <row r="837" ht="13.2" spans="3:5">
      <c r="C837" s="477"/>
      <c r="E837" s="302"/>
    </row>
    <row r="838" ht="13.2" spans="3:5">
      <c r="C838" s="477"/>
      <c r="E838" s="302"/>
    </row>
    <row r="839" ht="13.2" spans="3:5">
      <c r="C839" s="477"/>
      <c r="E839" s="302"/>
    </row>
    <row r="840" ht="13.2" spans="3:5">
      <c r="C840" s="477"/>
      <c r="E840" s="302"/>
    </row>
    <row r="841" ht="13.2" spans="3:5">
      <c r="C841" s="477"/>
      <c r="E841" s="302"/>
    </row>
    <row r="842" ht="13.2" spans="3:5">
      <c r="C842" s="477"/>
      <c r="E842" s="302"/>
    </row>
    <row r="843" ht="13.2" spans="3:5">
      <c r="C843" s="477"/>
      <c r="E843" s="302"/>
    </row>
    <row r="844" ht="13.2" spans="3:5">
      <c r="C844" s="477"/>
      <c r="E844" s="302"/>
    </row>
    <row r="845" ht="13.2" spans="3:5">
      <c r="C845" s="477"/>
      <c r="E845" s="302"/>
    </row>
    <row r="846" ht="13.2" spans="3:5">
      <c r="C846" s="477"/>
      <c r="E846" s="302"/>
    </row>
    <row r="847" ht="13.2" spans="3:5">
      <c r="C847" s="477"/>
      <c r="E847" s="302"/>
    </row>
    <row r="848" ht="13.2" spans="3:5">
      <c r="C848" s="477"/>
      <c r="E848" s="302"/>
    </row>
    <row r="849" ht="13.2" spans="3:5">
      <c r="C849" s="477"/>
      <c r="E849" s="302"/>
    </row>
    <row r="850" ht="13.2" spans="3:5">
      <c r="C850" s="477"/>
      <c r="E850" s="302"/>
    </row>
    <row r="851" ht="13.2" spans="3:5">
      <c r="C851" s="477"/>
      <c r="E851" s="302"/>
    </row>
    <row r="852" ht="13.2" spans="3:5">
      <c r="C852" s="477"/>
      <c r="E852" s="302"/>
    </row>
    <row r="853" ht="13.2" spans="3:5">
      <c r="C853" s="477"/>
      <c r="E853" s="302"/>
    </row>
    <row r="854" ht="13.2" spans="3:5">
      <c r="C854" s="477"/>
      <c r="E854" s="302"/>
    </row>
    <row r="855" ht="13.2" spans="3:5">
      <c r="C855" s="477"/>
      <c r="E855" s="302"/>
    </row>
    <row r="856" ht="13.2" spans="3:5">
      <c r="C856" s="477"/>
      <c r="E856" s="302"/>
    </row>
    <row r="857" ht="13.2" spans="3:5">
      <c r="C857" s="477"/>
      <c r="E857" s="302"/>
    </row>
    <row r="858" ht="13.2" spans="3:5">
      <c r="C858" s="477"/>
      <c r="E858" s="302"/>
    </row>
    <row r="859" ht="13.2" spans="3:5">
      <c r="C859" s="477"/>
      <c r="E859" s="302"/>
    </row>
    <row r="860" ht="13.2" spans="3:5">
      <c r="C860" s="477"/>
      <c r="E860" s="302"/>
    </row>
    <row r="861" ht="13.2" spans="3:5">
      <c r="C861" s="477"/>
      <c r="E861" s="302"/>
    </row>
    <row r="862" ht="13.2" spans="3:5">
      <c r="C862" s="477"/>
      <c r="E862" s="302"/>
    </row>
    <row r="863" ht="13.2" spans="3:5">
      <c r="C863" s="477"/>
      <c r="E863" s="302"/>
    </row>
    <row r="864" ht="13.2" spans="3:5">
      <c r="C864" s="477"/>
      <c r="E864" s="302"/>
    </row>
    <row r="865" ht="13.2" spans="3:5">
      <c r="C865" s="477"/>
      <c r="E865" s="302"/>
    </row>
    <row r="866" ht="13.2" spans="3:5">
      <c r="C866" s="477"/>
      <c r="E866" s="302"/>
    </row>
    <row r="867" ht="13.2" spans="3:5">
      <c r="C867" s="477"/>
      <c r="E867" s="302"/>
    </row>
    <row r="868" ht="13.2" spans="3:5">
      <c r="C868" s="477"/>
      <c r="E868" s="302"/>
    </row>
    <row r="869" ht="13.2" spans="3:5">
      <c r="C869" s="477"/>
      <c r="E869" s="302"/>
    </row>
    <row r="870" ht="13.2" spans="3:5">
      <c r="C870" s="477"/>
      <c r="E870" s="302"/>
    </row>
    <row r="871" ht="13.2" spans="3:5">
      <c r="C871" s="477"/>
      <c r="E871" s="302"/>
    </row>
    <row r="872" ht="13.2" spans="3:5">
      <c r="C872" s="477"/>
      <c r="E872" s="302"/>
    </row>
    <row r="873" ht="13.2" spans="3:5">
      <c r="C873" s="477"/>
      <c r="E873" s="302"/>
    </row>
    <row r="874" ht="13.2" spans="3:5">
      <c r="C874" s="477"/>
      <c r="E874" s="302"/>
    </row>
    <row r="875" ht="13.2" spans="3:5">
      <c r="C875" s="477"/>
      <c r="E875" s="302"/>
    </row>
    <row r="876" ht="13.2" spans="3:5">
      <c r="C876" s="477"/>
      <c r="E876" s="302"/>
    </row>
    <row r="877" ht="13.2" spans="3:5">
      <c r="C877" s="477"/>
      <c r="E877" s="302"/>
    </row>
    <row r="878" ht="13.2" spans="3:5">
      <c r="C878" s="477"/>
      <c r="E878" s="302"/>
    </row>
    <row r="879" ht="13.2" spans="3:5">
      <c r="C879" s="477"/>
      <c r="E879" s="302"/>
    </row>
    <row r="880" ht="13.2" spans="3:5">
      <c r="C880" s="477"/>
      <c r="E880" s="302"/>
    </row>
    <row r="881" ht="13.2" spans="3:5">
      <c r="C881" s="477"/>
      <c r="E881" s="302"/>
    </row>
    <row r="882" ht="13.2" spans="3:5">
      <c r="C882" s="477"/>
      <c r="E882" s="302"/>
    </row>
    <row r="883" ht="13.2" spans="3:5">
      <c r="C883" s="477"/>
      <c r="E883" s="302"/>
    </row>
    <row r="884" ht="13.2" spans="3:5">
      <c r="C884" s="477"/>
      <c r="E884" s="302"/>
    </row>
    <row r="885" ht="13.2" spans="3:5">
      <c r="C885" s="477"/>
      <c r="E885" s="302"/>
    </row>
    <row r="886" ht="13.2" spans="3:5">
      <c r="C886" s="477"/>
      <c r="E886" s="302"/>
    </row>
    <row r="887" ht="13.2" spans="3:5">
      <c r="C887" s="477"/>
      <c r="E887" s="302"/>
    </row>
    <row r="888" ht="13.2" spans="3:5">
      <c r="C888" s="477"/>
      <c r="E888" s="302"/>
    </row>
    <row r="889" ht="13.2" spans="3:5">
      <c r="C889" s="477"/>
      <c r="E889" s="302"/>
    </row>
    <row r="890" ht="13.2" spans="3:5">
      <c r="C890" s="477"/>
      <c r="E890" s="302"/>
    </row>
    <row r="891" ht="13.2" spans="3:5">
      <c r="C891" s="477"/>
      <c r="E891" s="302"/>
    </row>
    <row r="892" ht="13.2" spans="3:5">
      <c r="C892" s="477"/>
      <c r="E892" s="302"/>
    </row>
    <row r="893" ht="13.2" spans="3:5">
      <c r="C893" s="477"/>
      <c r="E893" s="302"/>
    </row>
    <row r="894" ht="13.2" spans="3:5">
      <c r="C894" s="477"/>
      <c r="E894" s="302"/>
    </row>
    <row r="895" ht="13.2" spans="3:5">
      <c r="C895" s="477"/>
      <c r="E895" s="302"/>
    </row>
    <row r="896" ht="13.2" spans="3:5">
      <c r="C896" s="477"/>
      <c r="E896" s="302"/>
    </row>
    <row r="897" ht="13.2" spans="3:5">
      <c r="C897" s="477"/>
      <c r="E897" s="302"/>
    </row>
    <row r="898" ht="13.2" spans="3:5">
      <c r="C898" s="477"/>
      <c r="E898" s="302"/>
    </row>
    <row r="899" ht="13.2" spans="3:5">
      <c r="C899" s="477"/>
      <c r="E899" s="302"/>
    </row>
    <row r="900" ht="13.2" spans="3:5">
      <c r="C900" s="477"/>
      <c r="E900" s="302"/>
    </row>
    <row r="901" ht="13.2" spans="3:5">
      <c r="C901" s="477"/>
      <c r="E901" s="302"/>
    </row>
    <row r="902" ht="13.2" spans="3:5">
      <c r="C902" s="477"/>
      <c r="E902" s="302"/>
    </row>
    <row r="903" ht="13.2" spans="3:5">
      <c r="C903" s="477"/>
      <c r="E903" s="302"/>
    </row>
    <row r="904" ht="13.2" spans="3:5">
      <c r="C904" s="477"/>
      <c r="E904" s="302"/>
    </row>
    <row r="905" ht="13.2" spans="3:5">
      <c r="C905" s="477"/>
      <c r="E905" s="302"/>
    </row>
    <row r="906" ht="13.2" spans="3:5">
      <c r="C906" s="477"/>
      <c r="E906" s="302"/>
    </row>
    <row r="907" ht="13.2" spans="3:5">
      <c r="C907" s="477"/>
      <c r="E907" s="302"/>
    </row>
    <row r="908" ht="13.2" spans="3:5">
      <c r="C908" s="477"/>
      <c r="E908" s="302"/>
    </row>
    <row r="909" ht="13.2" spans="3:5">
      <c r="C909" s="477"/>
      <c r="E909" s="302"/>
    </row>
    <row r="910" ht="13.2" spans="3:5">
      <c r="C910" s="477"/>
      <c r="E910" s="302"/>
    </row>
    <row r="911" ht="13.2" spans="3:5">
      <c r="C911" s="477"/>
      <c r="E911" s="302"/>
    </row>
    <row r="912" ht="13.2" spans="3:5">
      <c r="C912" s="477"/>
      <c r="E912" s="302"/>
    </row>
    <row r="913" ht="13.2" spans="3:5">
      <c r="C913" s="477"/>
      <c r="E913" s="302"/>
    </row>
    <row r="914" ht="13.2" spans="3:5">
      <c r="C914" s="477"/>
      <c r="E914" s="302"/>
    </row>
    <row r="915" ht="13.2" spans="3:5">
      <c r="C915" s="477"/>
      <c r="E915" s="302"/>
    </row>
    <row r="916" ht="13.2" spans="3:5">
      <c r="C916" s="477"/>
      <c r="E916" s="302"/>
    </row>
    <row r="917" ht="13.2" spans="3:5">
      <c r="C917" s="477"/>
      <c r="E917" s="302"/>
    </row>
    <row r="918" ht="13.2" spans="3:5">
      <c r="C918" s="477"/>
      <c r="E918" s="302"/>
    </row>
    <row r="919" ht="13.2" spans="3:5">
      <c r="C919" s="477"/>
      <c r="E919" s="302"/>
    </row>
    <row r="920" ht="13.2" spans="3:5">
      <c r="C920" s="477"/>
      <c r="E920" s="302"/>
    </row>
    <row r="921" ht="13.2" spans="3:5">
      <c r="C921" s="477"/>
      <c r="E921" s="302"/>
    </row>
    <row r="922" ht="13.2" spans="3:5">
      <c r="C922" s="477"/>
      <c r="E922" s="302"/>
    </row>
    <row r="923" ht="13.2" spans="3:5">
      <c r="C923" s="477"/>
      <c r="E923" s="302"/>
    </row>
    <row r="924" ht="13.2" spans="3:5">
      <c r="C924" s="477"/>
      <c r="E924" s="302"/>
    </row>
    <row r="925" ht="13.2" spans="3:5">
      <c r="C925" s="477"/>
      <c r="E925" s="302"/>
    </row>
    <row r="926" ht="13.2" spans="3:5">
      <c r="C926" s="477"/>
      <c r="E926" s="302"/>
    </row>
    <row r="927" ht="13.2" spans="3:5">
      <c r="C927" s="477"/>
      <c r="E927" s="302"/>
    </row>
    <row r="928" ht="13.2" spans="3:5">
      <c r="C928" s="477"/>
      <c r="E928" s="302"/>
    </row>
    <row r="929" ht="13.2" spans="3:5">
      <c r="C929" s="477"/>
      <c r="E929" s="302"/>
    </row>
    <row r="930" ht="13.2" spans="3:5">
      <c r="C930" s="477"/>
      <c r="E930" s="302"/>
    </row>
    <row r="931" ht="13.2" spans="3:5">
      <c r="C931" s="477"/>
      <c r="E931" s="302"/>
    </row>
    <row r="932" ht="13.2" spans="3:5">
      <c r="C932" s="477"/>
      <c r="E932" s="302"/>
    </row>
    <row r="933" ht="13.2" spans="3:5">
      <c r="C933" s="477"/>
      <c r="E933" s="302"/>
    </row>
    <row r="934" ht="13.2" spans="3:5">
      <c r="C934" s="477"/>
      <c r="E934" s="302"/>
    </row>
    <row r="935" ht="13.2" spans="3:5">
      <c r="C935" s="477"/>
      <c r="E935" s="302"/>
    </row>
    <row r="936" ht="13.2" spans="3:5">
      <c r="C936" s="477"/>
      <c r="E936" s="302"/>
    </row>
    <row r="937" ht="13.2" spans="3:5">
      <c r="C937" s="477"/>
      <c r="E937" s="302"/>
    </row>
    <row r="938" ht="13.2" spans="3:5">
      <c r="C938" s="477"/>
      <c r="E938" s="302"/>
    </row>
    <row r="939" ht="13.2" spans="3:5">
      <c r="C939" s="477"/>
      <c r="E939" s="302"/>
    </row>
    <row r="940" ht="13.2" spans="3:5">
      <c r="C940" s="477"/>
      <c r="E940" s="302"/>
    </row>
    <row r="941" ht="13.2" spans="3:5">
      <c r="C941" s="477"/>
      <c r="E941" s="302"/>
    </row>
    <row r="942" ht="13.2" spans="3:5">
      <c r="C942" s="477"/>
      <c r="E942" s="302"/>
    </row>
    <row r="943" ht="13.2" spans="3:5">
      <c r="C943" s="477"/>
      <c r="E943" s="302"/>
    </row>
    <row r="944" ht="13.2" spans="3:5">
      <c r="C944" s="477"/>
      <c r="E944" s="302"/>
    </row>
    <row r="945" ht="13.2" spans="3:5">
      <c r="C945" s="477"/>
      <c r="E945" s="302"/>
    </row>
    <row r="946" ht="13.2" spans="3:5">
      <c r="C946" s="477"/>
      <c r="E946" s="302"/>
    </row>
    <row r="947" ht="13.2" spans="3:5">
      <c r="C947" s="477"/>
      <c r="E947" s="302"/>
    </row>
    <row r="948" ht="13.2" spans="3:5">
      <c r="C948" s="477"/>
      <c r="E948" s="302"/>
    </row>
    <row r="949" ht="13.2" spans="3:5">
      <c r="C949" s="477"/>
      <c r="E949" s="302"/>
    </row>
    <row r="950" ht="13.2" spans="3:5">
      <c r="C950" s="477"/>
      <c r="E950" s="302"/>
    </row>
    <row r="951" ht="13.2" spans="3:5">
      <c r="C951" s="477"/>
      <c r="E951" s="302"/>
    </row>
    <row r="952" ht="13.2" spans="3:5">
      <c r="C952" s="477"/>
      <c r="E952" s="302"/>
    </row>
    <row r="953" ht="13.2" spans="3:5">
      <c r="C953" s="477"/>
      <c r="E953" s="302"/>
    </row>
    <row r="954" ht="13.2" spans="3:5">
      <c r="C954" s="477"/>
      <c r="E954" s="302"/>
    </row>
    <row r="955" ht="13.2" spans="3:5">
      <c r="C955" s="477"/>
      <c r="E955" s="302"/>
    </row>
    <row r="956" ht="13.2" spans="3:5">
      <c r="C956" s="477"/>
      <c r="E956" s="302"/>
    </row>
    <row r="957" ht="13.2" spans="3:5">
      <c r="C957" s="477"/>
      <c r="E957" s="302"/>
    </row>
    <row r="958" ht="13.2" spans="3:5">
      <c r="C958" s="477"/>
      <c r="E958" s="302"/>
    </row>
    <row r="959" ht="13.2" spans="3:5">
      <c r="C959" s="477"/>
      <c r="E959" s="302"/>
    </row>
    <row r="960" ht="13.2" spans="3:5">
      <c r="C960" s="477"/>
      <c r="E960" s="302"/>
    </row>
    <row r="961" ht="13.2" spans="3:5">
      <c r="C961" s="477"/>
      <c r="E961" s="302"/>
    </row>
    <row r="962" ht="13.2" spans="3:5">
      <c r="C962" s="477"/>
      <c r="E962" s="302"/>
    </row>
    <row r="963" ht="13.2" spans="3:5">
      <c r="C963" s="477"/>
      <c r="E963" s="302"/>
    </row>
    <row r="964" ht="13.2" spans="3:5">
      <c r="C964" s="477"/>
      <c r="E964" s="302"/>
    </row>
    <row r="965" ht="13.2" spans="3:5">
      <c r="C965" s="477"/>
      <c r="E965" s="302"/>
    </row>
    <row r="966" ht="13.2" spans="3:5">
      <c r="C966" s="477"/>
      <c r="E966" s="302"/>
    </row>
    <row r="967" ht="13.2" spans="3:5">
      <c r="C967" s="477"/>
      <c r="E967" s="302"/>
    </row>
    <row r="968" ht="13.2" spans="3:5">
      <c r="C968" s="477"/>
      <c r="E968" s="302"/>
    </row>
    <row r="969" ht="13.2" spans="3:5">
      <c r="C969" s="477"/>
      <c r="E969" s="302"/>
    </row>
    <row r="970" ht="13.2" spans="3:5">
      <c r="C970" s="477"/>
      <c r="E970" s="302"/>
    </row>
    <row r="971" ht="13.2" spans="3:5">
      <c r="C971" s="477"/>
      <c r="E971" s="302"/>
    </row>
    <row r="972" ht="13.2" spans="3:5">
      <c r="C972" s="477"/>
      <c r="E972" s="302"/>
    </row>
    <row r="973" ht="13.2" spans="3:5">
      <c r="C973" s="477"/>
      <c r="E973" s="302"/>
    </row>
    <row r="974" ht="13.2" spans="3:5">
      <c r="C974" s="477"/>
      <c r="E974" s="302"/>
    </row>
    <row r="975" ht="13.2" spans="3:5">
      <c r="C975" s="477"/>
      <c r="E975" s="302"/>
    </row>
    <row r="976" ht="13.2" spans="3:5">
      <c r="C976" s="477"/>
      <c r="E976" s="302"/>
    </row>
    <row r="977" ht="13.2" spans="3:5">
      <c r="C977" s="477"/>
      <c r="E977" s="302"/>
    </row>
    <row r="978" ht="13.2" spans="3:5">
      <c r="C978" s="477"/>
      <c r="E978" s="302"/>
    </row>
    <row r="979" ht="13.2" spans="3:5">
      <c r="C979" s="477"/>
      <c r="E979" s="302"/>
    </row>
    <row r="980" ht="13.2" spans="3:5">
      <c r="C980" s="477"/>
      <c r="E980" s="302"/>
    </row>
    <row r="981" ht="13.2" spans="3:5">
      <c r="C981" s="477"/>
      <c r="E981" s="302"/>
    </row>
    <row r="982" ht="13.2" spans="3:5">
      <c r="C982" s="477"/>
      <c r="E982" s="302"/>
    </row>
    <row r="983" ht="13.2" spans="3:5">
      <c r="C983" s="477"/>
      <c r="E983" s="302"/>
    </row>
    <row r="984" ht="13.2" spans="3:5">
      <c r="C984" s="477"/>
      <c r="E984" s="302"/>
    </row>
    <row r="985" ht="13.2" spans="3:5">
      <c r="C985" s="477"/>
      <c r="E985" s="302"/>
    </row>
    <row r="986" ht="13.2" spans="3:5">
      <c r="C986" s="477"/>
      <c r="E986" s="302"/>
    </row>
    <row r="987" ht="13.2" spans="3:5">
      <c r="C987" s="477"/>
      <c r="E987" s="302"/>
    </row>
    <row r="988" ht="13.2" spans="3:5">
      <c r="C988" s="477"/>
      <c r="E988" s="302"/>
    </row>
    <row r="989" ht="13.2" spans="3:5">
      <c r="C989" s="477"/>
      <c r="E989" s="302"/>
    </row>
    <row r="990" ht="13.2" spans="3:5">
      <c r="C990" s="477"/>
      <c r="E990" s="302"/>
    </row>
    <row r="991" ht="13.2" spans="3:5">
      <c r="C991" s="477"/>
      <c r="E991" s="302"/>
    </row>
    <row r="992" ht="13.2" spans="3:5">
      <c r="C992" s="477"/>
      <c r="E992" s="302"/>
    </row>
    <row r="993" ht="13.2" spans="3:5">
      <c r="C993" s="477"/>
      <c r="E993" s="302"/>
    </row>
    <row r="994" ht="13.2" spans="3:5">
      <c r="C994" s="477"/>
      <c r="E994" s="302"/>
    </row>
    <row r="995" ht="13.2" spans="3:5">
      <c r="C995" s="477"/>
      <c r="E995" s="302"/>
    </row>
    <row r="996" ht="13.2" spans="3:5">
      <c r="C996" s="477"/>
      <c r="E996" s="302"/>
    </row>
    <row r="997" ht="13.2" spans="3:5">
      <c r="C997" s="477"/>
      <c r="E997" s="302"/>
    </row>
    <row r="998" ht="13.2" spans="3:5">
      <c r="C998" s="477"/>
      <c r="E998" s="302"/>
    </row>
    <row r="999" ht="13.2" spans="3:5">
      <c r="C999" s="477"/>
      <c r="E999" s="302"/>
    </row>
    <row r="1000" ht="13.2" spans="3:5">
      <c r="C1000" s="477"/>
      <c r="E1000" s="302"/>
    </row>
  </sheetData>
  <mergeCells count="3">
    <mergeCell ref="B1:L1"/>
    <mergeCell ref="B2:L2"/>
    <mergeCell ref="A19:B19"/>
  </mergeCells>
  <printOptions horizontalCentered="1" gridLines="1"/>
  <pageMargins left="0.25" right="0.25" top="0.75" bottom="0.75" header="0" footer="0"/>
  <pageSetup paperSize="1" pageOrder="overThenDown" orientation="landscape" cellComments="atEnd"/>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S1293"/>
  <sheetViews>
    <sheetView workbookViewId="0">
      <selection activeCell="A1" sqref="A1:H1"/>
    </sheetView>
  </sheetViews>
  <sheetFormatPr defaultColWidth="14.4259259259259" defaultRowHeight="15.75" customHeight="1"/>
  <cols>
    <col min="1" max="1" width="8.28703703703704" customWidth="1"/>
    <col min="5" max="5" width="19.8611111111111" customWidth="1"/>
    <col min="9" max="9" width="11" customWidth="1"/>
    <col min="11" max="11" width="10.1388888888889" customWidth="1"/>
    <col min="12" max="12" width="12.4259259259259" customWidth="1"/>
    <col min="13" max="13" width="11.287037037037" customWidth="1"/>
    <col min="14" max="14" width="12.712962962963" customWidth="1"/>
    <col min="15" max="15" width="9.71296296296296" customWidth="1"/>
    <col min="16" max="16" width="19" customWidth="1"/>
    <col min="17" max="17" width="27.4259259259259" customWidth="1"/>
    <col min="18" max="18" width="23.8611111111111" customWidth="1"/>
    <col min="19" max="19" width="20" customWidth="1"/>
    <col min="41" max="41" width="12.5740740740741" customWidth="1"/>
    <col min="43" max="43" width="13" customWidth="1"/>
    <col min="44" max="44" width="10" customWidth="1"/>
  </cols>
  <sheetData>
    <row r="1" ht="15.6" spans="1:45">
      <c r="A1" s="138" t="s">
        <v>32</v>
      </c>
      <c r="B1" s="139"/>
      <c r="C1" s="139"/>
      <c r="D1" s="139"/>
      <c r="E1" s="139"/>
      <c r="F1" s="139"/>
      <c r="G1" s="139"/>
      <c r="H1" s="140"/>
      <c r="I1" s="161"/>
      <c r="J1" s="161"/>
      <c r="K1" s="162"/>
      <c r="L1" s="162"/>
      <c r="M1" s="162"/>
      <c r="N1" s="162"/>
      <c r="O1" s="138" t="s">
        <v>32</v>
      </c>
      <c r="P1" s="139"/>
      <c r="Q1" s="139"/>
      <c r="R1" s="139"/>
      <c r="S1" s="139"/>
      <c r="T1" s="139"/>
      <c r="U1" s="139"/>
      <c r="V1" s="140"/>
      <c r="W1" s="178"/>
      <c r="X1" s="179"/>
      <c r="Y1" s="162"/>
      <c r="Z1" s="190"/>
      <c r="AA1" s="138" t="s">
        <v>32</v>
      </c>
      <c r="AB1" s="139"/>
      <c r="AC1" s="139"/>
      <c r="AD1" s="139"/>
      <c r="AE1" s="139"/>
      <c r="AF1" s="139"/>
      <c r="AG1" s="139"/>
      <c r="AH1" s="140"/>
      <c r="AI1" s="161"/>
      <c r="AJ1" s="161"/>
      <c r="AK1" s="161"/>
      <c r="AL1" s="162"/>
      <c r="AM1" s="162"/>
      <c r="AN1" s="162"/>
      <c r="AO1" s="162"/>
      <c r="AP1" s="162"/>
      <c r="AQ1" s="162"/>
      <c r="AR1" s="162"/>
      <c r="AS1" s="162"/>
    </row>
    <row r="2" ht="15.6" spans="1:45">
      <c r="A2" s="141" t="s">
        <v>587</v>
      </c>
      <c r="B2" s="2"/>
      <c r="C2" s="2"/>
      <c r="D2" s="2"/>
      <c r="E2" s="2"/>
      <c r="F2" s="2"/>
      <c r="G2" s="2"/>
      <c r="H2" s="3"/>
      <c r="I2" s="161"/>
      <c r="J2" s="161"/>
      <c r="K2" s="162"/>
      <c r="L2" s="162"/>
      <c r="M2" s="162"/>
      <c r="N2" s="162"/>
      <c r="O2" s="141" t="s">
        <v>587</v>
      </c>
      <c r="P2" s="2"/>
      <c r="Q2" s="2"/>
      <c r="R2" s="2"/>
      <c r="S2" s="2"/>
      <c r="T2" s="2"/>
      <c r="U2" s="2"/>
      <c r="V2" s="3"/>
      <c r="W2" s="180"/>
      <c r="X2" s="181"/>
      <c r="Y2" s="162"/>
      <c r="Z2" s="190"/>
      <c r="AA2" s="141" t="s">
        <v>587</v>
      </c>
      <c r="AB2" s="2"/>
      <c r="AC2" s="2"/>
      <c r="AD2" s="2"/>
      <c r="AE2" s="2"/>
      <c r="AF2" s="2"/>
      <c r="AG2" s="2"/>
      <c r="AH2" s="3"/>
      <c r="AI2" s="161"/>
      <c r="AJ2" s="161"/>
      <c r="AK2" s="161"/>
      <c r="AL2" s="162"/>
      <c r="AM2" s="162"/>
      <c r="AN2" s="162"/>
      <c r="AO2" s="162"/>
      <c r="AP2" s="162"/>
      <c r="AQ2" s="162"/>
      <c r="AR2" s="162"/>
      <c r="AS2" s="162"/>
    </row>
    <row r="3" ht="15.6" spans="1:45">
      <c r="A3" s="142" t="s">
        <v>909</v>
      </c>
      <c r="B3" s="2"/>
      <c r="C3" s="2"/>
      <c r="D3" s="2"/>
      <c r="E3" s="2"/>
      <c r="F3" s="2"/>
      <c r="G3" s="2"/>
      <c r="H3" s="3"/>
      <c r="I3" s="163" t="s">
        <v>18</v>
      </c>
      <c r="J3" s="3"/>
      <c r="K3" s="163" t="s">
        <v>22</v>
      </c>
      <c r="L3" s="3"/>
      <c r="M3" s="163" t="s">
        <v>43</v>
      </c>
      <c r="N3" s="3"/>
      <c r="O3" s="142" t="s">
        <v>909</v>
      </c>
      <c r="P3" s="2"/>
      <c r="Q3" s="2"/>
      <c r="R3" s="2"/>
      <c r="S3" s="2"/>
      <c r="T3" s="2"/>
      <c r="U3" s="2"/>
      <c r="V3" s="3"/>
      <c r="W3" s="182" t="s">
        <v>504</v>
      </c>
      <c r="X3" s="140"/>
      <c r="Y3" s="162"/>
      <c r="Z3" s="191"/>
      <c r="AA3" s="142" t="s">
        <v>909</v>
      </c>
      <c r="AB3" s="2"/>
      <c r="AC3" s="2"/>
      <c r="AD3" s="2"/>
      <c r="AE3" s="2"/>
      <c r="AF3" s="2"/>
      <c r="AG3" s="2"/>
      <c r="AH3" s="192" t="s">
        <v>910</v>
      </c>
      <c r="AI3" s="140"/>
      <c r="AJ3" s="193"/>
      <c r="AK3" s="194" t="s">
        <v>911</v>
      </c>
      <c r="AL3" s="2"/>
      <c r="AM3" s="2"/>
      <c r="AN3" s="2"/>
      <c r="AO3" s="2"/>
      <c r="AP3" s="2"/>
      <c r="AQ3" s="3"/>
      <c r="AR3" s="204"/>
      <c r="AS3" s="204"/>
    </row>
    <row r="4" ht="26.4" spans="1:45">
      <c r="A4" s="143" t="s">
        <v>47</v>
      </c>
      <c r="B4" s="144" t="s">
        <v>912</v>
      </c>
      <c r="C4" s="145" t="s">
        <v>913</v>
      </c>
      <c r="D4" s="2"/>
      <c r="E4" s="3"/>
      <c r="F4" s="144" t="s">
        <v>914</v>
      </c>
      <c r="G4" s="144" t="s">
        <v>480</v>
      </c>
      <c r="H4" s="144" t="s">
        <v>915</v>
      </c>
      <c r="I4" s="164" t="s">
        <v>371</v>
      </c>
      <c r="J4" s="144" t="s">
        <v>916</v>
      </c>
      <c r="K4" s="164" t="s">
        <v>371</v>
      </c>
      <c r="L4" s="144" t="s">
        <v>916</v>
      </c>
      <c r="M4" s="164" t="s">
        <v>371</v>
      </c>
      <c r="N4" s="144" t="s">
        <v>916</v>
      </c>
      <c r="O4" s="143" t="s">
        <v>47</v>
      </c>
      <c r="P4" s="144" t="s">
        <v>912</v>
      </c>
      <c r="Q4" s="145" t="s">
        <v>913</v>
      </c>
      <c r="R4" s="2"/>
      <c r="S4" s="3"/>
      <c r="T4" s="144" t="s">
        <v>914</v>
      </c>
      <c r="U4" s="144" t="s">
        <v>480</v>
      </c>
      <c r="V4" s="144" t="s">
        <v>915</v>
      </c>
      <c r="W4" s="183" t="s">
        <v>371</v>
      </c>
      <c r="X4" s="12" t="s">
        <v>916</v>
      </c>
      <c r="Y4" s="162"/>
      <c r="Z4" s="143" t="s">
        <v>47</v>
      </c>
      <c r="AA4" s="144" t="s">
        <v>912</v>
      </c>
      <c r="AB4" s="145" t="s">
        <v>913</v>
      </c>
      <c r="AC4" s="2"/>
      <c r="AD4" s="3"/>
      <c r="AE4" s="144" t="s">
        <v>914</v>
      </c>
      <c r="AF4" s="144" t="s">
        <v>480</v>
      </c>
      <c r="AG4" s="144" t="s">
        <v>915</v>
      </c>
      <c r="AH4" s="164" t="s">
        <v>371</v>
      </c>
      <c r="AI4" s="144" t="s">
        <v>916</v>
      </c>
      <c r="AJ4" s="195"/>
      <c r="AK4" s="196" t="s">
        <v>917</v>
      </c>
      <c r="AL4" s="139"/>
      <c r="AM4" s="139"/>
      <c r="AN4" s="139"/>
      <c r="AO4" s="139"/>
      <c r="AP4" s="139"/>
      <c r="AQ4" s="140"/>
      <c r="AR4" s="205"/>
      <c r="AS4" s="205"/>
    </row>
    <row r="5" ht="13.2" spans="1:45">
      <c r="A5" s="146">
        <v>1</v>
      </c>
      <c r="B5" s="147" t="s">
        <v>918</v>
      </c>
      <c r="C5" s="148"/>
      <c r="D5" s="139"/>
      <c r="E5" s="139"/>
      <c r="F5" s="139"/>
      <c r="G5" s="139"/>
      <c r="H5" s="140"/>
      <c r="I5" s="165"/>
      <c r="J5" s="165"/>
      <c r="K5" s="166"/>
      <c r="L5" s="166"/>
      <c r="M5" s="166"/>
      <c r="N5" s="166"/>
      <c r="O5" s="167">
        <v>1</v>
      </c>
      <c r="P5" s="168" t="s">
        <v>918</v>
      </c>
      <c r="Q5" s="184"/>
      <c r="R5" s="184"/>
      <c r="S5" s="184"/>
      <c r="T5" s="184"/>
      <c r="U5" s="184"/>
      <c r="V5" s="184"/>
      <c r="W5" s="185"/>
      <c r="X5" s="185"/>
      <c r="Y5" s="166"/>
      <c r="Z5" s="146">
        <v>1</v>
      </c>
      <c r="AA5" s="147" t="s">
        <v>918</v>
      </c>
      <c r="AB5" s="148"/>
      <c r="AC5" s="139"/>
      <c r="AD5" s="139"/>
      <c r="AE5" s="139"/>
      <c r="AF5" s="139"/>
      <c r="AG5" s="140"/>
      <c r="AH5" s="173"/>
      <c r="AI5" s="173"/>
      <c r="AJ5" s="197"/>
      <c r="AK5" s="198" t="s">
        <v>919</v>
      </c>
      <c r="AL5" s="139"/>
      <c r="AM5" s="139"/>
      <c r="AN5" s="139"/>
      <c r="AO5" s="139"/>
      <c r="AP5" s="139"/>
      <c r="AQ5" s="140"/>
      <c r="AR5" s="206" t="s">
        <v>503</v>
      </c>
      <c r="AS5" s="140"/>
    </row>
    <row r="6" ht="24" spans="1:45">
      <c r="A6" s="149"/>
      <c r="B6" s="149"/>
      <c r="C6" s="150" t="s">
        <v>920</v>
      </c>
      <c r="D6" s="2"/>
      <c r="E6" s="3"/>
      <c r="F6" s="151">
        <v>14000</v>
      </c>
      <c r="G6" s="152">
        <v>2</v>
      </c>
      <c r="H6" s="151">
        <v>28000</v>
      </c>
      <c r="I6" s="165"/>
      <c r="J6" s="169">
        <f t="shared" ref="J6:J17" si="0">I6*F6</f>
        <v>0</v>
      </c>
      <c r="K6" s="152"/>
      <c r="L6" s="152"/>
      <c r="M6" s="152">
        <v>2</v>
      </c>
      <c r="N6" s="151">
        <v>28000</v>
      </c>
      <c r="O6" s="149"/>
      <c r="P6" s="170"/>
      <c r="Q6" s="174" t="s">
        <v>920</v>
      </c>
      <c r="R6" s="174"/>
      <c r="S6" s="174"/>
      <c r="T6" s="186">
        <v>14000</v>
      </c>
      <c r="U6" s="187">
        <v>2</v>
      </c>
      <c r="V6" s="186">
        <v>28000</v>
      </c>
      <c r="W6" s="185">
        <v>0</v>
      </c>
      <c r="X6" s="62">
        <f t="shared" ref="X6:X17" si="1">W6*T6</f>
        <v>0</v>
      </c>
      <c r="Y6" s="166"/>
      <c r="Z6" s="149"/>
      <c r="AA6" s="149"/>
      <c r="AB6" s="150" t="s">
        <v>920</v>
      </c>
      <c r="AC6" s="2"/>
      <c r="AD6" s="3"/>
      <c r="AE6" s="151">
        <v>14000</v>
      </c>
      <c r="AF6" s="152">
        <v>2</v>
      </c>
      <c r="AG6" s="151">
        <v>28000</v>
      </c>
      <c r="AH6" s="199"/>
      <c r="AI6" s="199"/>
      <c r="AJ6" s="199" t="s">
        <v>921</v>
      </c>
      <c r="AK6" s="200" t="s">
        <v>912</v>
      </c>
      <c r="AL6" s="201" t="s">
        <v>913</v>
      </c>
      <c r="AM6" s="139"/>
      <c r="AN6" s="140"/>
      <c r="AO6" s="200" t="s">
        <v>914</v>
      </c>
      <c r="AP6" s="200" t="s">
        <v>922</v>
      </c>
      <c r="AQ6" s="200" t="s">
        <v>915</v>
      </c>
      <c r="AR6" s="207" t="s">
        <v>371</v>
      </c>
      <c r="AS6" s="200" t="s">
        <v>916</v>
      </c>
    </row>
    <row r="7" ht="13.2" spans="1:45">
      <c r="A7" s="149"/>
      <c r="B7" s="149"/>
      <c r="C7" s="150" t="s">
        <v>923</v>
      </c>
      <c r="D7" s="2"/>
      <c r="E7" s="3"/>
      <c r="F7" s="151">
        <v>10850</v>
      </c>
      <c r="G7" s="152">
        <v>2</v>
      </c>
      <c r="H7" s="151">
        <v>21500</v>
      </c>
      <c r="I7" s="165"/>
      <c r="J7" s="169">
        <f t="shared" si="0"/>
        <v>0</v>
      </c>
      <c r="K7" s="152"/>
      <c r="L7" s="152"/>
      <c r="M7" s="152">
        <v>2</v>
      </c>
      <c r="N7" s="151">
        <v>21500</v>
      </c>
      <c r="O7" s="149"/>
      <c r="P7" s="170"/>
      <c r="Q7" s="174" t="s">
        <v>923</v>
      </c>
      <c r="R7" s="174"/>
      <c r="S7" s="174"/>
      <c r="T7" s="186">
        <v>10850</v>
      </c>
      <c r="U7" s="187">
        <v>2</v>
      </c>
      <c r="V7" s="186">
        <v>21500</v>
      </c>
      <c r="W7" s="185">
        <v>1</v>
      </c>
      <c r="X7" s="62">
        <f t="shared" si="1"/>
        <v>10850</v>
      </c>
      <c r="Y7" s="166"/>
      <c r="Z7" s="149"/>
      <c r="AA7" s="149"/>
      <c r="AB7" s="150" t="s">
        <v>923</v>
      </c>
      <c r="AC7" s="2"/>
      <c r="AD7" s="3"/>
      <c r="AE7" s="151">
        <v>10850</v>
      </c>
      <c r="AF7" s="152">
        <v>2</v>
      </c>
      <c r="AG7" s="151">
        <v>21500</v>
      </c>
      <c r="AH7" s="172"/>
      <c r="AI7" s="172"/>
      <c r="AJ7" s="167">
        <v>1</v>
      </c>
      <c r="AK7" s="168" t="s">
        <v>918</v>
      </c>
      <c r="AL7" s="202"/>
      <c r="AM7" s="139"/>
      <c r="AN7" s="139"/>
      <c r="AO7" s="139"/>
      <c r="AP7" s="139"/>
      <c r="AQ7" s="140"/>
      <c r="AR7" s="184"/>
      <c r="AS7" s="184"/>
    </row>
    <row r="8" ht="13.2" spans="1:45">
      <c r="A8" s="149"/>
      <c r="B8" s="149"/>
      <c r="C8" s="150" t="s">
        <v>924</v>
      </c>
      <c r="D8" s="2"/>
      <c r="E8" s="3"/>
      <c r="F8" s="151">
        <v>14350</v>
      </c>
      <c r="G8" s="152">
        <v>2</v>
      </c>
      <c r="H8" s="151">
        <v>28700</v>
      </c>
      <c r="I8" s="165"/>
      <c r="J8" s="169">
        <f t="shared" si="0"/>
        <v>0</v>
      </c>
      <c r="K8" s="152"/>
      <c r="L8" s="152"/>
      <c r="M8" s="152">
        <v>2</v>
      </c>
      <c r="N8" s="151">
        <v>28700</v>
      </c>
      <c r="O8" s="149"/>
      <c r="P8" s="170"/>
      <c r="Q8" s="174" t="s">
        <v>924</v>
      </c>
      <c r="R8" s="174"/>
      <c r="S8" s="174"/>
      <c r="T8" s="186">
        <v>14350</v>
      </c>
      <c r="U8" s="187">
        <v>2</v>
      </c>
      <c r="V8" s="186">
        <v>28700</v>
      </c>
      <c r="W8" s="185">
        <v>1</v>
      </c>
      <c r="X8" s="62">
        <f t="shared" si="1"/>
        <v>14350</v>
      </c>
      <c r="Y8" s="166"/>
      <c r="Z8" s="149"/>
      <c r="AA8" s="149"/>
      <c r="AB8" s="150" t="s">
        <v>924</v>
      </c>
      <c r="AC8" s="2"/>
      <c r="AD8" s="3"/>
      <c r="AE8" s="151">
        <v>14350</v>
      </c>
      <c r="AF8" s="152">
        <v>2</v>
      </c>
      <c r="AG8" s="151">
        <v>28700</v>
      </c>
      <c r="AH8" s="172"/>
      <c r="AI8" s="172"/>
      <c r="AJ8" s="149"/>
      <c r="AK8" s="170"/>
      <c r="AL8" s="203" t="s">
        <v>920</v>
      </c>
      <c r="AM8" s="139"/>
      <c r="AN8" s="140"/>
      <c r="AO8" s="186">
        <v>14000</v>
      </c>
      <c r="AP8" s="187">
        <v>2</v>
      </c>
      <c r="AQ8" s="186">
        <v>28000</v>
      </c>
      <c r="AR8" s="184"/>
      <c r="AS8" s="208">
        <f t="shared" ref="AS8:AS19" si="2">AR8*AQ8</f>
        <v>0</v>
      </c>
    </row>
    <row r="9" ht="13.2" spans="1:45">
      <c r="A9" s="149"/>
      <c r="B9" s="149"/>
      <c r="C9" s="150" t="s">
        <v>925</v>
      </c>
      <c r="D9" s="2"/>
      <c r="E9" s="3"/>
      <c r="F9" s="151">
        <v>16800</v>
      </c>
      <c r="G9" s="152">
        <v>2</v>
      </c>
      <c r="H9" s="151">
        <v>33600</v>
      </c>
      <c r="I9" s="165"/>
      <c r="J9" s="169">
        <f t="shared" si="0"/>
        <v>0</v>
      </c>
      <c r="K9" s="152"/>
      <c r="L9" s="152"/>
      <c r="M9" s="152">
        <v>2</v>
      </c>
      <c r="N9" s="151">
        <v>33600</v>
      </c>
      <c r="O9" s="149"/>
      <c r="P9" s="170"/>
      <c r="Q9" s="174" t="s">
        <v>925</v>
      </c>
      <c r="R9" s="174"/>
      <c r="S9" s="174"/>
      <c r="T9" s="186">
        <v>16800</v>
      </c>
      <c r="U9" s="187">
        <v>2</v>
      </c>
      <c r="V9" s="186">
        <v>33600</v>
      </c>
      <c r="W9" s="185">
        <v>1</v>
      </c>
      <c r="X9" s="62">
        <f t="shared" si="1"/>
        <v>16800</v>
      </c>
      <c r="Y9" s="166"/>
      <c r="Z9" s="149"/>
      <c r="AA9" s="149"/>
      <c r="AB9" s="150" t="s">
        <v>925</v>
      </c>
      <c r="AC9" s="2"/>
      <c r="AD9" s="3"/>
      <c r="AE9" s="151">
        <v>16800</v>
      </c>
      <c r="AF9" s="152">
        <v>2</v>
      </c>
      <c r="AG9" s="151">
        <v>33600</v>
      </c>
      <c r="AH9" s="172"/>
      <c r="AI9" s="172"/>
      <c r="AJ9" s="149"/>
      <c r="AK9" s="170"/>
      <c r="AL9" s="203" t="s">
        <v>923</v>
      </c>
      <c r="AM9" s="139"/>
      <c r="AN9" s="140"/>
      <c r="AO9" s="186">
        <v>10850</v>
      </c>
      <c r="AP9" s="187">
        <v>2</v>
      </c>
      <c r="AQ9" s="186">
        <v>21500</v>
      </c>
      <c r="AR9" s="184"/>
      <c r="AS9" s="208">
        <f t="shared" si="2"/>
        <v>0</v>
      </c>
    </row>
    <row r="10" ht="13.2" spans="1:45">
      <c r="A10" s="149"/>
      <c r="B10" s="149"/>
      <c r="C10" s="150" t="s">
        <v>926</v>
      </c>
      <c r="D10" s="2"/>
      <c r="E10" s="3"/>
      <c r="F10" s="151">
        <v>12600</v>
      </c>
      <c r="G10" s="152">
        <v>2</v>
      </c>
      <c r="H10" s="151">
        <v>25200</v>
      </c>
      <c r="I10" s="165"/>
      <c r="J10" s="169">
        <f t="shared" si="0"/>
        <v>0</v>
      </c>
      <c r="K10" s="152"/>
      <c r="L10" s="152"/>
      <c r="M10" s="152">
        <v>2</v>
      </c>
      <c r="N10" s="151">
        <v>25200</v>
      </c>
      <c r="O10" s="149"/>
      <c r="P10" s="170"/>
      <c r="Q10" s="174" t="s">
        <v>926</v>
      </c>
      <c r="R10" s="174"/>
      <c r="S10" s="174"/>
      <c r="T10" s="186">
        <v>12600</v>
      </c>
      <c r="U10" s="187">
        <v>2</v>
      </c>
      <c r="V10" s="186">
        <v>25200</v>
      </c>
      <c r="W10" s="185">
        <v>1</v>
      </c>
      <c r="X10" s="62">
        <f t="shared" si="1"/>
        <v>12600</v>
      </c>
      <c r="Y10" s="166"/>
      <c r="Z10" s="149"/>
      <c r="AA10" s="149"/>
      <c r="AB10" s="150" t="s">
        <v>926</v>
      </c>
      <c r="AC10" s="2"/>
      <c r="AD10" s="3"/>
      <c r="AE10" s="151">
        <v>12600</v>
      </c>
      <c r="AF10" s="152">
        <v>2</v>
      </c>
      <c r="AG10" s="151">
        <v>25200</v>
      </c>
      <c r="AH10" s="172"/>
      <c r="AI10" s="172"/>
      <c r="AJ10" s="149"/>
      <c r="AK10" s="170"/>
      <c r="AL10" s="203" t="s">
        <v>924</v>
      </c>
      <c r="AM10" s="139"/>
      <c r="AN10" s="140"/>
      <c r="AO10" s="186">
        <v>14350</v>
      </c>
      <c r="AP10" s="187">
        <v>2</v>
      </c>
      <c r="AQ10" s="186">
        <v>28700</v>
      </c>
      <c r="AR10" s="184"/>
      <c r="AS10" s="208">
        <f t="shared" si="2"/>
        <v>0</v>
      </c>
    </row>
    <row r="11" ht="13.2" spans="1:45">
      <c r="A11" s="149"/>
      <c r="B11" s="149"/>
      <c r="C11" s="150" t="s">
        <v>927</v>
      </c>
      <c r="D11" s="2"/>
      <c r="E11" s="3"/>
      <c r="F11" s="151">
        <v>21000</v>
      </c>
      <c r="G11" s="152">
        <v>2</v>
      </c>
      <c r="H11" s="151">
        <v>42000</v>
      </c>
      <c r="I11" s="165"/>
      <c r="J11" s="169">
        <f t="shared" si="0"/>
        <v>0</v>
      </c>
      <c r="K11" s="152"/>
      <c r="L11" s="152"/>
      <c r="M11" s="152">
        <v>2</v>
      </c>
      <c r="N11" s="151">
        <v>42000</v>
      </c>
      <c r="O11" s="149"/>
      <c r="P11" s="170"/>
      <c r="Q11" s="174" t="s">
        <v>927</v>
      </c>
      <c r="R11" s="174"/>
      <c r="S11" s="174"/>
      <c r="T11" s="186">
        <v>21000</v>
      </c>
      <c r="U11" s="187">
        <v>2</v>
      </c>
      <c r="V11" s="186">
        <v>42000</v>
      </c>
      <c r="W11" s="185"/>
      <c r="X11" s="62">
        <f t="shared" si="1"/>
        <v>0</v>
      </c>
      <c r="Y11" s="166"/>
      <c r="Z11" s="149"/>
      <c r="AA11" s="149"/>
      <c r="AB11" s="150" t="s">
        <v>927</v>
      </c>
      <c r="AC11" s="2"/>
      <c r="AD11" s="3"/>
      <c r="AE11" s="151">
        <v>21000</v>
      </c>
      <c r="AF11" s="152">
        <v>2</v>
      </c>
      <c r="AG11" s="151">
        <v>42000</v>
      </c>
      <c r="AH11" s="172"/>
      <c r="AI11" s="172"/>
      <c r="AJ11" s="149"/>
      <c r="AK11" s="170"/>
      <c r="AL11" s="203" t="s">
        <v>925</v>
      </c>
      <c r="AM11" s="139"/>
      <c r="AN11" s="140"/>
      <c r="AO11" s="186">
        <v>16800</v>
      </c>
      <c r="AP11" s="187">
        <v>2</v>
      </c>
      <c r="AQ11" s="186">
        <v>33600</v>
      </c>
      <c r="AR11" s="184"/>
      <c r="AS11" s="208">
        <f t="shared" si="2"/>
        <v>0</v>
      </c>
    </row>
    <row r="12" ht="13.2" spans="1:45">
      <c r="A12" s="149"/>
      <c r="B12" s="149"/>
      <c r="C12" s="150" t="s">
        <v>928</v>
      </c>
      <c r="D12" s="2"/>
      <c r="E12" s="3"/>
      <c r="F12" s="151">
        <v>24500</v>
      </c>
      <c r="G12" s="152">
        <v>2</v>
      </c>
      <c r="H12" s="151">
        <v>49000</v>
      </c>
      <c r="I12" s="165"/>
      <c r="J12" s="169">
        <f t="shared" si="0"/>
        <v>0</v>
      </c>
      <c r="K12" s="152"/>
      <c r="L12" s="152"/>
      <c r="M12" s="152">
        <v>2</v>
      </c>
      <c r="N12" s="151">
        <v>49000</v>
      </c>
      <c r="O12" s="149"/>
      <c r="P12" s="170"/>
      <c r="Q12" s="174" t="s">
        <v>928</v>
      </c>
      <c r="R12" s="174"/>
      <c r="S12" s="174"/>
      <c r="T12" s="186">
        <v>24500</v>
      </c>
      <c r="U12" s="187">
        <v>2</v>
      </c>
      <c r="V12" s="186">
        <v>49000</v>
      </c>
      <c r="W12" s="185"/>
      <c r="X12" s="62">
        <f t="shared" si="1"/>
        <v>0</v>
      </c>
      <c r="Y12" s="166"/>
      <c r="Z12" s="149"/>
      <c r="AA12" s="149"/>
      <c r="AB12" s="150" t="s">
        <v>928</v>
      </c>
      <c r="AC12" s="2"/>
      <c r="AD12" s="3"/>
      <c r="AE12" s="151">
        <v>24500</v>
      </c>
      <c r="AF12" s="152">
        <v>2</v>
      </c>
      <c r="AG12" s="151">
        <v>49000</v>
      </c>
      <c r="AH12" s="172"/>
      <c r="AI12" s="172"/>
      <c r="AJ12" s="149"/>
      <c r="AK12" s="170"/>
      <c r="AL12" s="203" t="s">
        <v>926</v>
      </c>
      <c r="AM12" s="139"/>
      <c r="AN12" s="140"/>
      <c r="AO12" s="186">
        <v>12600</v>
      </c>
      <c r="AP12" s="187">
        <v>2</v>
      </c>
      <c r="AQ12" s="186">
        <v>25200</v>
      </c>
      <c r="AR12" s="184"/>
      <c r="AS12" s="208">
        <f t="shared" si="2"/>
        <v>0</v>
      </c>
    </row>
    <row r="13" ht="13.2" spans="1:45">
      <c r="A13" s="149"/>
      <c r="B13" s="149"/>
      <c r="C13" s="150" t="s">
        <v>929</v>
      </c>
      <c r="D13" s="2"/>
      <c r="E13" s="3"/>
      <c r="F13" s="151">
        <v>24500</v>
      </c>
      <c r="G13" s="152">
        <v>2</v>
      </c>
      <c r="H13" s="151">
        <v>49000</v>
      </c>
      <c r="I13" s="165"/>
      <c r="J13" s="169">
        <f t="shared" si="0"/>
        <v>0</v>
      </c>
      <c r="K13" s="152"/>
      <c r="L13" s="152"/>
      <c r="M13" s="152">
        <v>2</v>
      </c>
      <c r="N13" s="151">
        <v>49000</v>
      </c>
      <c r="O13" s="149"/>
      <c r="P13" s="170"/>
      <c r="Q13" s="174" t="s">
        <v>929</v>
      </c>
      <c r="R13" s="174"/>
      <c r="S13" s="174"/>
      <c r="T13" s="186">
        <v>24500</v>
      </c>
      <c r="U13" s="187">
        <v>2</v>
      </c>
      <c r="V13" s="186">
        <v>49000</v>
      </c>
      <c r="W13" s="185"/>
      <c r="X13" s="62">
        <f t="shared" si="1"/>
        <v>0</v>
      </c>
      <c r="Y13" s="166"/>
      <c r="Z13" s="149"/>
      <c r="AA13" s="149"/>
      <c r="AB13" s="150" t="s">
        <v>929</v>
      </c>
      <c r="AC13" s="2"/>
      <c r="AD13" s="3"/>
      <c r="AE13" s="151">
        <v>24500</v>
      </c>
      <c r="AF13" s="152">
        <v>2</v>
      </c>
      <c r="AG13" s="151">
        <v>49000</v>
      </c>
      <c r="AH13" s="172"/>
      <c r="AI13" s="172"/>
      <c r="AJ13" s="149"/>
      <c r="AK13" s="170"/>
      <c r="AL13" s="203" t="s">
        <v>927</v>
      </c>
      <c r="AM13" s="139"/>
      <c r="AN13" s="140"/>
      <c r="AO13" s="186">
        <v>21000</v>
      </c>
      <c r="AP13" s="187">
        <v>2</v>
      </c>
      <c r="AQ13" s="186">
        <v>42000</v>
      </c>
      <c r="AR13" s="184"/>
      <c r="AS13" s="208">
        <f t="shared" si="2"/>
        <v>0</v>
      </c>
    </row>
    <row r="14" ht="13.2" spans="1:45">
      <c r="A14" s="149"/>
      <c r="B14" s="149"/>
      <c r="C14" s="150" t="s">
        <v>930</v>
      </c>
      <c r="D14" s="2"/>
      <c r="E14" s="3"/>
      <c r="F14" s="151">
        <v>12250</v>
      </c>
      <c r="G14" s="152">
        <v>2</v>
      </c>
      <c r="H14" s="151">
        <v>24500</v>
      </c>
      <c r="I14" s="165"/>
      <c r="J14" s="169">
        <f t="shared" si="0"/>
        <v>0</v>
      </c>
      <c r="K14" s="152"/>
      <c r="L14" s="152"/>
      <c r="M14" s="152">
        <v>2</v>
      </c>
      <c r="N14" s="151">
        <v>24500</v>
      </c>
      <c r="O14" s="149"/>
      <c r="P14" s="170"/>
      <c r="Q14" s="174" t="s">
        <v>930</v>
      </c>
      <c r="R14" s="174"/>
      <c r="S14" s="174"/>
      <c r="T14" s="186">
        <v>12250</v>
      </c>
      <c r="U14" s="187">
        <v>2</v>
      </c>
      <c r="V14" s="186">
        <v>24500</v>
      </c>
      <c r="W14" s="185"/>
      <c r="X14" s="62">
        <f t="shared" si="1"/>
        <v>0</v>
      </c>
      <c r="Y14" s="166"/>
      <c r="Z14" s="149"/>
      <c r="AA14" s="149"/>
      <c r="AB14" s="150" t="s">
        <v>930</v>
      </c>
      <c r="AC14" s="2"/>
      <c r="AD14" s="3"/>
      <c r="AE14" s="151">
        <v>12250</v>
      </c>
      <c r="AF14" s="152">
        <v>2</v>
      </c>
      <c r="AG14" s="151">
        <v>24500</v>
      </c>
      <c r="AH14" s="172"/>
      <c r="AI14" s="172"/>
      <c r="AJ14" s="149"/>
      <c r="AK14" s="170"/>
      <c r="AL14" s="203" t="s">
        <v>928</v>
      </c>
      <c r="AM14" s="139"/>
      <c r="AN14" s="140"/>
      <c r="AO14" s="186">
        <v>24500</v>
      </c>
      <c r="AP14" s="187">
        <v>2</v>
      </c>
      <c r="AQ14" s="186">
        <v>49000</v>
      </c>
      <c r="AR14" s="184"/>
      <c r="AS14" s="208">
        <f t="shared" si="2"/>
        <v>0</v>
      </c>
    </row>
    <row r="15" ht="13.2" spans="1:45">
      <c r="A15" s="149"/>
      <c r="B15" s="149"/>
      <c r="C15" s="150" t="s">
        <v>931</v>
      </c>
      <c r="D15" s="2"/>
      <c r="E15" s="3"/>
      <c r="F15" s="153">
        <v>15750</v>
      </c>
      <c r="G15" s="152">
        <v>2</v>
      </c>
      <c r="H15" s="151">
        <v>31500</v>
      </c>
      <c r="I15" s="165"/>
      <c r="J15" s="169">
        <f t="shared" si="0"/>
        <v>0</v>
      </c>
      <c r="K15" s="152"/>
      <c r="L15" s="152"/>
      <c r="M15" s="152">
        <v>2</v>
      </c>
      <c r="N15" s="151">
        <v>31500</v>
      </c>
      <c r="O15" s="149"/>
      <c r="P15" s="170"/>
      <c r="Q15" s="174" t="s">
        <v>931</v>
      </c>
      <c r="R15" s="174"/>
      <c r="S15" s="174"/>
      <c r="T15" s="188">
        <v>15750</v>
      </c>
      <c r="U15" s="187">
        <v>2</v>
      </c>
      <c r="V15" s="186">
        <v>31500</v>
      </c>
      <c r="W15" s="185"/>
      <c r="X15" s="62">
        <f t="shared" si="1"/>
        <v>0</v>
      </c>
      <c r="Y15" s="166"/>
      <c r="Z15" s="149"/>
      <c r="AA15" s="149"/>
      <c r="AB15" s="150" t="s">
        <v>931</v>
      </c>
      <c r="AC15" s="2"/>
      <c r="AD15" s="3"/>
      <c r="AE15" s="153">
        <v>15750</v>
      </c>
      <c r="AF15" s="152">
        <v>2</v>
      </c>
      <c r="AG15" s="151">
        <v>31500</v>
      </c>
      <c r="AH15" s="172"/>
      <c r="AI15" s="172"/>
      <c r="AJ15" s="149"/>
      <c r="AK15" s="170"/>
      <c r="AL15" s="203" t="s">
        <v>929</v>
      </c>
      <c r="AM15" s="139"/>
      <c r="AN15" s="140"/>
      <c r="AO15" s="186">
        <v>24500</v>
      </c>
      <c r="AP15" s="187">
        <v>2</v>
      </c>
      <c r="AQ15" s="186">
        <v>49000</v>
      </c>
      <c r="AR15" s="184"/>
      <c r="AS15" s="208">
        <f t="shared" si="2"/>
        <v>0</v>
      </c>
    </row>
    <row r="16" ht="13.2" spans="1:45">
      <c r="A16" s="149"/>
      <c r="B16" s="149"/>
      <c r="C16" s="150" t="s">
        <v>932</v>
      </c>
      <c r="D16" s="2"/>
      <c r="E16" s="3"/>
      <c r="F16" s="154"/>
      <c r="G16" s="152"/>
      <c r="H16" s="155"/>
      <c r="I16" s="165"/>
      <c r="J16" s="169">
        <f t="shared" si="0"/>
        <v>0</v>
      </c>
      <c r="K16" s="152"/>
      <c r="L16" s="152"/>
      <c r="M16" s="152"/>
      <c r="N16" s="155"/>
      <c r="O16" s="149"/>
      <c r="P16" s="170"/>
      <c r="Q16" s="174" t="s">
        <v>932</v>
      </c>
      <c r="R16" s="174"/>
      <c r="S16" s="174"/>
      <c r="T16" s="140"/>
      <c r="U16" s="187"/>
      <c r="V16" s="173"/>
      <c r="W16" s="185"/>
      <c r="X16" s="62">
        <f t="shared" si="1"/>
        <v>0</v>
      </c>
      <c r="Y16" s="166"/>
      <c r="Z16" s="149"/>
      <c r="AA16" s="149"/>
      <c r="AB16" s="150" t="s">
        <v>932</v>
      </c>
      <c r="AC16" s="2"/>
      <c r="AD16" s="3"/>
      <c r="AE16" s="154"/>
      <c r="AF16" s="152"/>
      <c r="AG16" s="155"/>
      <c r="AH16" s="172"/>
      <c r="AI16" s="172"/>
      <c r="AJ16" s="149"/>
      <c r="AK16" s="170"/>
      <c r="AL16" s="203" t="s">
        <v>930</v>
      </c>
      <c r="AM16" s="139"/>
      <c r="AN16" s="140"/>
      <c r="AO16" s="186">
        <v>12250</v>
      </c>
      <c r="AP16" s="187">
        <v>2</v>
      </c>
      <c r="AQ16" s="186">
        <v>24500</v>
      </c>
      <c r="AR16" s="184"/>
      <c r="AS16" s="208">
        <f t="shared" si="2"/>
        <v>0</v>
      </c>
    </row>
    <row r="17" ht="13.2" spans="1:45">
      <c r="A17" s="154"/>
      <c r="B17" s="154"/>
      <c r="C17" s="150" t="s">
        <v>933</v>
      </c>
      <c r="D17" s="2"/>
      <c r="E17" s="3"/>
      <c r="F17" s="151">
        <v>8750</v>
      </c>
      <c r="G17" s="152">
        <v>2</v>
      </c>
      <c r="H17" s="151">
        <v>17500</v>
      </c>
      <c r="I17" s="165"/>
      <c r="J17" s="169">
        <f t="shared" si="0"/>
        <v>0</v>
      </c>
      <c r="K17" s="152"/>
      <c r="L17" s="152"/>
      <c r="M17" s="152">
        <v>2</v>
      </c>
      <c r="N17" s="151">
        <v>17500</v>
      </c>
      <c r="O17" s="154"/>
      <c r="P17" s="140"/>
      <c r="Q17" s="174" t="s">
        <v>933</v>
      </c>
      <c r="R17" s="174"/>
      <c r="S17" s="174"/>
      <c r="T17" s="186">
        <v>8750</v>
      </c>
      <c r="U17" s="187">
        <v>2</v>
      </c>
      <c r="V17" s="186">
        <v>17500</v>
      </c>
      <c r="W17" s="185"/>
      <c r="X17" s="62">
        <f t="shared" si="1"/>
        <v>0</v>
      </c>
      <c r="Y17" s="166"/>
      <c r="Z17" s="154"/>
      <c r="AA17" s="154"/>
      <c r="AB17" s="150" t="s">
        <v>933</v>
      </c>
      <c r="AC17" s="2"/>
      <c r="AD17" s="3"/>
      <c r="AE17" s="151">
        <v>8750</v>
      </c>
      <c r="AF17" s="152">
        <v>2</v>
      </c>
      <c r="AG17" s="151">
        <v>17500</v>
      </c>
      <c r="AH17" s="172"/>
      <c r="AI17" s="172"/>
      <c r="AJ17" s="149"/>
      <c r="AK17" s="170"/>
      <c r="AL17" s="203" t="s">
        <v>931</v>
      </c>
      <c r="AM17" s="139"/>
      <c r="AN17" s="140"/>
      <c r="AO17" s="188">
        <v>15750</v>
      </c>
      <c r="AP17" s="187">
        <v>2</v>
      </c>
      <c r="AQ17" s="186">
        <v>31500</v>
      </c>
      <c r="AR17" s="184"/>
      <c r="AS17" s="208">
        <f t="shared" si="2"/>
        <v>0</v>
      </c>
    </row>
    <row r="18" ht="13.8" spans="1:45">
      <c r="A18" s="152"/>
      <c r="B18" s="155"/>
      <c r="C18" s="155"/>
      <c r="D18" s="155"/>
      <c r="E18" s="155"/>
      <c r="F18" s="156" t="s">
        <v>31</v>
      </c>
      <c r="G18" s="3"/>
      <c r="H18" s="157">
        <v>350500</v>
      </c>
      <c r="I18" s="165"/>
      <c r="J18" s="171">
        <f>SUM(J6:J17)</f>
        <v>0</v>
      </c>
      <c r="K18" s="165"/>
      <c r="L18" s="165"/>
      <c r="M18" s="165"/>
      <c r="N18" s="157">
        <v>350500</v>
      </c>
      <c r="O18" s="172"/>
      <c r="P18" s="173"/>
      <c r="Q18" s="173"/>
      <c r="R18" s="173"/>
      <c r="S18" s="173"/>
      <c r="T18" s="187" t="s">
        <v>31</v>
      </c>
      <c r="U18" s="187"/>
      <c r="V18" s="186">
        <v>350500</v>
      </c>
      <c r="W18" s="185"/>
      <c r="X18" s="62">
        <f>SUM(X6:X17)</f>
        <v>54600</v>
      </c>
      <c r="Y18" s="166"/>
      <c r="Z18" s="152"/>
      <c r="AA18" s="155"/>
      <c r="AB18" s="155"/>
      <c r="AC18" s="155"/>
      <c r="AD18" s="155"/>
      <c r="AE18" s="158" t="s">
        <v>31</v>
      </c>
      <c r="AF18" s="3"/>
      <c r="AG18" s="151">
        <v>350500</v>
      </c>
      <c r="AH18" s="172"/>
      <c r="AI18" s="172"/>
      <c r="AJ18" s="149"/>
      <c r="AK18" s="170"/>
      <c r="AL18" s="203" t="s">
        <v>932</v>
      </c>
      <c r="AM18" s="139"/>
      <c r="AN18" s="140"/>
      <c r="AO18" s="140"/>
      <c r="AP18" s="187"/>
      <c r="AQ18" s="173"/>
      <c r="AR18" s="184"/>
      <c r="AS18" s="208">
        <f t="shared" si="2"/>
        <v>0</v>
      </c>
    </row>
    <row r="19" ht="13.2" spans="1:45">
      <c r="A19" s="146">
        <v>2</v>
      </c>
      <c r="B19" s="147" t="s">
        <v>934</v>
      </c>
      <c r="C19" s="155"/>
      <c r="D19" s="155"/>
      <c r="E19" s="155"/>
      <c r="F19" s="155"/>
      <c r="G19" s="155"/>
      <c r="H19" s="155"/>
      <c r="I19" s="165"/>
      <c r="J19" s="165"/>
      <c r="K19" s="165"/>
      <c r="L19" s="165"/>
      <c r="M19" s="166"/>
      <c r="N19" s="166"/>
      <c r="O19" s="167">
        <v>2</v>
      </c>
      <c r="P19" s="168" t="s">
        <v>934</v>
      </c>
      <c r="Q19" s="173"/>
      <c r="R19" s="173"/>
      <c r="S19" s="173"/>
      <c r="T19" s="173"/>
      <c r="U19" s="173"/>
      <c r="V19" s="173"/>
      <c r="W19" s="185"/>
      <c r="X19" s="185"/>
      <c r="Y19" s="166"/>
      <c r="Z19" s="146">
        <v>2</v>
      </c>
      <c r="AA19" s="147" t="s">
        <v>934</v>
      </c>
      <c r="AB19" s="155"/>
      <c r="AC19" s="155"/>
      <c r="AD19" s="155"/>
      <c r="AE19" s="155"/>
      <c r="AF19" s="155"/>
      <c r="AG19" s="155"/>
      <c r="AH19" s="172"/>
      <c r="AI19" s="172"/>
      <c r="AJ19" s="154"/>
      <c r="AK19" s="140"/>
      <c r="AL19" s="203" t="s">
        <v>933</v>
      </c>
      <c r="AM19" s="139"/>
      <c r="AN19" s="140"/>
      <c r="AO19" s="186">
        <v>8750</v>
      </c>
      <c r="AP19" s="187">
        <v>2</v>
      </c>
      <c r="AQ19" s="186">
        <v>17500</v>
      </c>
      <c r="AR19" s="184"/>
      <c r="AS19" s="208">
        <f t="shared" si="2"/>
        <v>0</v>
      </c>
    </row>
    <row r="20" ht="13.2" spans="1:45">
      <c r="A20" s="149"/>
      <c r="B20" s="149"/>
      <c r="C20" s="150" t="s">
        <v>935</v>
      </c>
      <c r="D20" s="2"/>
      <c r="E20" s="3"/>
      <c r="F20" s="151">
        <v>8050</v>
      </c>
      <c r="G20" s="152">
        <v>2</v>
      </c>
      <c r="H20" s="151">
        <v>16100</v>
      </c>
      <c r="I20" s="165"/>
      <c r="J20" s="169">
        <f t="shared" ref="J20:J36" si="3">I20*F20</f>
        <v>0</v>
      </c>
      <c r="K20" s="165"/>
      <c r="L20" s="165"/>
      <c r="M20" s="166"/>
      <c r="N20" s="166"/>
      <c r="O20" s="149"/>
      <c r="P20" s="170"/>
      <c r="Q20" s="174" t="s">
        <v>935</v>
      </c>
      <c r="R20" s="174"/>
      <c r="S20" s="174"/>
      <c r="T20" s="186">
        <v>8050</v>
      </c>
      <c r="U20" s="187">
        <v>2</v>
      </c>
      <c r="V20" s="186">
        <v>16100</v>
      </c>
      <c r="W20" s="185"/>
      <c r="X20" s="62">
        <f t="shared" ref="X20:X36" si="4">W20*T20</f>
        <v>0</v>
      </c>
      <c r="Y20" s="166"/>
      <c r="Z20" s="149"/>
      <c r="AA20" s="149"/>
      <c r="AB20" s="150" t="s">
        <v>935</v>
      </c>
      <c r="AC20" s="2"/>
      <c r="AD20" s="3"/>
      <c r="AE20" s="151">
        <v>8050</v>
      </c>
      <c r="AF20" s="152">
        <v>2</v>
      </c>
      <c r="AG20" s="151">
        <v>16100</v>
      </c>
      <c r="AH20" s="172"/>
      <c r="AI20" s="172"/>
      <c r="AJ20" s="172"/>
      <c r="AK20" s="173"/>
      <c r="AL20" s="173"/>
      <c r="AM20" s="173"/>
      <c r="AN20" s="173"/>
      <c r="AO20" s="198" t="s">
        <v>31</v>
      </c>
      <c r="AP20" s="140"/>
      <c r="AQ20" s="186">
        <v>350500</v>
      </c>
      <c r="AR20" s="184"/>
      <c r="AS20" s="208">
        <f>SUM(AS8:AS19)</f>
        <v>0</v>
      </c>
    </row>
    <row r="21" ht="13.2" spans="1:45">
      <c r="A21" s="149"/>
      <c r="B21" s="149"/>
      <c r="C21" s="150" t="s">
        <v>936</v>
      </c>
      <c r="D21" s="2"/>
      <c r="E21" s="3"/>
      <c r="F21" s="151">
        <v>8750</v>
      </c>
      <c r="G21" s="152">
        <v>2</v>
      </c>
      <c r="H21" s="151">
        <v>17500</v>
      </c>
      <c r="I21" s="165"/>
      <c r="J21" s="169">
        <f t="shared" si="3"/>
        <v>0</v>
      </c>
      <c r="K21" s="165"/>
      <c r="L21" s="165"/>
      <c r="M21" s="166"/>
      <c r="N21" s="166"/>
      <c r="O21" s="149"/>
      <c r="P21" s="170"/>
      <c r="Q21" s="174" t="s">
        <v>936</v>
      </c>
      <c r="R21" s="174"/>
      <c r="S21" s="174"/>
      <c r="T21" s="186">
        <v>8750</v>
      </c>
      <c r="U21" s="187">
        <v>2</v>
      </c>
      <c r="V21" s="186">
        <v>17500</v>
      </c>
      <c r="W21" s="185"/>
      <c r="X21" s="62">
        <f t="shared" si="4"/>
        <v>0</v>
      </c>
      <c r="Y21" s="166"/>
      <c r="Z21" s="149"/>
      <c r="AA21" s="149"/>
      <c r="AB21" s="150" t="s">
        <v>936</v>
      </c>
      <c r="AC21" s="2"/>
      <c r="AD21" s="3"/>
      <c r="AE21" s="151">
        <v>8750</v>
      </c>
      <c r="AF21" s="152">
        <v>2</v>
      </c>
      <c r="AG21" s="151">
        <v>17500</v>
      </c>
      <c r="AH21" s="172"/>
      <c r="AI21" s="172"/>
      <c r="AJ21" s="167">
        <v>2</v>
      </c>
      <c r="AK21" s="168" t="s">
        <v>934</v>
      </c>
      <c r="AL21" s="173"/>
      <c r="AM21" s="173"/>
      <c r="AN21" s="173"/>
      <c r="AO21" s="173"/>
      <c r="AP21" s="173"/>
      <c r="AQ21" s="173"/>
      <c r="AR21" s="184"/>
      <c r="AS21" s="184"/>
    </row>
    <row r="22" ht="13.2" spans="1:45">
      <c r="A22" s="149"/>
      <c r="B22" s="149"/>
      <c r="C22" s="150" t="s">
        <v>937</v>
      </c>
      <c r="D22" s="2"/>
      <c r="E22" s="3"/>
      <c r="F22" s="151">
        <v>1575</v>
      </c>
      <c r="G22" s="152">
        <v>2</v>
      </c>
      <c r="H22" s="151">
        <v>3150</v>
      </c>
      <c r="I22" s="165"/>
      <c r="J22" s="169">
        <f t="shared" si="3"/>
        <v>0</v>
      </c>
      <c r="K22" s="165"/>
      <c r="L22" s="165"/>
      <c r="M22" s="166"/>
      <c r="N22" s="166"/>
      <c r="O22" s="149"/>
      <c r="P22" s="170"/>
      <c r="Q22" s="174" t="s">
        <v>937</v>
      </c>
      <c r="R22" s="174"/>
      <c r="S22" s="174"/>
      <c r="T22" s="186">
        <v>1575</v>
      </c>
      <c r="U22" s="187">
        <v>2</v>
      </c>
      <c r="V22" s="186">
        <v>3150</v>
      </c>
      <c r="W22" s="185"/>
      <c r="X22" s="62">
        <f t="shared" si="4"/>
        <v>0</v>
      </c>
      <c r="Y22" s="166"/>
      <c r="Z22" s="149"/>
      <c r="AA22" s="149"/>
      <c r="AB22" s="150" t="s">
        <v>937</v>
      </c>
      <c r="AC22" s="2"/>
      <c r="AD22" s="3"/>
      <c r="AE22" s="151">
        <v>1575</v>
      </c>
      <c r="AF22" s="152">
        <v>2</v>
      </c>
      <c r="AG22" s="151">
        <v>3150</v>
      </c>
      <c r="AH22" s="172"/>
      <c r="AI22" s="172"/>
      <c r="AJ22" s="149"/>
      <c r="AK22" s="170"/>
      <c r="AL22" s="203" t="s">
        <v>935</v>
      </c>
      <c r="AM22" s="139"/>
      <c r="AN22" s="140"/>
      <c r="AO22" s="186">
        <v>8050</v>
      </c>
      <c r="AP22" s="187">
        <v>2</v>
      </c>
      <c r="AQ22" s="186">
        <v>16100</v>
      </c>
      <c r="AR22" s="184"/>
      <c r="AS22" s="208">
        <f t="shared" ref="AS22:AS38" si="5">AR22*AQ22</f>
        <v>0</v>
      </c>
    </row>
    <row r="23" ht="13.2" spans="1:45">
      <c r="A23" s="149"/>
      <c r="B23" s="149"/>
      <c r="C23" s="150" t="s">
        <v>938</v>
      </c>
      <c r="D23" s="2"/>
      <c r="E23" s="3"/>
      <c r="F23" s="151">
        <v>3850</v>
      </c>
      <c r="G23" s="152">
        <v>2</v>
      </c>
      <c r="H23" s="151">
        <v>7700</v>
      </c>
      <c r="I23" s="165"/>
      <c r="J23" s="169">
        <f t="shared" si="3"/>
        <v>0</v>
      </c>
      <c r="K23" s="165"/>
      <c r="L23" s="165"/>
      <c r="M23" s="166"/>
      <c r="N23" s="166"/>
      <c r="O23" s="149"/>
      <c r="P23" s="170"/>
      <c r="Q23" s="174" t="s">
        <v>938</v>
      </c>
      <c r="R23" s="174"/>
      <c r="S23" s="174"/>
      <c r="T23" s="186">
        <v>3850</v>
      </c>
      <c r="U23" s="187">
        <v>2</v>
      </c>
      <c r="V23" s="186">
        <v>7700</v>
      </c>
      <c r="W23" s="185"/>
      <c r="X23" s="62">
        <f t="shared" si="4"/>
        <v>0</v>
      </c>
      <c r="Y23" s="166"/>
      <c r="Z23" s="149"/>
      <c r="AA23" s="149"/>
      <c r="AB23" s="150" t="s">
        <v>938</v>
      </c>
      <c r="AC23" s="2"/>
      <c r="AD23" s="3"/>
      <c r="AE23" s="151">
        <v>3850</v>
      </c>
      <c r="AF23" s="152">
        <v>2</v>
      </c>
      <c r="AG23" s="151">
        <v>7700</v>
      </c>
      <c r="AH23" s="172"/>
      <c r="AI23" s="172"/>
      <c r="AJ23" s="149"/>
      <c r="AK23" s="170"/>
      <c r="AL23" s="203" t="s">
        <v>936</v>
      </c>
      <c r="AM23" s="139"/>
      <c r="AN23" s="140"/>
      <c r="AO23" s="186">
        <v>8750</v>
      </c>
      <c r="AP23" s="187">
        <v>2</v>
      </c>
      <c r="AQ23" s="186">
        <v>17500</v>
      </c>
      <c r="AR23" s="184"/>
      <c r="AS23" s="208">
        <f t="shared" si="5"/>
        <v>0</v>
      </c>
    </row>
    <row r="24" ht="13.2" spans="1:45">
      <c r="A24" s="149"/>
      <c r="B24" s="149"/>
      <c r="C24" s="150" t="s">
        <v>939</v>
      </c>
      <c r="D24" s="2"/>
      <c r="E24" s="3"/>
      <c r="F24" s="151">
        <v>3850</v>
      </c>
      <c r="G24" s="152">
        <v>2</v>
      </c>
      <c r="H24" s="151">
        <v>7700</v>
      </c>
      <c r="I24" s="165"/>
      <c r="J24" s="169">
        <f t="shared" si="3"/>
        <v>0</v>
      </c>
      <c r="K24" s="165"/>
      <c r="L24" s="165"/>
      <c r="M24" s="166"/>
      <c r="N24" s="166"/>
      <c r="O24" s="149"/>
      <c r="P24" s="170"/>
      <c r="Q24" s="174" t="s">
        <v>939</v>
      </c>
      <c r="R24" s="174"/>
      <c r="S24" s="174"/>
      <c r="T24" s="186">
        <v>3850</v>
      </c>
      <c r="U24" s="187">
        <v>2</v>
      </c>
      <c r="V24" s="186">
        <v>7700</v>
      </c>
      <c r="W24" s="185"/>
      <c r="X24" s="62">
        <f t="shared" si="4"/>
        <v>0</v>
      </c>
      <c r="Y24" s="166"/>
      <c r="Z24" s="149"/>
      <c r="AA24" s="149"/>
      <c r="AB24" s="150" t="s">
        <v>939</v>
      </c>
      <c r="AC24" s="2"/>
      <c r="AD24" s="3"/>
      <c r="AE24" s="151">
        <v>3850</v>
      </c>
      <c r="AF24" s="152">
        <v>2</v>
      </c>
      <c r="AG24" s="151">
        <v>7700</v>
      </c>
      <c r="AH24" s="172"/>
      <c r="AI24" s="172"/>
      <c r="AJ24" s="149"/>
      <c r="AK24" s="170"/>
      <c r="AL24" s="203" t="s">
        <v>937</v>
      </c>
      <c r="AM24" s="139"/>
      <c r="AN24" s="140"/>
      <c r="AO24" s="186">
        <v>1575</v>
      </c>
      <c r="AP24" s="187">
        <v>2</v>
      </c>
      <c r="AQ24" s="186">
        <v>3150</v>
      </c>
      <c r="AR24" s="184"/>
      <c r="AS24" s="208">
        <f t="shared" si="5"/>
        <v>0</v>
      </c>
    </row>
    <row r="25" ht="13.2" spans="1:45">
      <c r="A25" s="149"/>
      <c r="B25" s="149"/>
      <c r="C25" s="150" t="s">
        <v>940</v>
      </c>
      <c r="D25" s="2"/>
      <c r="E25" s="3"/>
      <c r="F25" s="151">
        <v>5250</v>
      </c>
      <c r="G25" s="152">
        <v>2</v>
      </c>
      <c r="H25" s="151">
        <v>10500</v>
      </c>
      <c r="I25" s="165"/>
      <c r="J25" s="169">
        <f t="shared" si="3"/>
        <v>0</v>
      </c>
      <c r="K25" s="165"/>
      <c r="L25" s="165"/>
      <c r="M25" s="166"/>
      <c r="N25" s="166"/>
      <c r="O25" s="149"/>
      <c r="P25" s="170"/>
      <c r="Q25" s="174" t="s">
        <v>940</v>
      </c>
      <c r="R25" s="174"/>
      <c r="S25" s="174"/>
      <c r="T25" s="186">
        <v>5250</v>
      </c>
      <c r="U25" s="187">
        <v>2</v>
      </c>
      <c r="V25" s="186">
        <v>10500</v>
      </c>
      <c r="W25" s="185"/>
      <c r="X25" s="62">
        <f t="shared" si="4"/>
        <v>0</v>
      </c>
      <c r="Y25" s="166"/>
      <c r="Z25" s="149"/>
      <c r="AA25" s="149"/>
      <c r="AB25" s="150" t="s">
        <v>940</v>
      </c>
      <c r="AC25" s="2"/>
      <c r="AD25" s="3"/>
      <c r="AE25" s="151">
        <v>5250</v>
      </c>
      <c r="AF25" s="152">
        <v>2</v>
      </c>
      <c r="AG25" s="151">
        <v>10500</v>
      </c>
      <c r="AH25" s="172"/>
      <c r="AI25" s="172"/>
      <c r="AJ25" s="149"/>
      <c r="AK25" s="170"/>
      <c r="AL25" s="203" t="s">
        <v>938</v>
      </c>
      <c r="AM25" s="139"/>
      <c r="AN25" s="140"/>
      <c r="AO25" s="186">
        <v>3850</v>
      </c>
      <c r="AP25" s="187">
        <v>2</v>
      </c>
      <c r="AQ25" s="186">
        <v>7700</v>
      </c>
      <c r="AR25" s="184"/>
      <c r="AS25" s="208">
        <f t="shared" si="5"/>
        <v>0</v>
      </c>
    </row>
    <row r="26" ht="13.2" spans="1:45">
      <c r="A26" s="149"/>
      <c r="B26" s="149"/>
      <c r="C26" s="150" t="s">
        <v>941</v>
      </c>
      <c r="D26" s="2"/>
      <c r="E26" s="3"/>
      <c r="F26" s="151">
        <v>10500</v>
      </c>
      <c r="G26" s="152">
        <v>2</v>
      </c>
      <c r="H26" s="151">
        <v>21000</v>
      </c>
      <c r="I26" s="165"/>
      <c r="J26" s="169">
        <f t="shared" si="3"/>
        <v>0</v>
      </c>
      <c r="K26" s="165"/>
      <c r="L26" s="165"/>
      <c r="M26" s="166"/>
      <c r="N26" s="166"/>
      <c r="O26" s="149"/>
      <c r="P26" s="170"/>
      <c r="Q26" s="174" t="s">
        <v>941</v>
      </c>
      <c r="R26" s="174"/>
      <c r="S26" s="174"/>
      <c r="T26" s="186">
        <v>10500</v>
      </c>
      <c r="U26" s="187">
        <v>2</v>
      </c>
      <c r="V26" s="186">
        <v>21000</v>
      </c>
      <c r="W26" s="185"/>
      <c r="X26" s="62">
        <f t="shared" si="4"/>
        <v>0</v>
      </c>
      <c r="Y26" s="166"/>
      <c r="Z26" s="149"/>
      <c r="AA26" s="149"/>
      <c r="AB26" s="150" t="s">
        <v>941</v>
      </c>
      <c r="AC26" s="2"/>
      <c r="AD26" s="3"/>
      <c r="AE26" s="151">
        <v>10500</v>
      </c>
      <c r="AF26" s="152">
        <v>2</v>
      </c>
      <c r="AG26" s="151">
        <v>21000</v>
      </c>
      <c r="AH26" s="172"/>
      <c r="AI26" s="172"/>
      <c r="AJ26" s="149"/>
      <c r="AK26" s="170"/>
      <c r="AL26" s="203" t="s">
        <v>939</v>
      </c>
      <c r="AM26" s="139"/>
      <c r="AN26" s="140"/>
      <c r="AO26" s="186">
        <v>3850</v>
      </c>
      <c r="AP26" s="187">
        <v>2</v>
      </c>
      <c r="AQ26" s="186">
        <v>7700</v>
      </c>
      <c r="AR26" s="184"/>
      <c r="AS26" s="208">
        <f t="shared" si="5"/>
        <v>0</v>
      </c>
    </row>
    <row r="27" ht="13.2" spans="1:45">
      <c r="A27" s="149"/>
      <c r="B27" s="149"/>
      <c r="C27" s="150" t="s">
        <v>942</v>
      </c>
      <c r="D27" s="2"/>
      <c r="E27" s="3"/>
      <c r="F27" s="151">
        <v>6300</v>
      </c>
      <c r="G27" s="152">
        <v>2</v>
      </c>
      <c r="H27" s="151">
        <v>12600</v>
      </c>
      <c r="I27" s="165"/>
      <c r="J27" s="169">
        <f t="shared" si="3"/>
        <v>0</v>
      </c>
      <c r="K27" s="165"/>
      <c r="L27" s="165"/>
      <c r="M27" s="166"/>
      <c r="N27" s="166"/>
      <c r="O27" s="149"/>
      <c r="P27" s="170"/>
      <c r="Q27" s="174" t="s">
        <v>942</v>
      </c>
      <c r="R27" s="174"/>
      <c r="S27" s="174"/>
      <c r="T27" s="186">
        <v>6300</v>
      </c>
      <c r="U27" s="187">
        <v>2</v>
      </c>
      <c r="V27" s="186">
        <v>12600</v>
      </c>
      <c r="W27" s="185"/>
      <c r="X27" s="62">
        <f t="shared" si="4"/>
        <v>0</v>
      </c>
      <c r="Y27" s="166"/>
      <c r="Z27" s="149"/>
      <c r="AA27" s="149"/>
      <c r="AB27" s="150" t="s">
        <v>942</v>
      </c>
      <c r="AC27" s="2"/>
      <c r="AD27" s="3"/>
      <c r="AE27" s="151">
        <v>6300</v>
      </c>
      <c r="AF27" s="152">
        <v>2</v>
      </c>
      <c r="AG27" s="151">
        <v>12600</v>
      </c>
      <c r="AH27" s="172"/>
      <c r="AI27" s="172"/>
      <c r="AJ27" s="149"/>
      <c r="AK27" s="170"/>
      <c r="AL27" s="203" t="s">
        <v>940</v>
      </c>
      <c r="AM27" s="139"/>
      <c r="AN27" s="140"/>
      <c r="AO27" s="186">
        <v>5250</v>
      </c>
      <c r="AP27" s="187">
        <v>2</v>
      </c>
      <c r="AQ27" s="186">
        <v>10500</v>
      </c>
      <c r="AR27" s="184"/>
      <c r="AS27" s="208">
        <f t="shared" si="5"/>
        <v>0</v>
      </c>
    </row>
    <row r="28" ht="13.2" spans="1:45">
      <c r="A28" s="149"/>
      <c r="B28" s="149"/>
      <c r="C28" s="150" t="s">
        <v>920</v>
      </c>
      <c r="D28" s="2"/>
      <c r="E28" s="3"/>
      <c r="F28" s="151">
        <v>14000</v>
      </c>
      <c r="G28" s="152">
        <v>2</v>
      </c>
      <c r="H28" s="151">
        <v>28000</v>
      </c>
      <c r="I28" s="165"/>
      <c r="J28" s="169">
        <f t="shared" si="3"/>
        <v>0</v>
      </c>
      <c r="K28" s="165"/>
      <c r="L28" s="165"/>
      <c r="M28" s="166"/>
      <c r="N28" s="166"/>
      <c r="O28" s="149"/>
      <c r="P28" s="170"/>
      <c r="Q28" s="174" t="s">
        <v>920</v>
      </c>
      <c r="R28" s="174"/>
      <c r="S28" s="174"/>
      <c r="T28" s="186">
        <v>14000</v>
      </c>
      <c r="U28" s="187">
        <v>2</v>
      </c>
      <c r="V28" s="186">
        <v>28000</v>
      </c>
      <c r="W28" s="185"/>
      <c r="X28" s="62">
        <f t="shared" si="4"/>
        <v>0</v>
      </c>
      <c r="Y28" s="166"/>
      <c r="Z28" s="149"/>
      <c r="AA28" s="149"/>
      <c r="AB28" s="150" t="s">
        <v>920</v>
      </c>
      <c r="AC28" s="2"/>
      <c r="AD28" s="3"/>
      <c r="AE28" s="151">
        <v>14000</v>
      </c>
      <c r="AF28" s="152">
        <v>2</v>
      </c>
      <c r="AG28" s="151">
        <v>28000</v>
      </c>
      <c r="AH28" s="172"/>
      <c r="AI28" s="172"/>
      <c r="AJ28" s="149"/>
      <c r="AK28" s="170"/>
      <c r="AL28" s="203" t="s">
        <v>941</v>
      </c>
      <c r="AM28" s="139"/>
      <c r="AN28" s="140"/>
      <c r="AO28" s="186">
        <v>10500</v>
      </c>
      <c r="AP28" s="187">
        <v>2</v>
      </c>
      <c r="AQ28" s="186">
        <v>21000</v>
      </c>
      <c r="AR28" s="184"/>
      <c r="AS28" s="208">
        <f t="shared" si="5"/>
        <v>0</v>
      </c>
    </row>
    <row r="29" ht="13.2" spans="1:45">
      <c r="A29" s="149"/>
      <c r="B29" s="149"/>
      <c r="C29" s="150" t="s">
        <v>943</v>
      </c>
      <c r="D29" s="2"/>
      <c r="E29" s="3"/>
      <c r="F29" s="151">
        <v>2800</v>
      </c>
      <c r="G29" s="152">
        <v>2</v>
      </c>
      <c r="H29" s="151">
        <v>5600</v>
      </c>
      <c r="I29" s="165"/>
      <c r="J29" s="169">
        <f t="shared" si="3"/>
        <v>0</v>
      </c>
      <c r="K29" s="165"/>
      <c r="L29" s="165"/>
      <c r="M29" s="166"/>
      <c r="N29" s="166"/>
      <c r="O29" s="149"/>
      <c r="P29" s="170"/>
      <c r="Q29" s="174" t="s">
        <v>943</v>
      </c>
      <c r="R29" s="174"/>
      <c r="S29" s="174"/>
      <c r="T29" s="186">
        <v>2800</v>
      </c>
      <c r="U29" s="187">
        <v>2</v>
      </c>
      <c r="V29" s="186">
        <v>5600</v>
      </c>
      <c r="W29" s="185"/>
      <c r="X29" s="62">
        <f t="shared" si="4"/>
        <v>0</v>
      </c>
      <c r="Y29" s="166"/>
      <c r="Z29" s="149"/>
      <c r="AA29" s="149"/>
      <c r="AB29" s="150" t="s">
        <v>943</v>
      </c>
      <c r="AC29" s="2"/>
      <c r="AD29" s="3"/>
      <c r="AE29" s="151">
        <v>2800</v>
      </c>
      <c r="AF29" s="152">
        <v>2</v>
      </c>
      <c r="AG29" s="151">
        <v>5600</v>
      </c>
      <c r="AH29" s="172"/>
      <c r="AI29" s="172"/>
      <c r="AJ29" s="149"/>
      <c r="AK29" s="170"/>
      <c r="AL29" s="203" t="s">
        <v>942</v>
      </c>
      <c r="AM29" s="139"/>
      <c r="AN29" s="140"/>
      <c r="AO29" s="186">
        <v>6300</v>
      </c>
      <c r="AP29" s="187">
        <v>2</v>
      </c>
      <c r="AQ29" s="186">
        <v>12600</v>
      </c>
      <c r="AR29" s="184"/>
      <c r="AS29" s="208">
        <f t="shared" si="5"/>
        <v>0</v>
      </c>
    </row>
    <row r="30" ht="13.2" spans="1:45">
      <c r="A30" s="149"/>
      <c r="B30" s="149"/>
      <c r="C30" s="150" t="s">
        <v>944</v>
      </c>
      <c r="D30" s="2"/>
      <c r="E30" s="3"/>
      <c r="F30" s="151">
        <v>2800</v>
      </c>
      <c r="G30" s="152">
        <v>2</v>
      </c>
      <c r="H30" s="151">
        <v>5600</v>
      </c>
      <c r="I30" s="165"/>
      <c r="J30" s="169">
        <f t="shared" si="3"/>
        <v>0</v>
      </c>
      <c r="K30" s="165"/>
      <c r="L30" s="165"/>
      <c r="M30" s="166"/>
      <c r="N30" s="166"/>
      <c r="O30" s="149"/>
      <c r="P30" s="170"/>
      <c r="Q30" s="174" t="s">
        <v>944</v>
      </c>
      <c r="R30" s="174"/>
      <c r="S30" s="174"/>
      <c r="T30" s="186">
        <v>2800</v>
      </c>
      <c r="U30" s="187">
        <v>2</v>
      </c>
      <c r="V30" s="186">
        <v>5600</v>
      </c>
      <c r="W30" s="185"/>
      <c r="X30" s="62">
        <f t="shared" si="4"/>
        <v>0</v>
      </c>
      <c r="Y30" s="166"/>
      <c r="Z30" s="149"/>
      <c r="AA30" s="149"/>
      <c r="AB30" s="150" t="s">
        <v>944</v>
      </c>
      <c r="AC30" s="2"/>
      <c r="AD30" s="3"/>
      <c r="AE30" s="151">
        <v>2800</v>
      </c>
      <c r="AF30" s="152">
        <v>2</v>
      </c>
      <c r="AG30" s="151">
        <v>5600</v>
      </c>
      <c r="AH30" s="172"/>
      <c r="AI30" s="172"/>
      <c r="AJ30" s="149"/>
      <c r="AK30" s="170"/>
      <c r="AL30" s="203" t="s">
        <v>920</v>
      </c>
      <c r="AM30" s="139"/>
      <c r="AN30" s="140"/>
      <c r="AO30" s="186">
        <v>14000</v>
      </c>
      <c r="AP30" s="187">
        <v>2</v>
      </c>
      <c r="AQ30" s="186">
        <v>28000</v>
      </c>
      <c r="AR30" s="184"/>
      <c r="AS30" s="208">
        <f t="shared" si="5"/>
        <v>0</v>
      </c>
    </row>
    <row r="31" ht="13.2" spans="1:45">
      <c r="A31" s="149"/>
      <c r="B31" s="149"/>
      <c r="C31" s="150" t="s">
        <v>945</v>
      </c>
      <c r="D31" s="2"/>
      <c r="E31" s="3"/>
      <c r="F31" s="151">
        <v>2800</v>
      </c>
      <c r="G31" s="152">
        <v>2</v>
      </c>
      <c r="H31" s="151">
        <v>5600</v>
      </c>
      <c r="I31" s="165"/>
      <c r="J31" s="169">
        <f t="shared" si="3"/>
        <v>0</v>
      </c>
      <c r="K31" s="165"/>
      <c r="L31" s="165"/>
      <c r="M31" s="166"/>
      <c r="N31" s="166"/>
      <c r="O31" s="149"/>
      <c r="P31" s="170"/>
      <c r="Q31" s="174" t="s">
        <v>945</v>
      </c>
      <c r="R31" s="174"/>
      <c r="S31" s="174"/>
      <c r="T31" s="186">
        <v>2800</v>
      </c>
      <c r="U31" s="187">
        <v>2</v>
      </c>
      <c r="V31" s="186">
        <v>5600</v>
      </c>
      <c r="W31" s="185"/>
      <c r="X31" s="62">
        <f t="shared" si="4"/>
        <v>0</v>
      </c>
      <c r="Y31" s="166"/>
      <c r="Z31" s="149"/>
      <c r="AA31" s="149"/>
      <c r="AB31" s="150" t="s">
        <v>945</v>
      </c>
      <c r="AC31" s="2"/>
      <c r="AD31" s="3"/>
      <c r="AE31" s="151">
        <v>2800</v>
      </c>
      <c r="AF31" s="152">
        <v>2</v>
      </c>
      <c r="AG31" s="151">
        <v>5600</v>
      </c>
      <c r="AH31" s="172"/>
      <c r="AI31" s="172"/>
      <c r="AJ31" s="149"/>
      <c r="AK31" s="170"/>
      <c r="AL31" s="203" t="s">
        <v>943</v>
      </c>
      <c r="AM31" s="139"/>
      <c r="AN31" s="140"/>
      <c r="AO31" s="186">
        <v>2800</v>
      </c>
      <c r="AP31" s="187">
        <v>2</v>
      </c>
      <c r="AQ31" s="186">
        <v>5600</v>
      </c>
      <c r="AR31" s="184"/>
      <c r="AS31" s="208">
        <f t="shared" si="5"/>
        <v>0</v>
      </c>
    </row>
    <row r="32" ht="13.2" spans="1:45">
      <c r="A32" s="149"/>
      <c r="B32" s="149"/>
      <c r="C32" s="150" t="s">
        <v>946</v>
      </c>
      <c r="D32" s="2"/>
      <c r="E32" s="3"/>
      <c r="F32" s="151">
        <v>3500</v>
      </c>
      <c r="G32" s="152">
        <v>2</v>
      </c>
      <c r="H32" s="151">
        <v>7000</v>
      </c>
      <c r="I32" s="165"/>
      <c r="J32" s="169">
        <f t="shared" si="3"/>
        <v>0</v>
      </c>
      <c r="K32" s="165"/>
      <c r="L32" s="165"/>
      <c r="M32" s="166"/>
      <c r="N32" s="166"/>
      <c r="O32" s="149"/>
      <c r="P32" s="170"/>
      <c r="Q32" s="174" t="s">
        <v>946</v>
      </c>
      <c r="R32" s="174"/>
      <c r="S32" s="174"/>
      <c r="T32" s="186">
        <v>3500</v>
      </c>
      <c r="U32" s="187">
        <v>2</v>
      </c>
      <c r="V32" s="186">
        <v>7000</v>
      </c>
      <c r="W32" s="185"/>
      <c r="X32" s="62">
        <f t="shared" si="4"/>
        <v>0</v>
      </c>
      <c r="Y32" s="166"/>
      <c r="Z32" s="149"/>
      <c r="AA32" s="149"/>
      <c r="AB32" s="150" t="s">
        <v>946</v>
      </c>
      <c r="AC32" s="2"/>
      <c r="AD32" s="3"/>
      <c r="AE32" s="151">
        <v>3500</v>
      </c>
      <c r="AF32" s="152">
        <v>2</v>
      </c>
      <c r="AG32" s="151">
        <v>7000</v>
      </c>
      <c r="AH32" s="172"/>
      <c r="AI32" s="172"/>
      <c r="AJ32" s="149"/>
      <c r="AK32" s="170"/>
      <c r="AL32" s="203" t="s">
        <v>944</v>
      </c>
      <c r="AM32" s="139"/>
      <c r="AN32" s="140"/>
      <c r="AO32" s="186">
        <v>2800</v>
      </c>
      <c r="AP32" s="187">
        <v>2</v>
      </c>
      <c r="AQ32" s="186">
        <v>5600</v>
      </c>
      <c r="AR32" s="184"/>
      <c r="AS32" s="208">
        <f t="shared" si="5"/>
        <v>0</v>
      </c>
    </row>
    <row r="33" ht="13.2" spans="1:45">
      <c r="A33" s="149"/>
      <c r="B33" s="149"/>
      <c r="C33" s="150" t="s">
        <v>947</v>
      </c>
      <c r="D33" s="2"/>
      <c r="E33" s="3"/>
      <c r="F33" s="151">
        <v>3500</v>
      </c>
      <c r="G33" s="152">
        <v>2</v>
      </c>
      <c r="H33" s="151">
        <v>7000</v>
      </c>
      <c r="I33" s="165"/>
      <c r="J33" s="169">
        <f t="shared" si="3"/>
        <v>0</v>
      </c>
      <c r="K33" s="165"/>
      <c r="L33" s="165"/>
      <c r="M33" s="166"/>
      <c r="N33" s="166"/>
      <c r="O33" s="149"/>
      <c r="P33" s="170"/>
      <c r="Q33" s="174" t="s">
        <v>947</v>
      </c>
      <c r="R33" s="174"/>
      <c r="S33" s="174"/>
      <c r="T33" s="186">
        <v>3500</v>
      </c>
      <c r="U33" s="187">
        <v>2</v>
      </c>
      <c r="V33" s="186">
        <v>7000</v>
      </c>
      <c r="W33" s="185"/>
      <c r="X33" s="62">
        <f t="shared" si="4"/>
        <v>0</v>
      </c>
      <c r="Y33" s="166"/>
      <c r="Z33" s="149"/>
      <c r="AA33" s="149"/>
      <c r="AB33" s="150" t="s">
        <v>947</v>
      </c>
      <c r="AC33" s="2"/>
      <c r="AD33" s="3"/>
      <c r="AE33" s="151">
        <v>3500</v>
      </c>
      <c r="AF33" s="152">
        <v>2</v>
      </c>
      <c r="AG33" s="151">
        <v>7000</v>
      </c>
      <c r="AH33" s="172"/>
      <c r="AI33" s="172"/>
      <c r="AJ33" s="149"/>
      <c r="AK33" s="170"/>
      <c r="AL33" s="203" t="s">
        <v>945</v>
      </c>
      <c r="AM33" s="139"/>
      <c r="AN33" s="140"/>
      <c r="AO33" s="186">
        <v>2800</v>
      </c>
      <c r="AP33" s="187">
        <v>2</v>
      </c>
      <c r="AQ33" s="186">
        <v>5600</v>
      </c>
      <c r="AR33" s="184"/>
      <c r="AS33" s="208">
        <f t="shared" si="5"/>
        <v>0</v>
      </c>
    </row>
    <row r="34" ht="13.2" spans="1:45">
      <c r="A34" s="149"/>
      <c r="B34" s="149"/>
      <c r="C34" s="150" t="s">
        <v>948</v>
      </c>
      <c r="D34" s="2"/>
      <c r="E34" s="3"/>
      <c r="F34" s="151">
        <v>3150</v>
      </c>
      <c r="G34" s="152">
        <v>2</v>
      </c>
      <c r="H34" s="151">
        <v>6300</v>
      </c>
      <c r="I34" s="165"/>
      <c r="J34" s="169">
        <f t="shared" si="3"/>
        <v>0</v>
      </c>
      <c r="K34" s="165"/>
      <c r="L34" s="165"/>
      <c r="M34" s="166"/>
      <c r="N34" s="166"/>
      <c r="O34" s="149"/>
      <c r="P34" s="170"/>
      <c r="Q34" s="174" t="s">
        <v>948</v>
      </c>
      <c r="R34" s="174"/>
      <c r="S34" s="174"/>
      <c r="T34" s="186">
        <v>3150</v>
      </c>
      <c r="U34" s="187">
        <v>2</v>
      </c>
      <c r="V34" s="186">
        <v>6300</v>
      </c>
      <c r="W34" s="185"/>
      <c r="X34" s="62">
        <f t="shared" si="4"/>
        <v>0</v>
      </c>
      <c r="Y34" s="166"/>
      <c r="Z34" s="149"/>
      <c r="AA34" s="149"/>
      <c r="AB34" s="150" t="s">
        <v>948</v>
      </c>
      <c r="AC34" s="2"/>
      <c r="AD34" s="3"/>
      <c r="AE34" s="151">
        <v>3150</v>
      </c>
      <c r="AF34" s="152">
        <v>2</v>
      </c>
      <c r="AG34" s="151">
        <v>6300</v>
      </c>
      <c r="AH34" s="172"/>
      <c r="AI34" s="172"/>
      <c r="AJ34" s="149"/>
      <c r="AK34" s="170"/>
      <c r="AL34" s="203" t="s">
        <v>946</v>
      </c>
      <c r="AM34" s="139"/>
      <c r="AN34" s="140"/>
      <c r="AO34" s="186">
        <v>3500</v>
      </c>
      <c r="AP34" s="187">
        <v>2</v>
      </c>
      <c r="AQ34" s="186">
        <v>7000</v>
      </c>
      <c r="AR34" s="184"/>
      <c r="AS34" s="208">
        <f t="shared" si="5"/>
        <v>0</v>
      </c>
    </row>
    <row r="35" ht="13.2" spans="1:45">
      <c r="A35" s="149"/>
      <c r="B35" s="149"/>
      <c r="C35" s="150" t="s">
        <v>949</v>
      </c>
      <c r="D35" s="2"/>
      <c r="E35" s="3"/>
      <c r="F35" s="151">
        <v>2450</v>
      </c>
      <c r="G35" s="152">
        <v>2</v>
      </c>
      <c r="H35" s="151">
        <v>4900</v>
      </c>
      <c r="I35" s="165"/>
      <c r="J35" s="169">
        <f t="shared" si="3"/>
        <v>0</v>
      </c>
      <c r="K35" s="165"/>
      <c r="L35" s="165"/>
      <c r="M35" s="166"/>
      <c r="N35" s="166"/>
      <c r="O35" s="149"/>
      <c r="P35" s="170"/>
      <c r="Q35" s="174" t="s">
        <v>949</v>
      </c>
      <c r="R35" s="174"/>
      <c r="S35" s="174"/>
      <c r="T35" s="186">
        <v>2450</v>
      </c>
      <c r="U35" s="187">
        <v>2</v>
      </c>
      <c r="V35" s="186">
        <v>4900</v>
      </c>
      <c r="W35" s="185"/>
      <c r="X35" s="62">
        <f t="shared" si="4"/>
        <v>0</v>
      </c>
      <c r="Y35" s="166"/>
      <c r="Z35" s="149"/>
      <c r="AA35" s="149"/>
      <c r="AB35" s="150" t="s">
        <v>949</v>
      </c>
      <c r="AC35" s="2"/>
      <c r="AD35" s="3"/>
      <c r="AE35" s="151">
        <v>2450</v>
      </c>
      <c r="AF35" s="152">
        <v>2</v>
      </c>
      <c r="AG35" s="151">
        <v>4900</v>
      </c>
      <c r="AH35" s="172"/>
      <c r="AI35" s="172"/>
      <c r="AJ35" s="149"/>
      <c r="AK35" s="170"/>
      <c r="AL35" s="203" t="s">
        <v>947</v>
      </c>
      <c r="AM35" s="139"/>
      <c r="AN35" s="140"/>
      <c r="AO35" s="186">
        <v>3500</v>
      </c>
      <c r="AP35" s="187">
        <v>2</v>
      </c>
      <c r="AQ35" s="186">
        <v>7000</v>
      </c>
      <c r="AR35" s="184"/>
      <c r="AS35" s="208">
        <f t="shared" si="5"/>
        <v>0</v>
      </c>
    </row>
    <row r="36" ht="13.2" spans="1:45">
      <c r="A36" s="154"/>
      <c r="B36" s="154"/>
      <c r="C36" s="150" t="s">
        <v>950</v>
      </c>
      <c r="D36" s="2"/>
      <c r="E36" s="3"/>
      <c r="F36" s="151">
        <v>1400</v>
      </c>
      <c r="G36" s="152">
        <v>2</v>
      </c>
      <c r="H36" s="151">
        <v>2800</v>
      </c>
      <c r="I36" s="165"/>
      <c r="J36" s="169">
        <f t="shared" si="3"/>
        <v>0</v>
      </c>
      <c r="K36" s="165"/>
      <c r="L36" s="165"/>
      <c r="M36" s="166"/>
      <c r="N36" s="166"/>
      <c r="O36" s="154"/>
      <c r="P36" s="140"/>
      <c r="Q36" s="174" t="s">
        <v>950</v>
      </c>
      <c r="R36" s="174"/>
      <c r="S36" s="174"/>
      <c r="T36" s="186">
        <v>1400</v>
      </c>
      <c r="U36" s="187">
        <v>2</v>
      </c>
      <c r="V36" s="186">
        <v>2800</v>
      </c>
      <c r="W36" s="185"/>
      <c r="X36" s="62">
        <f t="shared" si="4"/>
        <v>0</v>
      </c>
      <c r="Y36" s="166"/>
      <c r="Z36" s="154"/>
      <c r="AA36" s="154"/>
      <c r="AB36" s="150" t="s">
        <v>950</v>
      </c>
      <c r="AC36" s="2"/>
      <c r="AD36" s="3"/>
      <c r="AE36" s="151">
        <v>1400</v>
      </c>
      <c r="AF36" s="152">
        <v>2</v>
      </c>
      <c r="AG36" s="151">
        <v>2800</v>
      </c>
      <c r="AH36" s="172"/>
      <c r="AI36" s="172"/>
      <c r="AJ36" s="149"/>
      <c r="AK36" s="170"/>
      <c r="AL36" s="203" t="s">
        <v>948</v>
      </c>
      <c r="AM36" s="139"/>
      <c r="AN36" s="140"/>
      <c r="AO36" s="186">
        <v>3150</v>
      </c>
      <c r="AP36" s="187">
        <v>2</v>
      </c>
      <c r="AQ36" s="186">
        <v>6300</v>
      </c>
      <c r="AR36" s="184"/>
      <c r="AS36" s="208">
        <f t="shared" si="5"/>
        <v>0</v>
      </c>
    </row>
    <row r="37" ht="13.2" spans="1:45">
      <c r="A37" s="152"/>
      <c r="B37" s="155"/>
      <c r="C37" s="155"/>
      <c r="D37" s="155"/>
      <c r="E37" s="155"/>
      <c r="F37" s="158" t="s">
        <v>31</v>
      </c>
      <c r="G37" s="3"/>
      <c r="H37" s="151">
        <v>169050</v>
      </c>
      <c r="I37" s="165"/>
      <c r="J37" s="169">
        <f>SUM(J20:J36)</f>
        <v>0</v>
      </c>
      <c r="K37" s="165"/>
      <c r="L37" s="165"/>
      <c r="M37" s="166"/>
      <c r="N37" s="166"/>
      <c r="O37" s="172"/>
      <c r="P37" s="173"/>
      <c r="Q37" s="173"/>
      <c r="R37" s="173"/>
      <c r="S37" s="173"/>
      <c r="T37" s="187" t="s">
        <v>31</v>
      </c>
      <c r="U37" s="187"/>
      <c r="V37" s="186">
        <v>169050</v>
      </c>
      <c r="W37" s="185"/>
      <c r="X37" s="62">
        <f>SUM(X20:X36)</f>
        <v>0</v>
      </c>
      <c r="Y37" s="166"/>
      <c r="Z37" s="152"/>
      <c r="AA37" s="155"/>
      <c r="AB37" s="155"/>
      <c r="AC37" s="155"/>
      <c r="AD37" s="155"/>
      <c r="AE37" s="158" t="s">
        <v>31</v>
      </c>
      <c r="AF37" s="3"/>
      <c r="AG37" s="151">
        <v>169050</v>
      </c>
      <c r="AH37" s="172"/>
      <c r="AI37" s="172"/>
      <c r="AJ37" s="149"/>
      <c r="AK37" s="170"/>
      <c r="AL37" s="203" t="s">
        <v>949</v>
      </c>
      <c r="AM37" s="139"/>
      <c r="AN37" s="140"/>
      <c r="AO37" s="186">
        <v>2450</v>
      </c>
      <c r="AP37" s="187">
        <v>2</v>
      </c>
      <c r="AQ37" s="186">
        <v>4900</v>
      </c>
      <c r="AR37" s="184"/>
      <c r="AS37" s="208">
        <f t="shared" si="5"/>
        <v>0</v>
      </c>
    </row>
    <row r="38" ht="13.2" spans="1:45">
      <c r="A38" s="146">
        <v>3</v>
      </c>
      <c r="B38" s="150" t="s">
        <v>951</v>
      </c>
      <c r="C38" s="2"/>
      <c r="D38" s="2"/>
      <c r="E38" s="3"/>
      <c r="F38" s="151" t="s">
        <v>952</v>
      </c>
      <c r="G38" s="152"/>
      <c r="H38" s="155"/>
      <c r="I38" s="165"/>
      <c r="J38" s="165"/>
      <c r="K38" s="165"/>
      <c r="L38" s="165"/>
      <c r="M38" s="166"/>
      <c r="N38" s="166"/>
      <c r="O38" s="167">
        <v>3</v>
      </c>
      <c r="P38" s="174" t="s">
        <v>951</v>
      </c>
      <c r="Q38" s="174"/>
      <c r="R38" s="174"/>
      <c r="S38" s="174"/>
      <c r="T38" s="174" t="s">
        <v>952</v>
      </c>
      <c r="U38" s="187"/>
      <c r="V38" s="173"/>
      <c r="W38" s="185"/>
      <c r="X38" s="185"/>
      <c r="Y38" s="166"/>
      <c r="Z38" s="146">
        <v>3</v>
      </c>
      <c r="AA38" s="150" t="s">
        <v>951</v>
      </c>
      <c r="AB38" s="2"/>
      <c r="AC38" s="2"/>
      <c r="AD38" s="3"/>
      <c r="AE38" s="151" t="s">
        <v>952</v>
      </c>
      <c r="AF38" s="152"/>
      <c r="AG38" s="155"/>
      <c r="AH38" s="172"/>
      <c r="AI38" s="172"/>
      <c r="AJ38" s="154"/>
      <c r="AK38" s="140"/>
      <c r="AL38" s="203" t="s">
        <v>950</v>
      </c>
      <c r="AM38" s="139"/>
      <c r="AN38" s="140"/>
      <c r="AO38" s="186">
        <v>1400</v>
      </c>
      <c r="AP38" s="187">
        <v>2</v>
      </c>
      <c r="AQ38" s="186">
        <v>2800</v>
      </c>
      <c r="AR38" s="184"/>
      <c r="AS38" s="208">
        <f t="shared" si="5"/>
        <v>0</v>
      </c>
    </row>
    <row r="39" ht="13.2" spans="1:45">
      <c r="A39" s="149"/>
      <c r="B39" s="159" t="s">
        <v>953</v>
      </c>
      <c r="C39" s="150" t="s">
        <v>954</v>
      </c>
      <c r="D39" s="2"/>
      <c r="E39" s="3"/>
      <c r="F39" s="151">
        <v>139300</v>
      </c>
      <c r="G39" s="152">
        <v>1</v>
      </c>
      <c r="H39" s="151">
        <v>139300</v>
      </c>
      <c r="I39" s="165"/>
      <c r="J39" s="169">
        <f t="shared" ref="J39:J280" si="6">I39*F39</f>
        <v>0</v>
      </c>
      <c r="K39" s="165"/>
      <c r="L39" s="165"/>
      <c r="M39" s="166"/>
      <c r="N39" s="166"/>
      <c r="O39" s="149"/>
      <c r="P39" s="175" t="s">
        <v>953</v>
      </c>
      <c r="Q39" s="174" t="s">
        <v>954</v>
      </c>
      <c r="R39" s="174"/>
      <c r="S39" s="174"/>
      <c r="T39" s="186">
        <v>139300</v>
      </c>
      <c r="U39" s="187">
        <v>1</v>
      </c>
      <c r="V39" s="186">
        <v>139300</v>
      </c>
      <c r="W39" s="185"/>
      <c r="X39" s="62">
        <f t="shared" ref="X39:X280" si="7">W39*T39</f>
        <v>0</v>
      </c>
      <c r="Y39" s="166"/>
      <c r="Z39" s="149"/>
      <c r="AA39" s="159" t="s">
        <v>953</v>
      </c>
      <c r="AB39" s="150" t="s">
        <v>954</v>
      </c>
      <c r="AC39" s="2"/>
      <c r="AD39" s="3"/>
      <c r="AE39" s="151">
        <v>139300</v>
      </c>
      <c r="AF39" s="152">
        <v>1</v>
      </c>
      <c r="AG39" s="151">
        <v>139300</v>
      </c>
      <c r="AH39" s="172"/>
      <c r="AI39" s="172"/>
      <c r="AJ39" s="172"/>
      <c r="AK39" s="173"/>
      <c r="AL39" s="173"/>
      <c r="AM39" s="173"/>
      <c r="AN39" s="173"/>
      <c r="AO39" s="198" t="s">
        <v>31</v>
      </c>
      <c r="AP39" s="140"/>
      <c r="AQ39" s="186">
        <v>169050</v>
      </c>
      <c r="AR39" s="184"/>
      <c r="AS39" s="208">
        <f>SUM(AS22:AS38)</f>
        <v>0</v>
      </c>
    </row>
    <row r="40" ht="13.2" spans="1:45">
      <c r="A40" s="149"/>
      <c r="B40" s="160" t="s">
        <v>955</v>
      </c>
      <c r="C40" s="150" t="s">
        <v>956</v>
      </c>
      <c r="D40" s="2"/>
      <c r="E40" s="3"/>
      <c r="F40" s="153">
        <v>104300</v>
      </c>
      <c r="G40" s="152">
        <v>1</v>
      </c>
      <c r="H40" s="151">
        <v>104300</v>
      </c>
      <c r="I40" s="165"/>
      <c r="J40" s="169">
        <f t="shared" si="6"/>
        <v>0</v>
      </c>
      <c r="K40" s="165"/>
      <c r="L40" s="165"/>
      <c r="M40" s="166"/>
      <c r="N40" s="166"/>
      <c r="O40" s="149"/>
      <c r="P40" s="176" t="s">
        <v>955</v>
      </c>
      <c r="Q40" s="174" t="s">
        <v>956</v>
      </c>
      <c r="R40" s="174"/>
      <c r="S40" s="174"/>
      <c r="T40" s="188">
        <v>104300</v>
      </c>
      <c r="U40" s="187">
        <v>1</v>
      </c>
      <c r="V40" s="186">
        <v>104300</v>
      </c>
      <c r="W40" s="185">
        <v>1</v>
      </c>
      <c r="X40" s="62">
        <f t="shared" si="7"/>
        <v>104300</v>
      </c>
      <c r="Y40" s="166"/>
      <c r="Z40" s="149"/>
      <c r="AA40" s="160" t="s">
        <v>955</v>
      </c>
      <c r="AB40" s="150" t="s">
        <v>956</v>
      </c>
      <c r="AC40" s="2"/>
      <c r="AD40" s="3"/>
      <c r="AE40" s="153">
        <v>104300</v>
      </c>
      <c r="AF40" s="152">
        <v>1</v>
      </c>
      <c r="AG40" s="151">
        <v>104300</v>
      </c>
      <c r="AH40" s="172"/>
      <c r="AI40" s="172"/>
      <c r="AJ40" s="167">
        <v>3</v>
      </c>
      <c r="AK40" s="203" t="s">
        <v>951</v>
      </c>
      <c r="AL40" s="139"/>
      <c r="AM40" s="139"/>
      <c r="AN40" s="140"/>
      <c r="AO40" s="174" t="s">
        <v>952</v>
      </c>
      <c r="AP40" s="187"/>
      <c r="AQ40" s="173"/>
      <c r="AR40" s="184"/>
      <c r="AS40" s="184"/>
    </row>
    <row r="41" ht="13.2" spans="1:45">
      <c r="A41" s="149"/>
      <c r="B41" s="149"/>
      <c r="C41" s="150" t="s">
        <v>957</v>
      </c>
      <c r="D41" s="2"/>
      <c r="E41" s="3"/>
      <c r="F41" s="149"/>
      <c r="G41" s="152"/>
      <c r="H41" s="155"/>
      <c r="I41" s="165"/>
      <c r="J41" s="169">
        <f t="shared" si="6"/>
        <v>0</v>
      </c>
      <c r="K41" s="165"/>
      <c r="L41" s="165"/>
      <c r="M41" s="166"/>
      <c r="N41" s="166"/>
      <c r="O41" s="149"/>
      <c r="P41" s="170"/>
      <c r="Q41" s="174" t="s">
        <v>957</v>
      </c>
      <c r="R41" s="174"/>
      <c r="S41" s="174"/>
      <c r="T41" s="170"/>
      <c r="U41" s="187"/>
      <c r="V41" s="173"/>
      <c r="W41" s="185"/>
      <c r="X41" s="62">
        <f t="shared" si="7"/>
        <v>0</v>
      </c>
      <c r="Y41" s="166"/>
      <c r="Z41" s="149"/>
      <c r="AA41" s="149"/>
      <c r="AB41" s="150" t="s">
        <v>957</v>
      </c>
      <c r="AC41" s="2"/>
      <c r="AD41" s="3"/>
      <c r="AE41" s="149"/>
      <c r="AF41" s="152"/>
      <c r="AG41" s="155"/>
      <c r="AH41" s="172"/>
      <c r="AI41" s="172"/>
      <c r="AJ41" s="149"/>
      <c r="AK41" s="175" t="s">
        <v>953</v>
      </c>
      <c r="AL41" s="203" t="s">
        <v>954</v>
      </c>
      <c r="AM41" s="139"/>
      <c r="AN41" s="140"/>
      <c r="AO41" s="186">
        <v>139300</v>
      </c>
      <c r="AP41" s="187">
        <v>1</v>
      </c>
      <c r="AQ41" s="186">
        <v>139300</v>
      </c>
      <c r="AR41" s="209">
        <v>1</v>
      </c>
      <c r="AS41" s="208">
        <f t="shared" ref="AS41:AS89" si="8">AR41*AQ41</f>
        <v>139300</v>
      </c>
    </row>
    <row r="42" ht="13.2" spans="1:45">
      <c r="A42" s="149"/>
      <c r="B42" s="149"/>
      <c r="C42" s="150" t="s">
        <v>958</v>
      </c>
      <c r="D42" s="2"/>
      <c r="E42" s="3"/>
      <c r="F42" s="149"/>
      <c r="G42" s="152"/>
      <c r="H42" s="155"/>
      <c r="I42" s="165"/>
      <c r="J42" s="169">
        <f t="shared" si="6"/>
        <v>0</v>
      </c>
      <c r="K42" s="165"/>
      <c r="L42" s="165"/>
      <c r="M42" s="166"/>
      <c r="N42" s="166"/>
      <c r="O42" s="149"/>
      <c r="P42" s="170"/>
      <c r="Q42" s="174" t="s">
        <v>958</v>
      </c>
      <c r="R42" s="174"/>
      <c r="S42" s="174"/>
      <c r="T42" s="170"/>
      <c r="U42" s="187"/>
      <c r="V42" s="173"/>
      <c r="W42" s="185"/>
      <c r="X42" s="62">
        <f t="shared" si="7"/>
        <v>0</v>
      </c>
      <c r="Y42" s="166"/>
      <c r="Z42" s="149"/>
      <c r="AA42" s="149"/>
      <c r="AB42" s="150" t="s">
        <v>958</v>
      </c>
      <c r="AC42" s="2"/>
      <c r="AD42" s="3"/>
      <c r="AE42" s="149"/>
      <c r="AF42" s="152"/>
      <c r="AG42" s="155"/>
      <c r="AH42" s="172"/>
      <c r="AI42" s="172"/>
      <c r="AJ42" s="149"/>
      <c r="AK42" s="176" t="s">
        <v>955</v>
      </c>
      <c r="AL42" s="203" t="s">
        <v>956</v>
      </c>
      <c r="AM42" s="139"/>
      <c r="AN42" s="140"/>
      <c r="AO42" s="188">
        <v>104300</v>
      </c>
      <c r="AP42" s="187">
        <v>1</v>
      </c>
      <c r="AQ42" s="186">
        <v>104300</v>
      </c>
      <c r="AR42" s="209">
        <v>1</v>
      </c>
      <c r="AS42" s="208">
        <f t="shared" si="8"/>
        <v>104300</v>
      </c>
    </row>
    <row r="43" ht="13.2" spans="1:45">
      <c r="A43" s="149"/>
      <c r="B43" s="149"/>
      <c r="C43" s="150" t="s">
        <v>959</v>
      </c>
      <c r="D43" s="2"/>
      <c r="E43" s="3"/>
      <c r="F43" s="149"/>
      <c r="G43" s="152"/>
      <c r="H43" s="155"/>
      <c r="I43" s="165"/>
      <c r="J43" s="169">
        <f t="shared" si="6"/>
        <v>0</v>
      </c>
      <c r="K43" s="165"/>
      <c r="L43" s="165"/>
      <c r="M43" s="166"/>
      <c r="N43" s="166"/>
      <c r="O43" s="149"/>
      <c r="P43" s="170"/>
      <c r="Q43" s="174" t="s">
        <v>959</v>
      </c>
      <c r="R43" s="174"/>
      <c r="S43" s="174"/>
      <c r="T43" s="170"/>
      <c r="U43" s="187"/>
      <c r="V43" s="173"/>
      <c r="W43" s="185"/>
      <c r="X43" s="62">
        <f t="shared" si="7"/>
        <v>0</v>
      </c>
      <c r="Y43" s="166"/>
      <c r="Z43" s="149"/>
      <c r="AA43" s="149"/>
      <c r="AB43" s="150" t="s">
        <v>959</v>
      </c>
      <c r="AC43" s="2"/>
      <c r="AD43" s="3"/>
      <c r="AE43" s="149"/>
      <c r="AF43" s="152"/>
      <c r="AG43" s="155"/>
      <c r="AH43" s="172"/>
      <c r="AI43" s="172"/>
      <c r="AJ43" s="149"/>
      <c r="AK43" s="170"/>
      <c r="AL43" s="203" t="s">
        <v>957</v>
      </c>
      <c r="AM43" s="139"/>
      <c r="AN43" s="140"/>
      <c r="AO43" s="170"/>
      <c r="AP43" s="187"/>
      <c r="AQ43" s="173"/>
      <c r="AR43" s="184"/>
      <c r="AS43" s="208">
        <f t="shared" si="8"/>
        <v>0</v>
      </c>
    </row>
    <row r="44" ht="13.2" spans="1:45">
      <c r="A44" s="149"/>
      <c r="B44" s="149"/>
      <c r="C44" s="150" t="s">
        <v>960</v>
      </c>
      <c r="D44" s="2"/>
      <c r="E44" s="3"/>
      <c r="F44" s="149"/>
      <c r="G44" s="152"/>
      <c r="H44" s="155"/>
      <c r="I44" s="165"/>
      <c r="J44" s="169">
        <f t="shared" si="6"/>
        <v>0</v>
      </c>
      <c r="K44" s="165"/>
      <c r="L44" s="165"/>
      <c r="M44" s="166"/>
      <c r="N44" s="166"/>
      <c r="O44" s="149"/>
      <c r="P44" s="170"/>
      <c r="Q44" s="174" t="s">
        <v>960</v>
      </c>
      <c r="R44" s="174"/>
      <c r="S44" s="174"/>
      <c r="T44" s="170"/>
      <c r="U44" s="187"/>
      <c r="V44" s="173"/>
      <c r="W44" s="185"/>
      <c r="X44" s="62">
        <f t="shared" si="7"/>
        <v>0</v>
      </c>
      <c r="Y44" s="166"/>
      <c r="Z44" s="149"/>
      <c r="AA44" s="149"/>
      <c r="AB44" s="150" t="s">
        <v>960</v>
      </c>
      <c r="AC44" s="2"/>
      <c r="AD44" s="3"/>
      <c r="AE44" s="149"/>
      <c r="AF44" s="152"/>
      <c r="AG44" s="155"/>
      <c r="AH44" s="172"/>
      <c r="AI44" s="172"/>
      <c r="AJ44" s="149"/>
      <c r="AK44" s="170"/>
      <c r="AL44" s="203" t="s">
        <v>958</v>
      </c>
      <c r="AM44" s="139"/>
      <c r="AN44" s="140"/>
      <c r="AO44" s="170"/>
      <c r="AP44" s="187"/>
      <c r="AQ44" s="173"/>
      <c r="AR44" s="184"/>
      <c r="AS44" s="208">
        <f t="shared" si="8"/>
        <v>0</v>
      </c>
    </row>
    <row r="45" ht="13.2" spans="1:45">
      <c r="A45" s="149"/>
      <c r="B45" s="149"/>
      <c r="C45" s="150" t="s">
        <v>961</v>
      </c>
      <c r="D45" s="2"/>
      <c r="E45" s="3"/>
      <c r="F45" s="149"/>
      <c r="G45" s="152"/>
      <c r="H45" s="155"/>
      <c r="I45" s="165"/>
      <c r="J45" s="169">
        <f t="shared" si="6"/>
        <v>0</v>
      </c>
      <c r="K45" s="165"/>
      <c r="L45" s="165"/>
      <c r="M45" s="166"/>
      <c r="N45" s="166"/>
      <c r="O45" s="149"/>
      <c r="P45" s="170"/>
      <c r="Q45" s="174" t="s">
        <v>961</v>
      </c>
      <c r="R45" s="174"/>
      <c r="S45" s="174"/>
      <c r="T45" s="170"/>
      <c r="U45" s="187"/>
      <c r="V45" s="173"/>
      <c r="W45" s="185"/>
      <c r="X45" s="62">
        <f t="shared" si="7"/>
        <v>0</v>
      </c>
      <c r="Y45" s="166"/>
      <c r="Z45" s="149"/>
      <c r="AA45" s="149"/>
      <c r="AB45" s="150" t="s">
        <v>961</v>
      </c>
      <c r="AC45" s="2"/>
      <c r="AD45" s="3"/>
      <c r="AE45" s="149"/>
      <c r="AF45" s="152"/>
      <c r="AG45" s="155"/>
      <c r="AH45" s="172"/>
      <c r="AI45" s="172"/>
      <c r="AJ45" s="149"/>
      <c r="AK45" s="170"/>
      <c r="AL45" s="203" t="s">
        <v>959</v>
      </c>
      <c r="AM45" s="139"/>
      <c r="AN45" s="140"/>
      <c r="AO45" s="170"/>
      <c r="AP45" s="187"/>
      <c r="AQ45" s="173"/>
      <c r="AR45" s="184"/>
      <c r="AS45" s="208">
        <f t="shared" si="8"/>
        <v>0</v>
      </c>
    </row>
    <row r="46" ht="13.2" spans="1:45">
      <c r="A46" s="149"/>
      <c r="B46" s="149"/>
      <c r="C46" s="150" t="s">
        <v>962</v>
      </c>
      <c r="D46" s="2"/>
      <c r="E46" s="3"/>
      <c r="F46" s="149"/>
      <c r="G46" s="152"/>
      <c r="H46" s="155"/>
      <c r="I46" s="165"/>
      <c r="J46" s="169">
        <f t="shared" si="6"/>
        <v>0</v>
      </c>
      <c r="K46" s="165"/>
      <c r="L46" s="165"/>
      <c r="M46" s="166"/>
      <c r="N46" s="166"/>
      <c r="O46" s="149"/>
      <c r="P46" s="170"/>
      <c r="Q46" s="174" t="s">
        <v>962</v>
      </c>
      <c r="R46" s="174"/>
      <c r="S46" s="174"/>
      <c r="T46" s="170"/>
      <c r="U46" s="187"/>
      <c r="V46" s="173"/>
      <c r="W46" s="185"/>
      <c r="X46" s="62">
        <f t="shared" si="7"/>
        <v>0</v>
      </c>
      <c r="Y46" s="166"/>
      <c r="Z46" s="149"/>
      <c r="AA46" s="149"/>
      <c r="AB46" s="150" t="s">
        <v>962</v>
      </c>
      <c r="AC46" s="2"/>
      <c r="AD46" s="3"/>
      <c r="AE46" s="149"/>
      <c r="AF46" s="152"/>
      <c r="AG46" s="155"/>
      <c r="AH46" s="172"/>
      <c r="AI46" s="172"/>
      <c r="AJ46" s="149"/>
      <c r="AK46" s="170"/>
      <c r="AL46" s="203" t="s">
        <v>960</v>
      </c>
      <c r="AM46" s="139"/>
      <c r="AN46" s="140"/>
      <c r="AO46" s="170"/>
      <c r="AP46" s="187"/>
      <c r="AQ46" s="173"/>
      <c r="AR46" s="184"/>
      <c r="AS46" s="208">
        <f t="shared" si="8"/>
        <v>0</v>
      </c>
    </row>
    <row r="47" ht="13.2" spans="1:45">
      <c r="A47" s="149"/>
      <c r="B47" s="149"/>
      <c r="C47" s="150" t="s">
        <v>963</v>
      </c>
      <c r="D47" s="2"/>
      <c r="E47" s="3"/>
      <c r="F47" s="149"/>
      <c r="G47" s="152"/>
      <c r="H47" s="155"/>
      <c r="I47" s="165"/>
      <c r="J47" s="169">
        <f t="shared" si="6"/>
        <v>0</v>
      </c>
      <c r="K47" s="165"/>
      <c r="L47" s="165"/>
      <c r="M47" s="166"/>
      <c r="N47" s="166"/>
      <c r="O47" s="149"/>
      <c r="P47" s="170"/>
      <c r="Q47" s="174" t="s">
        <v>963</v>
      </c>
      <c r="R47" s="174"/>
      <c r="S47" s="174"/>
      <c r="T47" s="170"/>
      <c r="U47" s="187"/>
      <c r="V47" s="173"/>
      <c r="W47" s="185"/>
      <c r="X47" s="62">
        <f t="shared" si="7"/>
        <v>0</v>
      </c>
      <c r="Y47" s="166"/>
      <c r="Z47" s="149"/>
      <c r="AA47" s="149"/>
      <c r="AB47" s="150" t="s">
        <v>963</v>
      </c>
      <c r="AC47" s="2"/>
      <c r="AD47" s="3"/>
      <c r="AE47" s="149"/>
      <c r="AF47" s="152"/>
      <c r="AG47" s="155"/>
      <c r="AH47" s="172"/>
      <c r="AI47" s="172"/>
      <c r="AJ47" s="149"/>
      <c r="AK47" s="170"/>
      <c r="AL47" s="203" t="s">
        <v>961</v>
      </c>
      <c r="AM47" s="139"/>
      <c r="AN47" s="140"/>
      <c r="AO47" s="170"/>
      <c r="AP47" s="187"/>
      <c r="AQ47" s="173"/>
      <c r="AR47" s="184"/>
      <c r="AS47" s="208">
        <f t="shared" si="8"/>
        <v>0</v>
      </c>
    </row>
    <row r="48" ht="13.2" spans="1:45">
      <c r="A48" s="149"/>
      <c r="B48" s="149"/>
      <c r="C48" s="150" t="s">
        <v>964</v>
      </c>
      <c r="D48" s="2"/>
      <c r="E48" s="3"/>
      <c r="F48" s="149"/>
      <c r="G48" s="152"/>
      <c r="H48" s="155"/>
      <c r="I48" s="165"/>
      <c r="J48" s="169">
        <f t="shared" si="6"/>
        <v>0</v>
      </c>
      <c r="K48" s="165"/>
      <c r="L48" s="165"/>
      <c r="M48" s="166"/>
      <c r="N48" s="166"/>
      <c r="O48" s="149"/>
      <c r="P48" s="170"/>
      <c r="Q48" s="174" t="s">
        <v>964</v>
      </c>
      <c r="R48" s="174"/>
      <c r="S48" s="174"/>
      <c r="T48" s="170"/>
      <c r="U48" s="187"/>
      <c r="V48" s="173"/>
      <c r="W48" s="185"/>
      <c r="X48" s="62">
        <f t="shared" si="7"/>
        <v>0</v>
      </c>
      <c r="Y48" s="166"/>
      <c r="Z48" s="149"/>
      <c r="AA48" s="149"/>
      <c r="AB48" s="150" t="s">
        <v>964</v>
      </c>
      <c r="AC48" s="2"/>
      <c r="AD48" s="3"/>
      <c r="AE48" s="149"/>
      <c r="AF48" s="152"/>
      <c r="AG48" s="155"/>
      <c r="AH48" s="172"/>
      <c r="AI48" s="172"/>
      <c r="AJ48" s="149"/>
      <c r="AK48" s="170"/>
      <c r="AL48" s="203" t="s">
        <v>962</v>
      </c>
      <c r="AM48" s="139"/>
      <c r="AN48" s="140"/>
      <c r="AO48" s="170"/>
      <c r="AP48" s="187"/>
      <c r="AQ48" s="173"/>
      <c r="AR48" s="184"/>
      <c r="AS48" s="208">
        <f t="shared" si="8"/>
        <v>0</v>
      </c>
    </row>
    <row r="49" ht="13.2" spans="1:45">
      <c r="A49" s="149"/>
      <c r="B49" s="149"/>
      <c r="C49" s="150" t="s">
        <v>965</v>
      </c>
      <c r="D49" s="2"/>
      <c r="E49" s="3"/>
      <c r="F49" s="149"/>
      <c r="G49" s="152"/>
      <c r="H49" s="155"/>
      <c r="I49" s="165"/>
      <c r="J49" s="169">
        <f t="shared" si="6"/>
        <v>0</v>
      </c>
      <c r="K49" s="165"/>
      <c r="L49" s="165"/>
      <c r="M49" s="166"/>
      <c r="N49" s="166"/>
      <c r="O49" s="149"/>
      <c r="P49" s="170"/>
      <c r="Q49" s="174" t="s">
        <v>965</v>
      </c>
      <c r="R49" s="174"/>
      <c r="S49" s="174"/>
      <c r="T49" s="170"/>
      <c r="U49" s="187"/>
      <c r="V49" s="173"/>
      <c r="W49" s="185"/>
      <c r="X49" s="62">
        <f t="shared" si="7"/>
        <v>0</v>
      </c>
      <c r="Y49" s="166"/>
      <c r="Z49" s="149"/>
      <c r="AA49" s="149"/>
      <c r="AB49" s="150" t="s">
        <v>965</v>
      </c>
      <c r="AC49" s="2"/>
      <c r="AD49" s="3"/>
      <c r="AE49" s="149"/>
      <c r="AF49" s="152"/>
      <c r="AG49" s="155"/>
      <c r="AH49" s="172"/>
      <c r="AI49" s="172"/>
      <c r="AJ49" s="149"/>
      <c r="AK49" s="170"/>
      <c r="AL49" s="203" t="s">
        <v>963</v>
      </c>
      <c r="AM49" s="139"/>
      <c r="AN49" s="140"/>
      <c r="AO49" s="170"/>
      <c r="AP49" s="187"/>
      <c r="AQ49" s="173"/>
      <c r="AR49" s="184"/>
      <c r="AS49" s="208">
        <f t="shared" si="8"/>
        <v>0</v>
      </c>
    </row>
    <row r="50" ht="13.2" spans="1:45">
      <c r="A50" s="149"/>
      <c r="B50" s="149"/>
      <c r="C50" s="150" t="s">
        <v>966</v>
      </c>
      <c r="D50" s="2"/>
      <c r="E50" s="3"/>
      <c r="F50" s="149"/>
      <c r="G50" s="152"/>
      <c r="H50" s="155"/>
      <c r="I50" s="165"/>
      <c r="J50" s="169">
        <f t="shared" si="6"/>
        <v>0</v>
      </c>
      <c r="K50" s="165"/>
      <c r="L50" s="165"/>
      <c r="M50" s="166"/>
      <c r="N50" s="166"/>
      <c r="O50" s="149"/>
      <c r="P50" s="170"/>
      <c r="Q50" s="174" t="s">
        <v>966</v>
      </c>
      <c r="R50" s="174"/>
      <c r="S50" s="174"/>
      <c r="T50" s="170"/>
      <c r="U50" s="187"/>
      <c r="V50" s="173"/>
      <c r="W50" s="185"/>
      <c r="X50" s="62">
        <f t="shared" si="7"/>
        <v>0</v>
      </c>
      <c r="Y50" s="166"/>
      <c r="Z50" s="149"/>
      <c r="AA50" s="149"/>
      <c r="AB50" s="150" t="s">
        <v>966</v>
      </c>
      <c r="AC50" s="2"/>
      <c r="AD50" s="3"/>
      <c r="AE50" s="149"/>
      <c r="AF50" s="152"/>
      <c r="AG50" s="155"/>
      <c r="AH50" s="172"/>
      <c r="AI50" s="172"/>
      <c r="AJ50" s="149"/>
      <c r="AK50" s="170"/>
      <c r="AL50" s="203" t="s">
        <v>964</v>
      </c>
      <c r="AM50" s="139"/>
      <c r="AN50" s="140"/>
      <c r="AO50" s="170"/>
      <c r="AP50" s="187"/>
      <c r="AQ50" s="173"/>
      <c r="AR50" s="184"/>
      <c r="AS50" s="208">
        <f t="shared" si="8"/>
        <v>0</v>
      </c>
    </row>
    <row r="51" ht="13.2" spans="1:45">
      <c r="A51" s="149"/>
      <c r="B51" s="149"/>
      <c r="C51" s="150" t="s">
        <v>967</v>
      </c>
      <c r="D51" s="2"/>
      <c r="E51" s="3"/>
      <c r="F51" s="149"/>
      <c r="G51" s="152"/>
      <c r="H51" s="155"/>
      <c r="I51" s="165"/>
      <c r="J51" s="169">
        <f t="shared" si="6"/>
        <v>0</v>
      </c>
      <c r="K51" s="165"/>
      <c r="L51" s="165"/>
      <c r="M51" s="166"/>
      <c r="N51" s="166"/>
      <c r="O51" s="149"/>
      <c r="P51" s="170"/>
      <c r="Q51" s="174" t="s">
        <v>967</v>
      </c>
      <c r="R51" s="174"/>
      <c r="S51" s="174"/>
      <c r="T51" s="170"/>
      <c r="U51" s="187"/>
      <c r="V51" s="173"/>
      <c r="W51" s="185"/>
      <c r="X51" s="62">
        <f t="shared" si="7"/>
        <v>0</v>
      </c>
      <c r="Y51" s="166"/>
      <c r="Z51" s="149"/>
      <c r="AA51" s="149"/>
      <c r="AB51" s="150" t="s">
        <v>967</v>
      </c>
      <c r="AC51" s="2"/>
      <c r="AD51" s="3"/>
      <c r="AE51" s="149"/>
      <c r="AF51" s="152"/>
      <c r="AG51" s="155"/>
      <c r="AH51" s="172"/>
      <c r="AI51" s="172"/>
      <c r="AJ51" s="149"/>
      <c r="AK51" s="170"/>
      <c r="AL51" s="203" t="s">
        <v>965</v>
      </c>
      <c r="AM51" s="139"/>
      <c r="AN51" s="140"/>
      <c r="AO51" s="170"/>
      <c r="AP51" s="187"/>
      <c r="AQ51" s="173"/>
      <c r="AR51" s="184"/>
      <c r="AS51" s="208">
        <f t="shared" si="8"/>
        <v>0</v>
      </c>
    </row>
    <row r="52" ht="13.2" spans="1:45">
      <c r="A52" s="149"/>
      <c r="B52" s="149"/>
      <c r="C52" s="150" t="s">
        <v>968</v>
      </c>
      <c r="D52" s="2"/>
      <c r="E52" s="3"/>
      <c r="F52" s="149"/>
      <c r="G52" s="152"/>
      <c r="H52" s="155"/>
      <c r="I52" s="165"/>
      <c r="J52" s="169">
        <f t="shared" si="6"/>
        <v>0</v>
      </c>
      <c r="K52" s="165"/>
      <c r="L52" s="165"/>
      <c r="M52" s="166"/>
      <c r="N52" s="166"/>
      <c r="O52" s="149"/>
      <c r="P52" s="170"/>
      <c r="Q52" s="174" t="s">
        <v>968</v>
      </c>
      <c r="R52" s="174"/>
      <c r="S52" s="174"/>
      <c r="T52" s="170"/>
      <c r="U52" s="187"/>
      <c r="V52" s="173"/>
      <c r="W52" s="185"/>
      <c r="X52" s="62">
        <f t="shared" si="7"/>
        <v>0</v>
      </c>
      <c r="Y52" s="166"/>
      <c r="Z52" s="149"/>
      <c r="AA52" s="149"/>
      <c r="AB52" s="150" t="s">
        <v>968</v>
      </c>
      <c r="AC52" s="2"/>
      <c r="AD52" s="3"/>
      <c r="AE52" s="149"/>
      <c r="AF52" s="152"/>
      <c r="AG52" s="155"/>
      <c r="AH52" s="172"/>
      <c r="AI52" s="172"/>
      <c r="AJ52" s="149"/>
      <c r="AK52" s="170"/>
      <c r="AL52" s="203" t="s">
        <v>966</v>
      </c>
      <c r="AM52" s="139"/>
      <c r="AN52" s="140"/>
      <c r="AO52" s="170"/>
      <c r="AP52" s="187"/>
      <c r="AQ52" s="173"/>
      <c r="AR52" s="184"/>
      <c r="AS52" s="208">
        <f t="shared" si="8"/>
        <v>0</v>
      </c>
    </row>
    <row r="53" ht="13.2" spans="1:45">
      <c r="A53" s="149"/>
      <c r="B53" s="149"/>
      <c r="C53" s="150" t="s">
        <v>969</v>
      </c>
      <c r="D53" s="2"/>
      <c r="E53" s="3"/>
      <c r="F53" s="149"/>
      <c r="G53" s="152"/>
      <c r="H53" s="155"/>
      <c r="I53" s="165"/>
      <c r="J53" s="169">
        <f t="shared" si="6"/>
        <v>0</v>
      </c>
      <c r="K53" s="165"/>
      <c r="L53" s="165"/>
      <c r="M53" s="166"/>
      <c r="N53" s="166"/>
      <c r="O53" s="149"/>
      <c r="P53" s="170"/>
      <c r="Q53" s="174" t="s">
        <v>969</v>
      </c>
      <c r="R53" s="174"/>
      <c r="S53" s="174"/>
      <c r="T53" s="170"/>
      <c r="U53" s="187"/>
      <c r="V53" s="173"/>
      <c r="W53" s="185"/>
      <c r="X53" s="62">
        <f t="shared" si="7"/>
        <v>0</v>
      </c>
      <c r="Y53" s="166"/>
      <c r="Z53" s="149"/>
      <c r="AA53" s="149"/>
      <c r="AB53" s="150" t="s">
        <v>969</v>
      </c>
      <c r="AC53" s="2"/>
      <c r="AD53" s="3"/>
      <c r="AE53" s="149"/>
      <c r="AF53" s="152"/>
      <c r="AG53" s="155"/>
      <c r="AH53" s="172"/>
      <c r="AI53" s="172"/>
      <c r="AJ53" s="149"/>
      <c r="AK53" s="170"/>
      <c r="AL53" s="203" t="s">
        <v>967</v>
      </c>
      <c r="AM53" s="139"/>
      <c r="AN53" s="140"/>
      <c r="AO53" s="170"/>
      <c r="AP53" s="187"/>
      <c r="AQ53" s="173"/>
      <c r="AR53" s="184"/>
      <c r="AS53" s="208">
        <f t="shared" si="8"/>
        <v>0</v>
      </c>
    </row>
    <row r="54" ht="13.2" spans="1:45">
      <c r="A54" s="149"/>
      <c r="B54" s="149"/>
      <c r="C54" s="150" t="s">
        <v>970</v>
      </c>
      <c r="D54" s="2"/>
      <c r="E54" s="3"/>
      <c r="F54" s="149"/>
      <c r="G54" s="152"/>
      <c r="H54" s="155"/>
      <c r="I54" s="165"/>
      <c r="J54" s="169">
        <f t="shared" si="6"/>
        <v>0</v>
      </c>
      <c r="K54" s="165"/>
      <c r="L54" s="165"/>
      <c r="M54" s="166"/>
      <c r="N54" s="166"/>
      <c r="O54" s="149"/>
      <c r="P54" s="170"/>
      <c r="Q54" s="174" t="s">
        <v>970</v>
      </c>
      <c r="R54" s="174"/>
      <c r="S54" s="174"/>
      <c r="T54" s="170"/>
      <c r="U54" s="187"/>
      <c r="V54" s="173"/>
      <c r="W54" s="185"/>
      <c r="X54" s="62">
        <f t="shared" si="7"/>
        <v>0</v>
      </c>
      <c r="Y54" s="166"/>
      <c r="Z54" s="149"/>
      <c r="AA54" s="149"/>
      <c r="AB54" s="150" t="s">
        <v>970</v>
      </c>
      <c r="AC54" s="2"/>
      <c r="AD54" s="3"/>
      <c r="AE54" s="149"/>
      <c r="AF54" s="152"/>
      <c r="AG54" s="155"/>
      <c r="AH54" s="172"/>
      <c r="AI54" s="172"/>
      <c r="AJ54" s="149"/>
      <c r="AK54" s="170"/>
      <c r="AL54" s="203" t="s">
        <v>968</v>
      </c>
      <c r="AM54" s="139"/>
      <c r="AN54" s="140"/>
      <c r="AO54" s="170"/>
      <c r="AP54" s="187"/>
      <c r="AQ54" s="173"/>
      <c r="AR54" s="184"/>
      <c r="AS54" s="208">
        <f t="shared" si="8"/>
        <v>0</v>
      </c>
    </row>
    <row r="55" ht="13.2" spans="1:45">
      <c r="A55" s="149"/>
      <c r="B55" s="149"/>
      <c r="C55" s="150" t="s">
        <v>971</v>
      </c>
      <c r="D55" s="2"/>
      <c r="E55" s="3"/>
      <c r="F55" s="149"/>
      <c r="G55" s="152"/>
      <c r="H55" s="155"/>
      <c r="I55" s="165"/>
      <c r="J55" s="169">
        <f t="shared" si="6"/>
        <v>0</v>
      </c>
      <c r="K55" s="165"/>
      <c r="L55" s="165"/>
      <c r="M55" s="166"/>
      <c r="N55" s="166"/>
      <c r="O55" s="149"/>
      <c r="P55" s="170"/>
      <c r="Q55" s="174" t="s">
        <v>971</v>
      </c>
      <c r="R55" s="174"/>
      <c r="S55" s="174"/>
      <c r="T55" s="170"/>
      <c r="U55" s="187"/>
      <c r="V55" s="173"/>
      <c r="W55" s="185"/>
      <c r="X55" s="62">
        <f t="shared" si="7"/>
        <v>0</v>
      </c>
      <c r="Y55" s="166"/>
      <c r="Z55" s="149"/>
      <c r="AA55" s="149"/>
      <c r="AB55" s="150" t="s">
        <v>971</v>
      </c>
      <c r="AC55" s="2"/>
      <c r="AD55" s="3"/>
      <c r="AE55" s="149"/>
      <c r="AF55" s="152"/>
      <c r="AG55" s="155"/>
      <c r="AH55" s="172"/>
      <c r="AI55" s="172"/>
      <c r="AJ55" s="149"/>
      <c r="AK55" s="170"/>
      <c r="AL55" s="203" t="s">
        <v>969</v>
      </c>
      <c r="AM55" s="139"/>
      <c r="AN55" s="140"/>
      <c r="AO55" s="170"/>
      <c r="AP55" s="187"/>
      <c r="AQ55" s="173"/>
      <c r="AR55" s="184"/>
      <c r="AS55" s="208">
        <f t="shared" si="8"/>
        <v>0</v>
      </c>
    </row>
    <row r="56" ht="13.2" spans="1:45">
      <c r="A56" s="149"/>
      <c r="B56" s="149"/>
      <c r="C56" s="150" t="s">
        <v>972</v>
      </c>
      <c r="D56" s="2"/>
      <c r="E56" s="3"/>
      <c r="F56" s="149"/>
      <c r="G56" s="152"/>
      <c r="H56" s="155"/>
      <c r="I56" s="165"/>
      <c r="J56" s="169">
        <f t="shared" si="6"/>
        <v>0</v>
      </c>
      <c r="K56" s="165"/>
      <c r="L56" s="165"/>
      <c r="M56" s="166"/>
      <c r="N56" s="166"/>
      <c r="O56" s="149"/>
      <c r="P56" s="170"/>
      <c r="Q56" s="174" t="s">
        <v>972</v>
      </c>
      <c r="R56" s="174"/>
      <c r="S56" s="174"/>
      <c r="T56" s="170"/>
      <c r="U56" s="187"/>
      <c r="V56" s="173"/>
      <c r="W56" s="185"/>
      <c r="X56" s="62">
        <f t="shared" si="7"/>
        <v>0</v>
      </c>
      <c r="Y56" s="166"/>
      <c r="Z56" s="149"/>
      <c r="AA56" s="149"/>
      <c r="AB56" s="150" t="s">
        <v>972</v>
      </c>
      <c r="AC56" s="2"/>
      <c r="AD56" s="3"/>
      <c r="AE56" s="149"/>
      <c r="AF56" s="152"/>
      <c r="AG56" s="155"/>
      <c r="AH56" s="172"/>
      <c r="AI56" s="172"/>
      <c r="AJ56" s="149"/>
      <c r="AK56" s="170"/>
      <c r="AL56" s="203" t="s">
        <v>970</v>
      </c>
      <c r="AM56" s="139"/>
      <c r="AN56" s="140"/>
      <c r="AO56" s="170"/>
      <c r="AP56" s="187"/>
      <c r="AQ56" s="173"/>
      <c r="AR56" s="184"/>
      <c r="AS56" s="208">
        <f t="shared" si="8"/>
        <v>0</v>
      </c>
    </row>
    <row r="57" ht="13.2" spans="1:45">
      <c r="A57" s="149"/>
      <c r="B57" s="149"/>
      <c r="C57" s="150" t="s">
        <v>973</v>
      </c>
      <c r="D57" s="2"/>
      <c r="E57" s="3"/>
      <c r="F57" s="149"/>
      <c r="G57" s="152"/>
      <c r="H57" s="155"/>
      <c r="I57" s="165"/>
      <c r="J57" s="169">
        <f t="shared" si="6"/>
        <v>0</v>
      </c>
      <c r="K57" s="165"/>
      <c r="L57" s="165"/>
      <c r="M57" s="166"/>
      <c r="N57" s="166"/>
      <c r="O57" s="149"/>
      <c r="P57" s="170"/>
      <c r="Q57" s="174" t="s">
        <v>973</v>
      </c>
      <c r="R57" s="174"/>
      <c r="S57" s="174"/>
      <c r="T57" s="170"/>
      <c r="U57" s="187"/>
      <c r="V57" s="173"/>
      <c r="W57" s="185"/>
      <c r="X57" s="62">
        <f t="shared" si="7"/>
        <v>0</v>
      </c>
      <c r="Y57" s="166"/>
      <c r="Z57" s="149"/>
      <c r="AA57" s="149"/>
      <c r="AB57" s="150" t="s">
        <v>973</v>
      </c>
      <c r="AC57" s="2"/>
      <c r="AD57" s="3"/>
      <c r="AE57" s="149"/>
      <c r="AF57" s="152"/>
      <c r="AG57" s="155"/>
      <c r="AH57" s="172"/>
      <c r="AI57" s="172"/>
      <c r="AJ57" s="149"/>
      <c r="AK57" s="170"/>
      <c r="AL57" s="203" t="s">
        <v>971</v>
      </c>
      <c r="AM57" s="139"/>
      <c r="AN57" s="140"/>
      <c r="AO57" s="170"/>
      <c r="AP57" s="187"/>
      <c r="AQ57" s="173"/>
      <c r="AR57" s="184"/>
      <c r="AS57" s="208">
        <f t="shared" si="8"/>
        <v>0</v>
      </c>
    </row>
    <row r="58" ht="13.2" spans="1:45">
      <c r="A58" s="149"/>
      <c r="B58" s="149"/>
      <c r="C58" s="150" t="s">
        <v>974</v>
      </c>
      <c r="D58" s="2"/>
      <c r="E58" s="3"/>
      <c r="F58" s="149"/>
      <c r="G58" s="152"/>
      <c r="H58" s="155"/>
      <c r="I58" s="165"/>
      <c r="J58" s="169">
        <f t="shared" si="6"/>
        <v>0</v>
      </c>
      <c r="K58" s="165"/>
      <c r="L58" s="165"/>
      <c r="M58" s="166"/>
      <c r="N58" s="166"/>
      <c r="O58" s="149"/>
      <c r="P58" s="170"/>
      <c r="Q58" s="174" t="s">
        <v>974</v>
      </c>
      <c r="R58" s="174"/>
      <c r="S58" s="174"/>
      <c r="T58" s="170"/>
      <c r="U58" s="187"/>
      <c r="V58" s="173"/>
      <c r="W58" s="185"/>
      <c r="X58" s="62">
        <f t="shared" si="7"/>
        <v>0</v>
      </c>
      <c r="Y58" s="166"/>
      <c r="Z58" s="149"/>
      <c r="AA58" s="149"/>
      <c r="AB58" s="150" t="s">
        <v>974</v>
      </c>
      <c r="AC58" s="2"/>
      <c r="AD58" s="3"/>
      <c r="AE58" s="149"/>
      <c r="AF58" s="152"/>
      <c r="AG58" s="155"/>
      <c r="AH58" s="172"/>
      <c r="AI58" s="172"/>
      <c r="AJ58" s="149"/>
      <c r="AK58" s="170"/>
      <c r="AL58" s="203" t="s">
        <v>972</v>
      </c>
      <c r="AM58" s="139"/>
      <c r="AN58" s="140"/>
      <c r="AO58" s="170"/>
      <c r="AP58" s="187"/>
      <c r="AQ58" s="173"/>
      <c r="AR58" s="184"/>
      <c r="AS58" s="208">
        <f t="shared" si="8"/>
        <v>0</v>
      </c>
    </row>
    <row r="59" ht="13.2" spans="1:45">
      <c r="A59" s="149"/>
      <c r="B59" s="149"/>
      <c r="C59" s="150" t="s">
        <v>975</v>
      </c>
      <c r="D59" s="2"/>
      <c r="E59" s="3"/>
      <c r="F59" s="149"/>
      <c r="G59" s="152"/>
      <c r="H59" s="155"/>
      <c r="I59" s="165"/>
      <c r="J59" s="169">
        <f t="shared" si="6"/>
        <v>0</v>
      </c>
      <c r="K59" s="165"/>
      <c r="L59" s="165"/>
      <c r="M59" s="166"/>
      <c r="N59" s="166"/>
      <c r="O59" s="149"/>
      <c r="P59" s="170"/>
      <c r="Q59" s="174" t="s">
        <v>975</v>
      </c>
      <c r="R59" s="174"/>
      <c r="S59" s="174"/>
      <c r="T59" s="170"/>
      <c r="U59" s="187"/>
      <c r="V59" s="173"/>
      <c r="W59" s="185"/>
      <c r="X59" s="62">
        <f t="shared" si="7"/>
        <v>0</v>
      </c>
      <c r="Y59" s="166"/>
      <c r="Z59" s="149"/>
      <c r="AA59" s="149"/>
      <c r="AB59" s="150" t="s">
        <v>975</v>
      </c>
      <c r="AC59" s="2"/>
      <c r="AD59" s="3"/>
      <c r="AE59" s="149"/>
      <c r="AF59" s="152"/>
      <c r="AG59" s="155"/>
      <c r="AH59" s="172"/>
      <c r="AI59" s="172"/>
      <c r="AJ59" s="149"/>
      <c r="AK59" s="170"/>
      <c r="AL59" s="203" t="s">
        <v>973</v>
      </c>
      <c r="AM59" s="139"/>
      <c r="AN59" s="140"/>
      <c r="AO59" s="170"/>
      <c r="AP59" s="187"/>
      <c r="AQ59" s="173"/>
      <c r="AR59" s="184"/>
      <c r="AS59" s="208">
        <f t="shared" si="8"/>
        <v>0</v>
      </c>
    </row>
    <row r="60" ht="13.2" spans="1:45">
      <c r="A60" s="149"/>
      <c r="B60" s="149"/>
      <c r="C60" s="150" t="s">
        <v>976</v>
      </c>
      <c r="D60" s="2"/>
      <c r="E60" s="3"/>
      <c r="F60" s="149"/>
      <c r="G60" s="152"/>
      <c r="H60" s="155"/>
      <c r="I60" s="165"/>
      <c r="J60" s="169">
        <f t="shared" si="6"/>
        <v>0</v>
      </c>
      <c r="K60" s="165"/>
      <c r="L60" s="165"/>
      <c r="M60" s="166"/>
      <c r="N60" s="166"/>
      <c r="O60" s="149"/>
      <c r="P60" s="170"/>
      <c r="Q60" s="174" t="s">
        <v>976</v>
      </c>
      <c r="R60" s="174"/>
      <c r="S60" s="174"/>
      <c r="T60" s="170"/>
      <c r="U60" s="187"/>
      <c r="V60" s="173"/>
      <c r="W60" s="185"/>
      <c r="X60" s="62">
        <f t="shared" si="7"/>
        <v>0</v>
      </c>
      <c r="Y60" s="166"/>
      <c r="Z60" s="149"/>
      <c r="AA60" s="149"/>
      <c r="AB60" s="150" t="s">
        <v>976</v>
      </c>
      <c r="AC60" s="2"/>
      <c r="AD60" s="3"/>
      <c r="AE60" s="149"/>
      <c r="AF60" s="152"/>
      <c r="AG60" s="155"/>
      <c r="AH60" s="172"/>
      <c r="AI60" s="172"/>
      <c r="AJ60" s="149"/>
      <c r="AK60" s="170"/>
      <c r="AL60" s="203" t="s">
        <v>974</v>
      </c>
      <c r="AM60" s="139"/>
      <c r="AN60" s="140"/>
      <c r="AO60" s="170"/>
      <c r="AP60" s="187"/>
      <c r="AQ60" s="173"/>
      <c r="AR60" s="184"/>
      <c r="AS60" s="208">
        <f t="shared" si="8"/>
        <v>0</v>
      </c>
    </row>
    <row r="61" ht="13.2" spans="1:45">
      <c r="A61" s="149"/>
      <c r="B61" s="149"/>
      <c r="C61" s="150" t="s">
        <v>977</v>
      </c>
      <c r="D61" s="2"/>
      <c r="E61" s="3"/>
      <c r="F61" s="149"/>
      <c r="G61" s="152"/>
      <c r="H61" s="155"/>
      <c r="I61" s="165"/>
      <c r="J61" s="169">
        <f t="shared" si="6"/>
        <v>0</v>
      </c>
      <c r="K61" s="165"/>
      <c r="L61" s="165"/>
      <c r="M61" s="166"/>
      <c r="N61" s="166"/>
      <c r="O61" s="149"/>
      <c r="P61" s="170"/>
      <c r="Q61" s="174" t="s">
        <v>977</v>
      </c>
      <c r="R61" s="174"/>
      <c r="S61" s="174"/>
      <c r="T61" s="170"/>
      <c r="U61" s="187"/>
      <c r="V61" s="173"/>
      <c r="W61" s="185"/>
      <c r="X61" s="62">
        <f t="shared" si="7"/>
        <v>0</v>
      </c>
      <c r="Y61" s="166"/>
      <c r="Z61" s="149"/>
      <c r="AA61" s="149"/>
      <c r="AB61" s="150" t="s">
        <v>977</v>
      </c>
      <c r="AC61" s="2"/>
      <c r="AD61" s="3"/>
      <c r="AE61" s="149"/>
      <c r="AF61" s="152"/>
      <c r="AG61" s="155"/>
      <c r="AH61" s="172"/>
      <c r="AI61" s="172"/>
      <c r="AJ61" s="149"/>
      <c r="AK61" s="170"/>
      <c r="AL61" s="203" t="s">
        <v>975</v>
      </c>
      <c r="AM61" s="139"/>
      <c r="AN61" s="140"/>
      <c r="AO61" s="170"/>
      <c r="AP61" s="187"/>
      <c r="AQ61" s="173"/>
      <c r="AR61" s="184"/>
      <c r="AS61" s="208">
        <f t="shared" si="8"/>
        <v>0</v>
      </c>
    </row>
    <row r="62" ht="13.2" spans="1:45">
      <c r="A62" s="149"/>
      <c r="B62" s="154"/>
      <c r="C62" s="150" t="s">
        <v>978</v>
      </c>
      <c r="D62" s="2"/>
      <c r="E62" s="3"/>
      <c r="F62" s="154"/>
      <c r="G62" s="152"/>
      <c r="H62" s="155"/>
      <c r="I62" s="165"/>
      <c r="J62" s="169">
        <f t="shared" si="6"/>
        <v>0</v>
      </c>
      <c r="K62" s="165"/>
      <c r="L62" s="165"/>
      <c r="M62" s="166"/>
      <c r="N62" s="166"/>
      <c r="O62" s="149"/>
      <c r="P62" s="140"/>
      <c r="Q62" s="174" t="s">
        <v>978</v>
      </c>
      <c r="R62" s="174"/>
      <c r="S62" s="174"/>
      <c r="T62" s="140"/>
      <c r="U62" s="187"/>
      <c r="V62" s="173"/>
      <c r="W62" s="185"/>
      <c r="X62" s="62">
        <f t="shared" si="7"/>
        <v>0</v>
      </c>
      <c r="Y62" s="166"/>
      <c r="Z62" s="149"/>
      <c r="AA62" s="154"/>
      <c r="AB62" s="150" t="s">
        <v>978</v>
      </c>
      <c r="AC62" s="2"/>
      <c r="AD62" s="3"/>
      <c r="AE62" s="154"/>
      <c r="AF62" s="152"/>
      <c r="AG62" s="155"/>
      <c r="AH62" s="172"/>
      <c r="AI62" s="172"/>
      <c r="AJ62" s="149"/>
      <c r="AK62" s="170"/>
      <c r="AL62" s="203" t="s">
        <v>976</v>
      </c>
      <c r="AM62" s="139"/>
      <c r="AN62" s="140"/>
      <c r="AO62" s="170"/>
      <c r="AP62" s="187"/>
      <c r="AQ62" s="173"/>
      <c r="AR62" s="184"/>
      <c r="AS62" s="208">
        <f t="shared" si="8"/>
        <v>0</v>
      </c>
    </row>
    <row r="63" ht="13.2" spans="1:45">
      <c r="A63" s="149"/>
      <c r="B63" s="160" t="s">
        <v>979</v>
      </c>
      <c r="C63" s="150" t="s">
        <v>980</v>
      </c>
      <c r="D63" s="2"/>
      <c r="E63" s="3"/>
      <c r="F63" s="153">
        <v>237300</v>
      </c>
      <c r="G63" s="152">
        <v>1</v>
      </c>
      <c r="H63" s="151">
        <v>237300</v>
      </c>
      <c r="I63" s="177"/>
      <c r="J63" s="169">
        <f t="shared" si="6"/>
        <v>0</v>
      </c>
      <c r="K63" s="165"/>
      <c r="L63" s="165"/>
      <c r="M63" s="166"/>
      <c r="N63" s="166"/>
      <c r="O63" s="149"/>
      <c r="P63" s="176" t="s">
        <v>979</v>
      </c>
      <c r="Q63" s="174" t="s">
        <v>980</v>
      </c>
      <c r="R63" s="174"/>
      <c r="S63" s="174"/>
      <c r="T63" s="188">
        <v>237300</v>
      </c>
      <c r="U63" s="187">
        <v>1</v>
      </c>
      <c r="V63" s="186">
        <v>237300</v>
      </c>
      <c r="W63" s="189">
        <v>1</v>
      </c>
      <c r="X63" s="62">
        <f t="shared" si="7"/>
        <v>237300</v>
      </c>
      <c r="Y63" s="166"/>
      <c r="Z63" s="149"/>
      <c r="AA63" s="160" t="s">
        <v>979</v>
      </c>
      <c r="AB63" s="150" t="s">
        <v>980</v>
      </c>
      <c r="AC63" s="2"/>
      <c r="AD63" s="3"/>
      <c r="AE63" s="153">
        <v>237300</v>
      </c>
      <c r="AF63" s="152">
        <v>1</v>
      </c>
      <c r="AG63" s="151">
        <v>237300</v>
      </c>
      <c r="AH63" s="172"/>
      <c r="AI63" s="172"/>
      <c r="AJ63" s="149"/>
      <c r="AK63" s="170"/>
      <c r="AL63" s="203" t="s">
        <v>977</v>
      </c>
      <c r="AM63" s="139"/>
      <c r="AN63" s="140"/>
      <c r="AO63" s="170"/>
      <c r="AP63" s="187"/>
      <c r="AQ63" s="173"/>
      <c r="AR63" s="184"/>
      <c r="AS63" s="208">
        <f t="shared" si="8"/>
        <v>0</v>
      </c>
    </row>
    <row r="64" ht="13.2" spans="1:45">
      <c r="A64" s="149"/>
      <c r="B64" s="149"/>
      <c r="C64" s="150" t="s">
        <v>981</v>
      </c>
      <c r="D64" s="2"/>
      <c r="E64" s="3"/>
      <c r="F64" s="149"/>
      <c r="G64" s="152"/>
      <c r="H64" s="155"/>
      <c r="I64" s="165"/>
      <c r="J64" s="169">
        <f t="shared" si="6"/>
        <v>0</v>
      </c>
      <c r="K64" s="165"/>
      <c r="L64" s="165"/>
      <c r="M64" s="166"/>
      <c r="N64" s="166"/>
      <c r="O64" s="149"/>
      <c r="P64" s="170"/>
      <c r="Q64" s="174" t="s">
        <v>981</v>
      </c>
      <c r="R64" s="174"/>
      <c r="S64" s="174"/>
      <c r="T64" s="170"/>
      <c r="U64" s="187"/>
      <c r="V64" s="173"/>
      <c r="W64" s="185"/>
      <c r="X64" s="62">
        <f t="shared" si="7"/>
        <v>0</v>
      </c>
      <c r="Y64" s="166"/>
      <c r="Z64" s="149"/>
      <c r="AA64" s="149"/>
      <c r="AB64" s="150" t="s">
        <v>981</v>
      </c>
      <c r="AC64" s="2"/>
      <c r="AD64" s="3"/>
      <c r="AE64" s="149"/>
      <c r="AF64" s="152"/>
      <c r="AG64" s="155"/>
      <c r="AH64" s="172"/>
      <c r="AI64" s="172"/>
      <c r="AJ64" s="149"/>
      <c r="AK64" s="140"/>
      <c r="AL64" s="203" t="s">
        <v>978</v>
      </c>
      <c r="AM64" s="139"/>
      <c r="AN64" s="140"/>
      <c r="AO64" s="140"/>
      <c r="AP64" s="187"/>
      <c r="AQ64" s="173"/>
      <c r="AR64" s="184"/>
      <c r="AS64" s="208">
        <f t="shared" si="8"/>
        <v>0</v>
      </c>
    </row>
    <row r="65" ht="13.2" spans="1:45">
      <c r="A65" s="149"/>
      <c r="B65" s="149"/>
      <c r="C65" s="150" t="s">
        <v>982</v>
      </c>
      <c r="D65" s="2"/>
      <c r="E65" s="3"/>
      <c r="F65" s="149"/>
      <c r="G65" s="152"/>
      <c r="H65" s="155"/>
      <c r="I65" s="165"/>
      <c r="J65" s="169">
        <f t="shared" si="6"/>
        <v>0</v>
      </c>
      <c r="K65" s="165"/>
      <c r="L65" s="165"/>
      <c r="M65" s="166"/>
      <c r="N65" s="166"/>
      <c r="O65" s="149"/>
      <c r="P65" s="170"/>
      <c r="Q65" s="174" t="s">
        <v>982</v>
      </c>
      <c r="R65" s="174"/>
      <c r="S65" s="174"/>
      <c r="T65" s="170"/>
      <c r="U65" s="187"/>
      <c r="V65" s="173"/>
      <c r="W65" s="185"/>
      <c r="X65" s="62">
        <f t="shared" si="7"/>
        <v>0</v>
      </c>
      <c r="Y65" s="166"/>
      <c r="Z65" s="149"/>
      <c r="AA65" s="149"/>
      <c r="AB65" s="150" t="s">
        <v>982</v>
      </c>
      <c r="AC65" s="2"/>
      <c r="AD65" s="3"/>
      <c r="AE65" s="149"/>
      <c r="AF65" s="152"/>
      <c r="AG65" s="155"/>
      <c r="AH65" s="172"/>
      <c r="AI65" s="172"/>
      <c r="AJ65" s="149"/>
      <c r="AK65" s="176" t="s">
        <v>979</v>
      </c>
      <c r="AL65" s="203" t="s">
        <v>980</v>
      </c>
      <c r="AM65" s="139"/>
      <c r="AN65" s="140"/>
      <c r="AO65" s="188">
        <v>237300</v>
      </c>
      <c r="AP65" s="187">
        <v>1</v>
      </c>
      <c r="AQ65" s="186">
        <v>237300</v>
      </c>
      <c r="AR65" s="184"/>
      <c r="AS65" s="208">
        <f t="shared" si="8"/>
        <v>0</v>
      </c>
    </row>
    <row r="66" ht="13.2" spans="1:45">
      <c r="A66" s="149"/>
      <c r="B66" s="149"/>
      <c r="C66" s="150" t="s">
        <v>983</v>
      </c>
      <c r="D66" s="2"/>
      <c r="E66" s="3"/>
      <c r="F66" s="149"/>
      <c r="G66" s="152"/>
      <c r="H66" s="155"/>
      <c r="I66" s="165"/>
      <c r="J66" s="169">
        <f t="shared" si="6"/>
        <v>0</v>
      </c>
      <c r="K66" s="165"/>
      <c r="L66" s="165"/>
      <c r="M66" s="166"/>
      <c r="N66" s="166"/>
      <c r="O66" s="149"/>
      <c r="P66" s="170"/>
      <c r="Q66" s="174" t="s">
        <v>983</v>
      </c>
      <c r="R66" s="174"/>
      <c r="S66" s="174"/>
      <c r="T66" s="170"/>
      <c r="U66" s="187"/>
      <c r="V66" s="173"/>
      <c r="W66" s="185"/>
      <c r="X66" s="62">
        <f t="shared" si="7"/>
        <v>0</v>
      </c>
      <c r="Y66" s="166"/>
      <c r="Z66" s="149"/>
      <c r="AA66" s="149"/>
      <c r="AB66" s="150" t="s">
        <v>983</v>
      </c>
      <c r="AC66" s="2"/>
      <c r="AD66" s="3"/>
      <c r="AE66" s="149"/>
      <c r="AF66" s="152"/>
      <c r="AG66" s="155"/>
      <c r="AH66" s="172"/>
      <c r="AI66" s="172"/>
      <c r="AJ66" s="149"/>
      <c r="AK66" s="170"/>
      <c r="AL66" s="203" t="s">
        <v>981</v>
      </c>
      <c r="AM66" s="139"/>
      <c r="AN66" s="140"/>
      <c r="AO66" s="170"/>
      <c r="AP66" s="187"/>
      <c r="AQ66" s="173"/>
      <c r="AR66" s="184"/>
      <c r="AS66" s="208">
        <f t="shared" si="8"/>
        <v>0</v>
      </c>
    </row>
    <row r="67" ht="13.2" spans="1:45">
      <c r="A67" s="149"/>
      <c r="B67" s="149"/>
      <c r="C67" s="150" t="s">
        <v>984</v>
      </c>
      <c r="D67" s="2"/>
      <c r="E67" s="3"/>
      <c r="F67" s="149"/>
      <c r="G67" s="152"/>
      <c r="H67" s="155"/>
      <c r="I67" s="165"/>
      <c r="J67" s="169">
        <f t="shared" si="6"/>
        <v>0</v>
      </c>
      <c r="K67" s="165"/>
      <c r="L67" s="165"/>
      <c r="M67" s="166"/>
      <c r="N67" s="166"/>
      <c r="O67" s="149"/>
      <c r="P67" s="170"/>
      <c r="Q67" s="174" t="s">
        <v>984</v>
      </c>
      <c r="R67" s="174"/>
      <c r="S67" s="174"/>
      <c r="T67" s="170"/>
      <c r="U67" s="187"/>
      <c r="V67" s="173"/>
      <c r="W67" s="185"/>
      <c r="X67" s="62">
        <f t="shared" si="7"/>
        <v>0</v>
      </c>
      <c r="Y67" s="166"/>
      <c r="Z67" s="149"/>
      <c r="AA67" s="149"/>
      <c r="AB67" s="150" t="s">
        <v>984</v>
      </c>
      <c r="AC67" s="2"/>
      <c r="AD67" s="3"/>
      <c r="AE67" s="149"/>
      <c r="AF67" s="152"/>
      <c r="AG67" s="155"/>
      <c r="AH67" s="172"/>
      <c r="AI67" s="172"/>
      <c r="AJ67" s="149"/>
      <c r="AK67" s="170"/>
      <c r="AL67" s="203" t="s">
        <v>982</v>
      </c>
      <c r="AM67" s="139"/>
      <c r="AN67" s="140"/>
      <c r="AO67" s="170"/>
      <c r="AP67" s="187"/>
      <c r="AQ67" s="173"/>
      <c r="AR67" s="184"/>
      <c r="AS67" s="208">
        <f t="shared" si="8"/>
        <v>0</v>
      </c>
    </row>
    <row r="68" ht="13.2" spans="1:45">
      <c r="A68" s="149"/>
      <c r="B68" s="149"/>
      <c r="C68" s="150" t="s">
        <v>985</v>
      </c>
      <c r="D68" s="2"/>
      <c r="E68" s="3"/>
      <c r="F68" s="149"/>
      <c r="G68" s="152"/>
      <c r="H68" s="155"/>
      <c r="I68" s="165"/>
      <c r="J68" s="169">
        <f t="shared" si="6"/>
        <v>0</v>
      </c>
      <c r="K68" s="165"/>
      <c r="L68" s="165"/>
      <c r="M68" s="166"/>
      <c r="N68" s="166"/>
      <c r="O68" s="149"/>
      <c r="P68" s="170"/>
      <c r="Q68" s="174" t="s">
        <v>985</v>
      </c>
      <c r="R68" s="174"/>
      <c r="S68" s="174"/>
      <c r="T68" s="170"/>
      <c r="U68" s="187"/>
      <c r="V68" s="173"/>
      <c r="W68" s="185"/>
      <c r="X68" s="62">
        <f t="shared" si="7"/>
        <v>0</v>
      </c>
      <c r="Y68" s="166"/>
      <c r="Z68" s="149"/>
      <c r="AA68" s="149"/>
      <c r="AB68" s="150" t="s">
        <v>985</v>
      </c>
      <c r="AC68" s="2"/>
      <c r="AD68" s="3"/>
      <c r="AE68" s="149"/>
      <c r="AF68" s="152"/>
      <c r="AG68" s="155"/>
      <c r="AH68" s="172"/>
      <c r="AI68" s="172"/>
      <c r="AJ68" s="149"/>
      <c r="AK68" s="170"/>
      <c r="AL68" s="203" t="s">
        <v>983</v>
      </c>
      <c r="AM68" s="139"/>
      <c r="AN68" s="140"/>
      <c r="AO68" s="170"/>
      <c r="AP68" s="187"/>
      <c r="AQ68" s="173"/>
      <c r="AR68" s="184"/>
      <c r="AS68" s="208">
        <f t="shared" si="8"/>
        <v>0</v>
      </c>
    </row>
    <row r="69" ht="13.2" spans="1:45">
      <c r="A69" s="149"/>
      <c r="B69" s="149"/>
      <c r="C69" s="150" t="s">
        <v>986</v>
      </c>
      <c r="D69" s="2"/>
      <c r="E69" s="3"/>
      <c r="F69" s="149"/>
      <c r="G69" s="152"/>
      <c r="H69" s="155"/>
      <c r="I69" s="165"/>
      <c r="J69" s="169">
        <f t="shared" si="6"/>
        <v>0</v>
      </c>
      <c r="K69" s="165"/>
      <c r="L69" s="165"/>
      <c r="M69" s="166"/>
      <c r="N69" s="166"/>
      <c r="O69" s="149"/>
      <c r="P69" s="170"/>
      <c r="Q69" s="174" t="s">
        <v>986</v>
      </c>
      <c r="R69" s="174"/>
      <c r="S69" s="174"/>
      <c r="T69" s="170"/>
      <c r="U69" s="187"/>
      <c r="V69" s="173"/>
      <c r="W69" s="185"/>
      <c r="X69" s="62">
        <f t="shared" si="7"/>
        <v>0</v>
      </c>
      <c r="Y69" s="166"/>
      <c r="Z69" s="149"/>
      <c r="AA69" s="149"/>
      <c r="AB69" s="150" t="s">
        <v>986</v>
      </c>
      <c r="AC69" s="2"/>
      <c r="AD69" s="3"/>
      <c r="AE69" s="149"/>
      <c r="AF69" s="152"/>
      <c r="AG69" s="155"/>
      <c r="AH69" s="172"/>
      <c r="AI69" s="172"/>
      <c r="AJ69" s="149"/>
      <c r="AK69" s="170"/>
      <c r="AL69" s="203" t="s">
        <v>984</v>
      </c>
      <c r="AM69" s="139"/>
      <c r="AN69" s="140"/>
      <c r="AO69" s="170"/>
      <c r="AP69" s="187"/>
      <c r="AQ69" s="173"/>
      <c r="AR69" s="184"/>
      <c r="AS69" s="208">
        <f t="shared" si="8"/>
        <v>0</v>
      </c>
    </row>
    <row r="70" ht="13.2" spans="1:45">
      <c r="A70" s="149"/>
      <c r="B70" s="149"/>
      <c r="C70" s="150" t="s">
        <v>987</v>
      </c>
      <c r="D70" s="2"/>
      <c r="E70" s="3"/>
      <c r="F70" s="149"/>
      <c r="G70" s="152"/>
      <c r="H70" s="155"/>
      <c r="I70" s="165"/>
      <c r="J70" s="169">
        <f t="shared" si="6"/>
        <v>0</v>
      </c>
      <c r="K70" s="165"/>
      <c r="L70" s="165"/>
      <c r="M70" s="166"/>
      <c r="N70" s="166"/>
      <c r="O70" s="149"/>
      <c r="P70" s="170"/>
      <c r="Q70" s="174" t="s">
        <v>987</v>
      </c>
      <c r="R70" s="174"/>
      <c r="S70" s="174"/>
      <c r="T70" s="170"/>
      <c r="U70" s="187"/>
      <c r="V70" s="173"/>
      <c r="W70" s="185"/>
      <c r="X70" s="62">
        <f t="shared" si="7"/>
        <v>0</v>
      </c>
      <c r="Y70" s="166"/>
      <c r="Z70" s="149"/>
      <c r="AA70" s="149"/>
      <c r="AB70" s="150" t="s">
        <v>987</v>
      </c>
      <c r="AC70" s="2"/>
      <c r="AD70" s="3"/>
      <c r="AE70" s="149"/>
      <c r="AF70" s="152"/>
      <c r="AG70" s="155"/>
      <c r="AH70" s="172"/>
      <c r="AI70" s="172"/>
      <c r="AJ70" s="149"/>
      <c r="AK70" s="170"/>
      <c r="AL70" s="203" t="s">
        <v>985</v>
      </c>
      <c r="AM70" s="139"/>
      <c r="AN70" s="140"/>
      <c r="AO70" s="170"/>
      <c r="AP70" s="187"/>
      <c r="AQ70" s="173"/>
      <c r="AR70" s="184"/>
      <c r="AS70" s="208">
        <f t="shared" si="8"/>
        <v>0</v>
      </c>
    </row>
    <row r="71" ht="13.2" spans="1:45">
      <c r="A71" s="149"/>
      <c r="B71" s="149"/>
      <c r="C71" s="150" t="s">
        <v>988</v>
      </c>
      <c r="D71" s="2"/>
      <c r="E71" s="3"/>
      <c r="F71" s="149"/>
      <c r="G71" s="152"/>
      <c r="H71" s="155"/>
      <c r="I71" s="165"/>
      <c r="J71" s="169">
        <f t="shared" si="6"/>
        <v>0</v>
      </c>
      <c r="K71" s="165"/>
      <c r="L71" s="165"/>
      <c r="M71" s="166"/>
      <c r="N71" s="166"/>
      <c r="O71" s="149"/>
      <c r="P71" s="170"/>
      <c r="Q71" s="174" t="s">
        <v>988</v>
      </c>
      <c r="R71" s="174"/>
      <c r="S71" s="174"/>
      <c r="T71" s="170"/>
      <c r="U71" s="187"/>
      <c r="V71" s="173"/>
      <c r="W71" s="185"/>
      <c r="X71" s="62">
        <f t="shared" si="7"/>
        <v>0</v>
      </c>
      <c r="Y71" s="166"/>
      <c r="Z71" s="149"/>
      <c r="AA71" s="149"/>
      <c r="AB71" s="150" t="s">
        <v>988</v>
      </c>
      <c r="AC71" s="2"/>
      <c r="AD71" s="3"/>
      <c r="AE71" s="149"/>
      <c r="AF71" s="152"/>
      <c r="AG71" s="155"/>
      <c r="AH71" s="172"/>
      <c r="AI71" s="172"/>
      <c r="AJ71" s="149"/>
      <c r="AK71" s="170"/>
      <c r="AL71" s="203" t="s">
        <v>986</v>
      </c>
      <c r="AM71" s="139"/>
      <c r="AN71" s="140"/>
      <c r="AO71" s="170"/>
      <c r="AP71" s="187"/>
      <c r="AQ71" s="173"/>
      <c r="AR71" s="184"/>
      <c r="AS71" s="208">
        <f t="shared" si="8"/>
        <v>0</v>
      </c>
    </row>
    <row r="72" ht="13.2" spans="1:45">
      <c r="A72" s="149"/>
      <c r="B72" s="149"/>
      <c r="C72" s="150" t="s">
        <v>989</v>
      </c>
      <c r="D72" s="2"/>
      <c r="E72" s="3"/>
      <c r="F72" s="149"/>
      <c r="G72" s="152"/>
      <c r="H72" s="155"/>
      <c r="I72" s="165"/>
      <c r="J72" s="169">
        <f t="shared" si="6"/>
        <v>0</v>
      </c>
      <c r="K72" s="165"/>
      <c r="L72" s="165"/>
      <c r="M72" s="166"/>
      <c r="N72" s="166"/>
      <c r="O72" s="149"/>
      <c r="P72" s="170"/>
      <c r="Q72" s="174" t="s">
        <v>989</v>
      </c>
      <c r="R72" s="174"/>
      <c r="S72" s="174"/>
      <c r="T72" s="170"/>
      <c r="U72" s="187"/>
      <c r="V72" s="173"/>
      <c r="W72" s="185"/>
      <c r="X72" s="62">
        <f t="shared" si="7"/>
        <v>0</v>
      </c>
      <c r="Y72" s="166"/>
      <c r="Z72" s="149"/>
      <c r="AA72" s="149"/>
      <c r="AB72" s="150" t="s">
        <v>989</v>
      </c>
      <c r="AC72" s="2"/>
      <c r="AD72" s="3"/>
      <c r="AE72" s="149"/>
      <c r="AF72" s="152"/>
      <c r="AG72" s="155"/>
      <c r="AH72" s="172"/>
      <c r="AI72" s="172"/>
      <c r="AJ72" s="149"/>
      <c r="AK72" s="170"/>
      <c r="AL72" s="203" t="s">
        <v>987</v>
      </c>
      <c r="AM72" s="139"/>
      <c r="AN72" s="140"/>
      <c r="AO72" s="170"/>
      <c r="AP72" s="187"/>
      <c r="AQ72" s="173"/>
      <c r="AR72" s="184"/>
      <c r="AS72" s="208">
        <f t="shared" si="8"/>
        <v>0</v>
      </c>
    </row>
    <row r="73" ht="13.2" spans="1:45">
      <c r="A73" s="149"/>
      <c r="B73" s="149"/>
      <c r="C73" s="150" t="s">
        <v>990</v>
      </c>
      <c r="D73" s="2"/>
      <c r="E73" s="3"/>
      <c r="F73" s="149"/>
      <c r="G73" s="152"/>
      <c r="H73" s="155"/>
      <c r="I73" s="165"/>
      <c r="J73" s="169">
        <f t="shared" si="6"/>
        <v>0</v>
      </c>
      <c r="K73" s="165"/>
      <c r="L73" s="165"/>
      <c r="M73" s="166"/>
      <c r="N73" s="166"/>
      <c r="O73" s="149"/>
      <c r="P73" s="170"/>
      <c r="Q73" s="174" t="s">
        <v>990</v>
      </c>
      <c r="R73" s="174"/>
      <c r="S73" s="174"/>
      <c r="T73" s="170"/>
      <c r="U73" s="187"/>
      <c r="V73" s="173"/>
      <c r="W73" s="185"/>
      <c r="X73" s="62">
        <f t="shared" si="7"/>
        <v>0</v>
      </c>
      <c r="Y73" s="166"/>
      <c r="Z73" s="149"/>
      <c r="AA73" s="149"/>
      <c r="AB73" s="150" t="s">
        <v>990</v>
      </c>
      <c r="AC73" s="2"/>
      <c r="AD73" s="3"/>
      <c r="AE73" s="149"/>
      <c r="AF73" s="152"/>
      <c r="AG73" s="155"/>
      <c r="AH73" s="172"/>
      <c r="AI73" s="172"/>
      <c r="AJ73" s="149"/>
      <c r="AK73" s="170"/>
      <c r="AL73" s="203" t="s">
        <v>988</v>
      </c>
      <c r="AM73" s="139"/>
      <c r="AN73" s="140"/>
      <c r="AO73" s="170"/>
      <c r="AP73" s="187"/>
      <c r="AQ73" s="173"/>
      <c r="AR73" s="184"/>
      <c r="AS73" s="208">
        <f t="shared" si="8"/>
        <v>0</v>
      </c>
    </row>
    <row r="74" ht="13.2" spans="1:45">
      <c r="A74" s="149"/>
      <c r="B74" s="149"/>
      <c r="C74" s="150" t="s">
        <v>991</v>
      </c>
      <c r="D74" s="2"/>
      <c r="E74" s="3"/>
      <c r="F74" s="149"/>
      <c r="G74" s="152"/>
      <c r="H74" s="155"/>
      <c r="I74" s="165"/>
      <c r="J74" s="169">
        <f t="shared" si="6"/>
        <v>0</v>
      </c>
      <c r="K74" s="165"/>
      <c r="L74" s="165"/>
      <c r="M74" s="166"/>
      <c r="N74" s="166"/>
      <c r="O74" s="149"/>
      <c r="P74" s="170"/>
      <c r="Q74" s="174" t="s">
        <v>991</v>
      </c>
      <c r="R74" s="174"/>
      <c r="S74" s="174"/>
      <c r="T74" s="170"/>
      <c r="U74" s="187"/>
      <c r="V74" s="173"/>
      <c r="W74" s="185"/>
      <c r="X74" s="62">
        <f t="shared" si="7"/>
        <v>0</v>
      </c>
      <c r="Y74" s="166"/>
      <c r="Z74" s="149"/>
      <c r="AA74" s="149"/>
      <c r="AB74" s="150" t="s">
        <v>991</v>
      </c>
      <c r="AC74" s="2"/>
      <c r="AD74" s="3"/>
      <c r="AE74" s="149"/>
      <c r="AF74" s="152"/>
      <c r="AG74" s="155"/>
      <c r="AH74" s="172"/>
      <c r="AI74" s="172"/>
      <c r="AJ74" s="149"/>
      <c r="AK74" s="170"/>
      <c r="AL74" s="203" t="s">
        <v>989</v>
      </c>
      <c r="AM74" s="139"/>
      <c r="AN74" s="140"/>
      <c r="AO74" s="170"/>
      <c r="AP74" s="187"/>
      <c r="AQ74" s="173"/>
      <c r="AR74" s="184"/>
      <c r="AS74" s="208">
        <f t="shared" si="8"/>
        <v>0</v>
      </c>
    </row>
    <row r="75" ht="13.2" spans="1:45">
      <c r="A75" s="149"/>
      <c r="B75" s="149"/>
      <c r="C75" s="150" t="s">
        <v>992</v>
      </c>
      <c r="D75" s="2"/>
      <c r="E75" s="3"/>
      <c r="F75" s="149"/>
      <c r="G75" s="152"/>
      <c r="H75" s="155"/>
      <c r="I75" s="165"/>
      <c r="J75" s="169">
        <f t="shared" si="6"/>
        <v>0</v>
      </c>
      <c r="K75" s="165"/>
      <c r="L75" s="165"/>
      <c r="M75" s="166"/>
      <c r="N75" s="166"/>
      <c r="O75" s="149"/>
      <c r="P75" s="170"/>
      <c r="Q75" s="174" t="s">
        <v>992</v>
      </c>
      <c r="R75" s="174"/>
      <c r="S75" s="174"/>
      <c r="T75" s="170"/>
      <c r="U75" s="187"/>
      <c r="V75" s="173"/>
      <c r="W75" s="185"/>
      <c r="X75" s="62">
        <f t="shared" si="7"/>
        <v>0</v>
      </c>
      <c r="Y75" s="166"/>
      <c r="Z75" s="149"/>
      <c r="AA75" s="149"/>
      <c r="AB75" s="150" t="s">
        <v>992</v>
      </c>
      <c r="AC75" s="2"/>
      <c r="AD75" s="3"/>
      <c r="AE75" s="149"/>
      <c r="AF75" s="152"/>
      <c r="AG75" s="155"/>
      <c r="AH75" s="172"/>
      <c r="AI75" s="172"/>
      <c r="AJ75" s="149"/>
      <c r="AK75" s="170"/>
      <c r="AL75" s="203" t="s">
        <v>990</v>
      </c>
      <c r="AM75" s="139"/>
      <c r="AN75" s="140"/>
      <c r="AO75" s="170"/>
      <c r="AP75" s="187"/>
      <c r="AQ75" s="173"/>
      <c r="AR75" s="184"/>
      <c r="AS75" s="208">
        <f t="shared" si="8"/>
        <v>0</v>
      </c>
    </row>
    <row r="76" ht="13.2" spans="1:45">
      <c r="A76" s="149"/>
      <c r="B76" s="149"/>
      <c r="C76" s="150" t="s">
        <v>993</v>
      </c>
      <c r="D76" s="2"/>
      <c r="E76" s="3"/>
      <c r="F76" s="149"/>
      <c r="G76" s="152"/>
      <c r="H76" s="155"/>
      <c r="I76" s="165"/>
      <c r="J76" s="169">
        <f t="shared" si="6"/>
        <v>0</v>
      </c>
      <c r="K76" s="165"/>
      <c r="L76" s="165"/>
      <c r="M76" s="166"/>
      <c r="N76" s="166"/>
      <c r="O76" s="149"/>
      <c r="P76" s="170"/>
      <c r="Q76" s="174" t="s">
        <v>993</v>
      </c>
      <c r="R76" s="174"/>
      <c r="S76" s="174"/>
      <c r="T76" s="170"/>
      <c r="U76" s="187"/>
      <c r="V76" s="173"/>
      <c r="W76" s="185"/>
      <c r="X76" s="62">
        <f t="shared" si="7"/>
        <v>0</v>
      </c>
      <c r="Y76" s="166"/>
      <c r="Z76" s="149"/>
      <c r="AA76" s="149"/>
      <c r="AB76" s="150" t="s">
        <v>993</v>
      </c>
      <c r="AC76" s="2"/>
      <c r="AD76" s="3"/>
      <c r="AE76" s="149"/>
      <c r="AF76" s="152"/>
      <c r="AG76" s="155"/>
      <c r="AH76" s="172"/>
      <c r="AI76" s="172"/>
      <c r="AJ76" s="149"/>
      <c r="AK76" s="170"/>
      <c r="AL76" s="203" t="s">
        <v>991</v>
      </c>
      <c r="AM76" s="139"/>
      <c r="AN76" s="140"/>
      <c r="AO76" s="170"/>
      <c r="AP76" s="187"/>
      <c r="AQ76" s="173"/>
      <c r="AR76" s="184"/>
      <c r="AS76" s="208">
        <f t="shared" si="8"/>
        <v>0</v>
      </c>
    </row>
    <row r="77" ht="13.2" spans="1:45">
      <c r="A77" s="149"/>
      <c r="B77" s="149"/>
      <c r="C77" s="148"/>
      <c r="D77" s="139"/>
      <c r="E77" s="140"/>
      <c r="F77" s="149"/>
      <c r="G77" s="152"/>
      <c r="H77" s="155"/>
      <c r="I77" s="165"/>
      <c r="J77" s="169">
        <f t="shared" si="6"/>
        <v>0</v>
      </c>
      <c r="K77" s="165"/>
      <c r="L77" s="165"/>
      <c r="M77" s="166"/>
      <c r="N77" s="166"/>
      <c r="O77" s="149"/>
      <c r="P77" s="170"/>
      <c r="Q77" s="184"/>
      <c r="R77" s="184"/>
      <c r="S77" s="184"/>
      <c r="T77" s="170"/>
      <c r="U77" s="187"/>
      <c r="V77" s="173"/>
      <c r="W77" s="185"/>
      <c r="X77" s="62">
        <f t="shared" si="7"/>
        <v>0</v>
      </c>
      <c r="Y77" s="166"/>
      <c r="Z77" s="149"/>
      <c r="AA77" s="149"/>
      <c r="AB77" s="148"/>
      <c r="AC77" s="139"/>
      <c r="AD77" s="140"/>
      <c r="AE77" s="149"/>
      <c r="AF77" s="152"/>
      <c r="AG77" s="155"/>
      <c r="AH77" s="172"/>
      <c r="AI77" s="172"/>
      <c r="AJ77" s="149"/>
      <c r="AK77" s="170"/>
      <c r="AL77" s="203" t="s">
        <v>992</v>
      </c>
      <c r="AM77" s="139"/>
      <c r="AN77" s="140"/>
      <c r="AO77" s="170"/>
      <c r="AP77" s="187"/>
      <c r="AQ77" s="173"/>
      <c r="AR77" s="184"/>
      <c r="AS77" s="208">
        <f t="shared" si="8"/>
        <v>0</v>
      </c>
    </row>
    <row r="78" ht="13.2" spans="1:45">
      <c r="A78" s="149"/>
      <c r="B78" s="149"/>
      <c r="C78" s="150" t="s">
        <v>994</v>
      </c>
      <c r="D78" s="2"/>
      <c r="E78" s="3"/>
      <c r="F78" s="149"/>
      <c r="G78" s="152"/>
      <c r="H78" s="155"/>
      <c r="I78" s="165"/>
      <c r="J78" s="169">
        <f t="shared" si="6"/>
        <v>0</v>
      </c>
      <c r="K78" s="165"/>
      <c r="L78" s="165"/>
      <c r="M78" s="166"/>
      <c r="N78" s="166"/>
      <c r="O78" s="149"/>
      <c r="P78" s="170"/>
      <c r="Q78" s="174" t="s">
        <v>994</v>
      </c>
      <c r="R78" s="174"/>
      <c r="S78" s="174"/>
      <c r="T78" s="170"/>
      <c r="U78" s="187"/>
      <c r="V78" s="173"/>
      <c r="W78" s="185"/>
      <c r="X78" s="62">
        <f t="shared" si="7"/>
        <v>0</v>
      </c>
      <c r="Y78" s="166"/>
      <c r="Z78" s="149"/>
      <c r="AA78" s="149"/>
      <c r="AB78" s="150" t="s">
        <v>994</v>
      </c>
      <c r="AC78" s="2"/>
      <c r="AD78" s="3"/>
      <c r="AE78" s="149"/>
      <c r="AF78" s="152"/>
      <c r="AG78" s="155"/>
      <c r="AH78" s="172"/>
      <c r="AI78" s="172"/>
      <c r="AJ78" s="149"/>
      <c r="AK78" s="170"/>
      <c r="AL78" s="203" t="s">
        <v>993</v>
      </c>
      <c r="AM78" s="139"/>
      <c r="AN78" s="140"/>
      <c r="AO78" s="170"/>
      <c r="AP78" s="187"/>
      <c r="AQ78" s="173"/>
      <c r="AR78" s="184"/>
      <c r="AS78" s="208">
        <f t="shared" si="8"/>
        <v>0</v>
      </c>
    </row>
    <row r="79" ht="13.2" spans="1:45">
      <c r="A79" s="149"/>
      <c r="B79" s="149"/>
      <c r="C79" s="150" t="s">
        <v>995</v>
      </c>
      <c r="D79" s="2"/>
      <c r="E79" s="3"/>
      <c r="F79" s="149"/>
      <c r="G79" s="152"/>
      <c r="H79" s="155"/>
      <c r="I79" s="165"/>
      <c r="J79" s="169">
        <f t="shared" si="6"/>
        <v>0</v>
      </c>
      <c r="K79" s="165"/>
      <c r="L79" s="165"/>
      <c r="M79" s="166"/>
      <c r="N79" s="166"/>
      <c r="O79" s="149"/>
      <c r="P79" s="170"/>
      <c r="Q79" s="174" t="s">
        <v>995</v>
      </c>
      <c r="R79" s="174"/>
      <c r="S79" s="174"/>
      <c r="T79" s="170"/>
      <c r="U79" s="187"/>
      <c r="V79" s="173"/>
      <c r="W79" s="185"/>
      <c r="X79" s="62">
        <f t="shared" si="7"/>
        <v>0</v>
      </c>
      <c r="Y79" s="166"/>
      <c r="Z79" s="149"/>
      <c r="AA79" s="149"/>
      <c r="AB79" s="150" t="s">
        <v>995</v>
      </c>
      <c r="AC79" s="2"/>
      <c r="AD79" s="3"/>
      <c r="AE79" s="149"/>
      <c r="AF79" s="152"/>
      <c r="AG79" s="155"/>
      <c r="AH79" s="172"/>
      <c r="AI79" s="172"/>
      <c r="AJ79" s="149"/>
      <c r="AK79" s="170"/>
      <c r="AL79" s="202"/>
      <c r="AM79" s="139"/>
      <c r="AN79" s="140"/>
      <c r="AO79" s="170"/>
      <c r="AP79" s="187"/>
      <c r="AQ79" s="173"/>
      <c r="AR79" s="184"/>
      <c r="AS79" s="208">
        <f t="shared" si="8"/>
        <v>0</v>
      </c>
    </row>
    <row r="80" ht="13.2" spans="1:45">
      <c r="A80" s="149"/>
      <c r="B80" s="149"/>
      <c r="C80" s="150" t="s">
        <v>996</v>
      </c>
      <c r="D80" s="2"/>
      <c r="E80" s="3"/>
      <c r="F80" s="149"/>
      <c r="G80" s="152"/>
      <c r="H80" s="155"/>
      <c r="I80" s="165"/>
      <c r="J80" s="169">
        <f t="shared" si="6"/>
        <v>0</v>
      </c>
      <c r="K80" s="165"/>
      <c r="L80" s="165"/>
      <c r="M80" s="166"/>
      <c r="N80" s="166"/>
      <c r="O80" s="149"/>
      <c r="P80" s="170"/>
      <c r="Q80" s="174" t="s">
        <v>996</v>
      </c>
      <c r="R80" s="174"/>
      <c r="S80" s="174"/>
      <c r="T80" s="170"/>
      <c r="U80" s="187"/>
      <c r="V80" s="173"/>
      <c r="W80" s="185"/>
      <c r="X80" s="62">
        <f t="shared" si="7"/>
        <v>0</v>
      </c>
      <c r="Y80" s="166"/>
      <c r="Z80" s="149"/>
      <c r="AA80" s="149"/>
      <c r="AB80" s="150" t="s">
        <v>996</v>
      </c>
      <c r="AC80" s="2"/>
      <c r="AD80" s="3"/>
      <c r="AE80" s="149"/>
      <c r="AF80" s="152"/>
      <c r="AG80" s="155"/>
      <c r="AH80" s="172"/>
      <c r="AI80" s="172"/>
      <c r="AJ80" s="149"/>
      <c r="AK80" s="170"/>
      <c r="AL80" s="203" t="s">
        <v>994</v>
      </c>
      <c r="AM80" s="139"/>
      <c r="AN80" s="140"/>
      <c r="AO80" s="170"/>
      <c r="AP80" s="187"/>
      <c r="AQ80" s="173"/>
      <c r="AR80" s="184"/>
      <c r="AS80" s="208">
        <f t="shared" si="8"/>
        <v>0</v>
      </c>
    </row>
    <row r="81" ht="13.2" spans="1:45">
      <c r="A81" s="149"/>
      <c r="B81" s="149"/>
      <c r="C81" s="150" t="s">
        <v>997</v>
      </c>
      <c r="D81" s="2"/>
      <c r="E81" s="3"/>
      <c r="F81" s="149"/>
      <c r="G81" s="152"/>
      <c r="H81" s="155"/>
      <c r="I81" s="165"/>
      <c r="J81" s="169">
        <f t="shared" si="6"/>
        <v>0</v>
      </c>
      <c r="K81" s="165"/>
      <c r="L81" s="165"/>
      <c r="M81" s="166"/>
      <c r="N81" s="166"/>
      <c r="O81" s="149"/>
      <c r="P81" s="170"/>
      <c r="Q81" s="174" t="s">
        <v>997</v>
      </c>
      <c r="R81" s="174"/>
      <c r="S81" s="174"/>
      <c r="T81" s="170"/>
      <c r="U81" s="187"/>
      <c r="V81" s="173"/>
      <c r="W81" s="185"/>
      <c r="X81" s="62">
        <f t="shared" si="7"/>
        <v>0</v>
      </c>
      <c r="Y81" s="166"/>
      <c r="Z81" s="149"/>
      <c r="AA81" s="149"/>
      <c r="AB81" s="150" t="s">
        <v>997</v>
      </c>
      <c r="AC81" s="2"/>
      <c r="AD81" s="3"/>
      <c r="AE81" s="149"/>
      <c r="AF81" s="152"/>
      <c r="AG81" s="155"/>
      <c r="AH81" s="172"/>
      <c r="AI81" s="172"/>
      <c r="AJ81" s="149"/>
      <c r="AK81" s="170"/>
      <c r="AL81" s="203" t="s">
        <v>995</v>
      </c>
      <c r="AM81" s="139"/>
      <c r="AN81" s="140"/>
      <c r="AO81" s="170"/>
      <c r="AP81" s="187"/>
      <c r="AQ81" s="173"/>
      <c r="AR81" s="184"/>
      <c r="AS81" s="208">
        <f t="shared" si="8"/>
        <v>0</v>
      </c>
    </row>
    <row r="82" ht="13.2" spans="1:45">
      <c r="A82" s="149"/>
      <c r="B82" s="149"/>
      <c r="C82" s="150" t="s">
        <v>998</v>
      </c>
      <c r="D82" s="2"/>
      <c r="E82" s="3"/>
      <c r="F82" s="149"/>
      <c r="G82" s="152"/>
      <c r="H82" s="155"/>
      <c r="I82" s="165"/>
      <c r="J82" s="169">
        <f t="shared" si="6"/>
        <v>0</v>
      </c>
      <c r="K82" s="165"/>
      <c r="L82" s="165"/>
      <c r="M82" s="166"/>
      <c r="N82" s="166"/>
      <c r="O82" s="149"/>
      <c r="P82" s="170"/>
      <c r="Q82" s="174" t="s">
        <v>998</v>
      </c>
      <c r="R82" s="174"/>
      <c r="S82" s="174"/>
      <c r="T82" s="170"/>
      <c r="U82" s="187"/>
      <c r="V82" s="173"/>
      <c r="W82" s="185"/>
      <c r="X82" s="62">
        <f t="shared" si="7"/>
        <v>0</v>
      </c>
      <c r="Y82" s="166"/>
      <c r="Z82" s="149"/>
      <c r="AA82" s="149"/>
      <c r="AB82" s="150" t="s">
        <v>998</v>
      </c>
      <c r="AC82" s="2"/>
      <c r="AD82" s="3"/>
      <c r="AE82" s="149"/>
      <c r="AF82" s="152"/>
      <c r="AG82" s="155"/>
      <c r="AH82" s="172"/>
      <c r="AI82" s="172"/>
      <c r="AJ82" s="149"/>
      <c r="AK82" s="170"/>
      <c r="AL82" s="203" t="s">
        <v>996</v>
      </c>
      <c r="AM82" s="139"/>
      <c r="AN82" s="140"/>
      <c r="AO82" s="170"/>
      <c r="AP82" s="187"/>
      <c r="AQ82" s="173"/>
      <c r="AR82" s="184"/>
      <c r="AS82" s="208">
        <f t="shared" si="8"/>
        <v>0</v>
      </c>
    </row>
    <row r="83" ht="13.2" spans="1:45">
      <c r="A83" s="149"/>
      <c r="B83" s="149"/>
      <c r="C83" s="150" t="s">
        <v>999</v>
      </c>
      <c r="D83" s="2"/>
      <c r="E83" s="3"/>
      <c r="F83" s="149"/>
      <c r="G83" s="152"/>
      <c r="H83" s="155"/>
      <c r="I83" s="165"/>
      <c r="J83" s="169">
        <f t="shared" si="6"/>
        <v>0</v>
      </c>
      <c r="K83" s="165"/>
      <c r="L83" s="165"/>
      <c r="M83" s="166"/>
      <c r="N83" s="166"/>
      <c r="O83" s="149"/>
      <c r="P83" s="170"/>
      <c r="Q83" s="174" t="s">
        <v>999</v>
      </c>
      <c r="R83" s="174"/>
      <c r="S83" s="174"/>
      <c r="T83" s="170"/>
      <c r="U83" s="187"/>
      <c r="V83" s="173"/>
      <c r="W83" s="185"/>
      <c r="X83" s="62">
        <f t="shared" si="7"/>
        <v>0</v>
      </c>
      <c r="Y83" s="166"/>
      <c r="Z83" s="149"/>
      <c r="AA83" s="149"/>
      <c r="AB83" s="150" t="s">
        <v>999</v>
      </c>
      <c r="AC83" s="2"/>
      <c r="AD83" s="3"/>
      <c r="AE83" s="149"/>
      <c r="AF83" s="152"/>
      <c r="AG83" s="155"/>
      <c r="AH83" s="172"/>
      <c r="AI83" s="172"/>
      <c r="AJ83" s="149"/>
      <c r="AK83" s="170"/>
      <c r="AL83" s="203" t="s">
        <v>997</v>
      </c>
      <c r="AM83" s="139"/>
      <c r="AN83" s="140"/>
      <c r="AO83" s="170"/>
      <c r="AP83" s="187"/>
      <c r="AQ83" s="173"/>
      <c r="AR83" s="184"/>
      <c r="AS83" s="208">
        <f t="shared" si="8"/>
        <v>0</v>
      </c>
    </row>
    <row r="84" ht="13.2" spans="1:45">
      <c r="A84" s="149"/>
      <c r="B84" s="149"/>
      <c r="C84" s="150" t="s">
        <v>1000</v>
      </c>
      <c r="D84" s="2"/>
      <c r="E84" s="3"/>
      <c r="F84" s="149"/>
      <c r="G84" s="152"/>
      <c r="H84" s="155"/>
      <c r="I84" s="165"/>
      <c r="J84" s="169">
        <f t="shared" si="6"/>
        <v>0</v>
      </c>
      <c r="K84" s="165"/>
      <c r="L84" s="165"/>
      <c r="M84" s="166"/>
      <c r="N84" s="166"/>
      <c r="O84" s="149"/>
      <c r="P84" s="170"/>
      <c r="Q84" s="174" t="s">
        <v>1000</v>
      </c>
      <c r="R84" s="174"/>
      <c r="S84" s="174"/>
      <c r="T84" s="170"/>
      <c r="U84" s="187"/>
      <c r="V84" s="173"/>
      <c r="W84" s="185"/>
      <c r="X84" s="62">
        <f t="shared" si="7"/>
        <v>0</v>
      </c>
      <c r="Y84" s="166"/>
      <c r="Z84" s="149"/>
      <c r="AA84" s="149"/>
      <c r="AB84" s="150" t="s">
        <v>1000</v>
      </c>
      <c r="AC84" s="2"/>
      <c r="AD84" s="3"/>
      <c r="AE84" s="149"/>
      <c r="AF84" s="152"/>
      <c r="AG84" s="155"/>
      <c r="AH84" s="172"/>
      <c r="AI84" s="172"/>
      <c r="AJ84" s="149"/>
      <c r="AK84" s="170"/>
      <c r="AL84" s="203" t="s">
        <v>998</v>
      </c>
      <c r="AM84" s="139"/>
      <c r="AN84" s="140"/>
      <c r="AO84" s="170"/>
      <c r="AP84" s="187"/>
      <c r="AQ84" s="173"/>
      <c r="AR84" s="184"/>
      <c r="AS84" s="208">
        <f t="shared" si="8"/>
        <v>0</v>
      </c>
    </row>
    <row r="85" ht="13.2" spans="1:45">
      <c r="A85" s="149"/>
      <c r="B85" s="149"/>
      <c r="C85" s="150" t="s">
        <v>1001</v>
      </c>
      <c r="D85" s="2"/>
      <c r="E85" s="3"/>
      <c r="F85" s="149"/>
      <c r="G85" s="152"/>
      <c r="H85" s="155"/>
      <c r="I85" s="165"/>
      <c r="J85" s="169">
        <f t="shared" si="6"/>
        <v>0</v>
      </c>
      <c r="K85" s="165"/>
      <c r="L85" s="165"/>
      <c r="M85" s="166"/>
      <c r="N85" s="166"/>
      <c r="O85" s="149"/>
      <c r="P85" s="170"/>
      <c r="Q85" s="174" t="s">
        <v>1001</v>
      </c>
      <c r="R85" s="174"/>
      <c r="S85" s="174"/>
      <c r="T85" s="170"/>
      <c r="U85" s="187"/>
      <c r="V85" s="173"/>
      <c r="W85" s="185"/>
      <c r="X85" s="62">
        <f t="shared" si="7"/>
        <v>0</v>
      </c>
      <c r="Y85" s="166"/>
      <c r="Z85" s="149"/>
      <c r="AA85" s="149"/>
      <c r="AB85" s="150" t="s">
        <v>1001</v>
      </c>
      <c r="AC85" s="2"/>
      <c r="AD85" s="3"/>
      <c r="AE85" s="149"/>
      <c r="AF85" s="152"/>
      <c r="AG85" s="155"/>
      <c r="AH85" s="172"/>
      <c r="AI85" s="172"/>
      <c r="AJ85" s="149"/>
      <c r="AK85" s="170"/>
      <c r="AL85" s="203" t="s">
        <v>999</v>
      </c>
      <c r="AM85" s="139"/>
      <c r="AN85" s="140"/>
      <c r="AO85" s="170"/>
      <c r="AP85" s="187"/>
      <c r="AQ85" s="173"/>
      <c r="AR85" s="184"/>
      <c r="AS85" s="208">
        <f t="shared" si="8"/>
        <v>0</v>
      </c>
    </row>
    <row r="86" ht="13.2" spans="1:45">
      <c r="A86" s="149"/>
      <c r="B86" s="154"/>
      <c r="C86" s="150" t="s">
        <v>1002</v>
      </c>
      <c r="D86" s="2"/>
      <c r="E86" s="3"/>
      <c r="F86" s="154"/>
      <c r="G86" s="152"/>
      <c r="H86" s="155"/>
      <c r="I86" s="165"/>
      <c r="J86" s="169">
        <f t="shared" si="6"/>
        <v>0</v>
      </c>
      <c r="K86" s="165"/>
      <c r="L86" s="165"/>
      <c r="M86" s="166"/>
      <c r="N86" s="166"/>
      <c r="O86" s="149"/>
      <c r="P86" s="140"/>
      <c r="Q86" s="174" t="s">
        <v>1002</v>
      </c>
      <c r="R86" s="174"/>
      <c r="S86" s="174"/>
      <c r="T86" s="140"/>
      <c r="U86" s="187"/>
      <c r="V86" s="173"/>
      <c r="W86" s="185"/>
      <c r="X86" s="62">
        <f t="shared" si="7"/>
        <v>0</v>
      </c>
      <c r="Y86" s="166"/>
      <c r="Z86" s="149"/>
      <c r="AA86" s="154"/>
      <c r="AB86" s="150" t="s">
        <v>1002</v>
      </c>
      <c r="AC86" s="2"/>
      <c r="AD86" s="3"/>
      <c r="AE86" s="154"/>
      <c r="AF86" s="152"/>
      <c r="AG86" s="155"/>
      <c r="AH86" s="172"/>
      <c r="AI86" s="172"/>
      <c r="AJ86" s="149"/>
      <c r="AK86" s="170"/>
      <c r="AL86" s="203" t="s">
        <v>1000</v>
      </c>
      <c r="AM86" s="139"/>
      <c r="AN86" s="140"/>
      <c r="AO86" s="170"/>
      <c r="AP86" s="187"/>
      <c r="AQ86" s="173"/>
      <c r="AR86" s="184"/>
      <c r="AS86" s="208">
        <f t="shared" si="8"/>
        <v>0</v>
      </c>
    </row>
    <row r="87" ht="13.2" spans="1:45">
      <c r="A87" s="149"/>
      <c r="B87" s="160" t="s">
        <v>1003</v>
      </c>
      <c r="C87" s="150" t="s">
        <v>1004</v>
      </c>
      <c r="D87" s="2"/>
      <c r="E87" s="3"/>
      <c r="F87" s="153">
        <v>181300</v>
      </c>
      <c r="G87" s="152">
        <v>1</v>
      </c>
      <c r="H87" s="151">
        <v>181300</v>
      </c>
      <c r="I87" s="177"/>
      <c r="J87" s="169">
        <f t="shared" si="6"/>
        <v>0</v>
      </c>
      <c r="K87" s="165"/>
      <c r="L87" s="165"/>
      <c r="M87" s="166"/>
      <c r="N87" s="166"/>
      <c r="O87" s="149"/>
      <c r="P87" s="176" t="s">
        <v>1003</v>
      </c>
      <c r="Q87" s="174" t="s">
        <v>1004</v>
      </c>
      <c r="R87" s="174"/>
      <c r="S87" s="174"/>
      <c r="T87" s="188">
        <v>181300</v>
      </c>
      <c r="U87" s="187">
        <v>1</v>
      </c>
      <c r="V87" s="186">
        <v>181300</v>
      </c>
      <c r="W87" s="189">
        <v>1</v>
      </c>
      <c r="X87" s="62">
        <f t="shared" si="7"/>
        <v>181300</v>
      </c>
      <c r="Y87" s="166"/>
      <c r="Z87" s="149"/>
      <c r="AA87" s="160" t="s">
        <v>1003</v>
      </c>
      <c r="AB87" s="150" t="s">
        <v>1004</v>
      </c>
      <c r="AC87" s="2"/>
      <c r="AD87" s="3"/>
      <c r="AE87" s="153">
        <v>181300</v>
      </c>
      <c r="AF87" s="152">
        <v>1</v>
      </c>
      <c r="AG87" s="151">
        <v>181300</v>
      </c>
      <c r="AH87" s="172"/>
      <c r="AI87" s="172"/>
      <c r="AJ87" s="149"/>
      <c r="AK87" s="170"/>
      <c r="AL87" s="203" t="s">
        <v>1001</v>
      </c>
      <c r="AM87" s="139"/>
      <c r="AN87" s="140"/>
      <c r="AO87" s="170"/>
      <c r="AP87" s="187"/>
      <c r="AQ87" s="173"/>
      <c r="AR87" s="184"/>
      <c r="AS87" s="208">
        <f t="shared" si="8"/>
        <v>0</v>
      </c>
    </row>
    <row r="88" ht="13.2" spans="1:45">
      <c r="A88" s="149"/>
      <c r="B88" s="149"/>
      <c r="C88" s="150" t="s">
        <v>1005</v>
      </c>
      <c r="D88" s="2"/>
      <c r="E88" s="3"/>
      <c r="F88" s="149"/>
      <c r="G88" s="152"/>
      <c r="H88" s="155"/>
      <c r="I88" s="165"/>
      <c r="J88" s="169">
        <f t="shared" si="6"/>
        <v>0</v>
      </c>
      <c r="K88" s="165"/>
      <c r="L88" s="165"/>
      <c r="M88" s="166"/>
      <c r="N88" s="166"/>
      <c r="O88" s="149"/>
      <c r="P88" s="170"/>
      <c r="Q88" s="174" t="s">
        <v>1005</v>
      </c>
      <c r="R88" s="174"/>
      <c r="S88" s="174"/>
      <c r="T88" s="170"/>
      <c r="U88" s="187"/>
      <c r="V88" s="173"/>
      <c r="W88" s="185"/>
      <c r="X88" s="62">
        <f t="shared" si="7"/>
        <v>0</v>
      </c>
      <c r="Y88" s="166"/>
      <c r="Z88" s="149"/>
      <c r="AA88" s="149"/>
      <c r="AB88" s="150" t="s">
        <v>1005</v>
      </c>
      <c r="AC88" s="2"/>
      <c r="AD88" s="3"/>
      <c r="AE88" s="149"/>
      <c r="AF88" s="152"/>
      <c r="AG88" s="155"/>
      <c r="AH88" s="172"/>
      <c r="AI88" s="172"/>
      <c r="AJ88" s="149"/>
      <c r="AK88" s="140"/>
      <c r="AL88" s="203" t="s">
        <v>1002</v>
      </c>
      <c r="AM88" s="139"/>
      <c r="AN88" s="140"/>
      <c r="AO88" s="140"/>
      <c r="AP88" s="187"/>
      <c r="AQ88" s="173"/>
      <c r="AR88" s="184"/>
      <c r="AS88" s="208">
        <f t="shared" si="8"/>
        <v>0</v>
      </c>
    </row>
    <row r="89" ht="13.2" spans="1:45">
      <c r="A89" s="149"/>
      <c r="B89" s="149"/>
      <c r="C89" s="150" t="s">
        <v>1006</v>
      </c>
      <c r="D89" s="2"/>
      <c r="E89" s="3"/>
      <c r="F89" s="149"/>
      <c r="G89" s="152"/>
      <c r="H89" s="155"/>
      <c r="I89" s="165"/>
      <c r="J89" s="169">
        <f t="shared" si="6"/>
        <v>0</v>
      </c>
      <c r="K89" s="165"/>
      <c r="L89" s="165"/>
      <c r="M89" s="166"/>
      <c r="N89" s="166"/>
      <c r="O89" s="149"/>
      <c r="P89" s="170"/>
      <c r="Q89" s="174" t="s">
        <v>1006</v>
      </c>
      <c r="R89" s="174"/>
      <c r="S89" s="174"/>
      <c r="T89" s="170"/>
      <c r="U89" s="187"/>
      <c r="V89" s="173"/>
      <c r="W89" s="185"/>
      <c r="X89" s="62">
        <f t="shared" si="7"/>
        <v>0</v>
      </c>
      <c r="Y89" s="166"/>
      <c r="Z89" s="149"/>
      <c r="AA89" s="149"/>
      <c r="AB89" s="150" t="s">
        <v>1006</v>
      </c>
      <c r="AC89" s="2"/>
      <c r="AD89" s="3"/>
      <c r="AE89" s="149"/>
      <c r="AF89" s="152"/>
      <c r="AG89" s="155"/>
      <c r="AH89" s="172"/>
      <c r="AI89" s="172"/>
      <c r="AJ89" s="149"/>
      <c r="AK89" s="176" t="s">
        <v>1003</v>
      </c>
      <c r="AL89" s="203" t="s">
        <v>1004</v>
      </c>
      <c r="AM89" s="139"/>
      <c r="AN89" s="140"/>
      <c r="AO89" s="188">
        <v>181300</v>
      </c>
      <c r="AP89" s="187">
        <v>1</v>
      </c>
      <c r="AQ89" s="186">
        <v>181300</v>
      </c>
      <c r="AR89" s="184"/>
      <c r="AS89" s="208">
        <f t="shared" si="8"/>
        <v>0</v>
      </c>
    </row>
    <row r="90" ht="13.2" spans="1:45">
      <c r="A90" s="149"/>
      <c r="B90" s="149"/>
      <c r="C90" s="150" t="s">
        <v>1007</v>
      </c>
      <c r="D90" s="2"/>
      <c r="E90" s="3"/>
      <c r="F90" s="149"/>
      <c r="G90" s="152"/>
      <c r="H90" s="155"/>
      <c r="I90" s="165"/>
      <c r="J90" s="169">
        <f t="shared" si="6"/>
        <v>0</v>
      </c>
      <c r="K90" s="165"/>
      <c r="L90" s="165"/>
      <c r="M90" s="166"/>
      <c r="N90" s="166"/>
      <c r="O90" s="149"/>
      <c r="P90" s="170"/>
      <c r="Q90" s="174" t="s">
        <v>1007</v>
      </c>
      <c r="R90" s="174"/>
      <c r="S90" s="174"/>
      <c r="T90" s="170"/>
      <c r="U90" s="187"/>
      <c r="V90" s="173"/>
      <c r="W90" s="185"/>
      <c r="X90" s="62">
        <f t="shared" si="7"/>
        <v>0</v>
      </c>
      <c r="Y90" s="166"/>
      <c r="Z90" s="149"/>
      <c r="AA90" s="149"/>
      <c r="AB90" s="150" t="s">
        <v>1007</v>
      </c>
      <c r="AC90" s="2"/>
      <c r="AD90" s="3"/>
      <c r="AE90" s="149"/>
      <c r="AF90" s="152"/>
      <c r="AG90" s="155"/>
      <c r="AH90" s="172"/>
      <c r="AI90" s="172"/>
      <c r="AJ90" s="149"/>
      <c r="AK90" s="170"/>
      <c r="AL90" s="203" t="s">
        <v>1005</v>
      </c>
      <c r="AM90" s="139"/>
      <c r="AN90" s="140"/>
      <c r="AO90" s="170"/>
      <c r="AP90" s="187"/>
      <c r="AQ90" s="173"/>
      <c r="AR90" s="184"/>
      <c r="AS90" s="208">
        <f t="shared" ref="AS90:AS119" si="9">AR90*AO90</f>
        <v>0</v>
      </c>
    </row>
    <row r="91" ht="13.2" spans="1:45">
      <c r="A91" s="149"/>
      <c r="B91" s="149"/>
      <c r="C91" s="150" t="s">
        <v>1008</v>
      </c>
      <c r="D91" s="2"/>
      <c r="E91" s="3"/>
      <c r="F91" s="149"/>
      <c r="G91" s="152"/>
      <c r="H91" s="155"/>
      <c r="I91" s="165"/>
      <c r="J91" s="169">
        <f t="shared" si="6"/>
        <v>0</v>
      </c>
      <c r="K91" s="165"/>
      <c r="L91" s="165"/>
      <c r="M91" s="166"/>
      <c r="N91" s="166"/>
      <c r="O91" s="149"/>
      <c r="P91" s="170"/>
      <c r="Q91" s="174" t="s">
        <v>1008</v>
      </c>
      <c r="R91" s="174"/>
      <c r="S91" s="174"/>
      <c r="T91" s="170"/>
      <c r="U91" s="187"/>
      <c r="V91" s="173"/>
      <c r="W91" s="185"/>
      <c r="X91" s="62">
        <f t="shared" si="7"/>
        <v>0</v>
      </c>
      <c r="Y91" s="166"/>
      <c r="Z91" s="149"/>
      <c r="AA91" s="149"/>
      <c r="AB91" s="150" t="s">
        <v>1008</v>
      </c>
      <c r="AC91" s="2"/>
      <c r="AD91" s="3"/>
      <c r="AE91" s="149"/>
      <c r="AF91" s="152"/>
      <c r="AG91" s="155"/>
      <c r="AH91" s="172"/>
      <c r="AI91" s="172"/>
      <c r="AJ91" s="149"/>
      <c r="AK91" s="170"/>
      <c r="AL91" s="203" t="s">
        <v>1006</v>
      </c>
      <c r="AM91" s="139"/>
      <c r="AN91" s="140"/>
      <c r="AO91" s="170"/>
      <c r="AP91" s="187"/>
      <c r="AQ91" s="173"/>
      <c r="AR91" s="184"/>
      <c r="AS91" s="208">
        <f t="shared" si="9"/>
        <v>0</v>
      </c>
    </row>
    <row r="92" ht="13.2" spans="1:45">
      <c r="A92" s="149"/>
      <c r="B92" s="149"/>
      <c r="C92" s="150" t="s">
        <v>1009</v>
      </c>
      <c r="D92" s="2"/>
      <c r="E92" s="3"/>
      <c r="F92" s="149"/>
      <c r="G92" s="152"/>
      <c r="H92" s="155"/>
      <c r="I92" s="165"/>
      <c r="J92" s="169">
        <f t="shared" si="6"/>
        <v>0</v>
      </c>
      <c r="K92" s="165"/>
      <c r="L92" s="165"/>
      <c r="M92" s="166"/>
      <c r="N92" s="166"/>
      <c r="O92" s="149"/>
      <c r="P92" s="170"/>
      <c r="Q92" s="174" t="s">
        <v>1009</v>
      </c>
      <c r="R92" s="174"/>
      <c r="S92" s="174"/>
      <c r="T92" s="170"/>
      <c r="U92" s="187"/>
      <c r="V92" s="173"/>
      <c r="W92" s="185"/>
      <c r="X92" s="62">
        <f t="shared" si="7"/>
        <v>0</v>
      </c>
      <c r="Y92" s="166"/>
      <c r="Z92" s="149"/>
      <c r="AA92" s="149"/>
      <c r="AB92" s="150" t="s">
        <v>1009</v>
      </c>
      <c r="AC92" s="2"/>
      <c r="AD92" s="3"/>
      <c r="AE92" s="149"/>
      <c r="AF92" s="152"/>
      <c r="AG92" s="155"/>
      <c r="AH92" s="172"/>
      <c r="AI92" s="172"/>
      <c r="AJ92" s="149"/>
      <c r="AK92" s="170"/>
      <c r="AL92" s="203" t="s">
        <v>1007</v>
      </c>
      <c r="AM92" s="139"/>
      <c r="AN92" s="140"/>
      <c r="AO92" s="170"/>
      <c r="AP92" s="187"/>
      <c r="AQ92" s="173"/>
      <c r="AR92" s="184"/>
      <c r="AS92" s="208">
        <f t="shared" si="9"/>
        <v>0</v>
      </c>
    </row>
    <row r="93" ht="13.2" spans="1:45">
      <c r="A93" s="149"/>
      <c r="B93" s="149"/>
      <c r="C93" s="150" t="s">
        <v>1010</v>
      </c>
      <c r="D93" s="2"/>
      <c r="E93" s="3"/>
      <c r="F93" s="149"/>
      <c r="G93" s="152"/>
      <c r="H93" s="155"/>
      <c r="I93" s="165"/>
      <c r="J93" s="169">
        <f t="shared" si="6"/>
        <v>0</v>
      </c>
      <c r="K93" s="165"/>
      <c r="L93" s="165"/>
      <c r="M93" s="166"/>
      <c r="N93" s="166"/>
      <c r="O93" s="149"/>
      <c r="P93" s="170"/>
      <c r="Q93" s="174" t="s">
        <v>1010</v>
      </c>
      <c r="R93" s="174"/>
      <c r="S93" s="174"/>
      <c r="T93" s="170"/>
      <c r="U93" s="187"/>
      <c r="V93" s="173"/>
      <c r="W93" s="185"/>
      <c r="X93" s="62">
        <f t="shared" si="7"/>
        <v>0</v>
      </c>
      <c r="Y93" s="166"/>
      <c r="Z93" s="149"/>
      <c r="AA93" s="149"/>
      <c r="AB93" s="150" t="s">
        <v>1010</v>
      </c>
      <c r="AC93" s="2"/>
      <c r="AD93" s="3"/>
      <c r="AE93" s="149"/>
      <c r="AF93" s="152"/>
      <c r="AG93" s="155"/>
      <c r="AH93" s="172"/>
      <c r="AI93" s="172"/>
      <c r="AJ93" s="149"/>
      <c r="AK93" s="170"/>
      <c r="AL93" s="203" t="s">
        <v>1008</v>
      </c>
      <c r="AM93" s="139"/>
      <c r="AN93" s="140"/>
      <c r="AO93" s="170"/>
      <c r="AP93" s="187"/>
      <c r="AQ93" s="173"/>
      <c r="AR93" s="184"/>
      <c r="AS93" s="208">
        <f t="shared" si="9"/>
        <v>0</v>
      </c>
    </row>
    <row r="94" ht="13.2" spans="1:45">
      <c r="A94" s="149"/>
      <c r="B94" s="149"/>
      <c r="C94" s="150" t="s">
        <v>1011</v>
      </c>
      <c r="D94" s="2"/>
      <c r="E94" s="3"/>
      <c r="F94" s="149"/>
      <c r="G94" s="152"/>
      <c r="H94" s="155"/>
      <c r="I94" s="165"/>
      <c r="J94" s="169">
        <f t="shared" si="6"/>
        <v>0</v>
      </c>
      <c r="K94" s="165"/>
      <c r="L94" s="165"/>
      <c r="M94" s="166"/>
      <c r="N94" s="166"/>
      <c r="O94" s="149"/>
      <c r="P94" s="170"/>
      <c r="Q94" s="174" t="s">
        <v>1011</v>
      </c>
      <c r="R94" s="174"/>
      <c r="S94" s="174"/>
      <c r="T94" s="170"/>
      <c r="U94" s="187"/>
      <c r="V94" s="173"/>
      <c r="W94" s="185"/>
      <c r="X94" s="62">
        <f t="shared" si="7"/>
        <v>0</v>
      </c>
      <c r="Y94" s="166"/>
      <c r="Z94" s="149"/>
      <c r="AA94" s="149"/>
      <c r="AB94" s="150" t="s">
        <v>1011</v>
      </c>
      <c r="AC94" s="2"/>
      <c r="AD94" s="3"/>
      <c r="AE94" s="149"/>
      <c r="AF94" s="152"/>
      <c r="AG94" s="155"/>
      <c r="AH94" s="172"/>
      <c r="AI94" s="172"/>
      <c r="AJ94" s="149"/>
      <c r="AK94" s="170"/>
      <c r="AL94" s="203" t="s">
        <v>1009</v>
      </c>
      <c r="AM94" s="139"/>
      <c r="AN94" s="140"/>
      <c r="AO94" s="170"/>
      <c r="AP94" s="187"/>
      <c r="AQ94" s="173"/>
      <c r="AR94" s="184"/>
      <c r="AS94" s="208">
        <f t="shared" si="9"/>
        <v>0</v>
      </c>
    </row>
    <row r="95" ht="13.2" spans="1:45">
      <c r="A95" s="149"/>
      <c r="B95" s="149"/>
      <c r="C95" s="150" t="s">
        <v>1012</v>
      </c>
      <c r="D95" s="2"/>
      <c r="E95" s="3"/>
      <c r="F95" s="149"/>
      <c r="G95" s="152"/>
      <c r="H95" s="155"/>
      <c r="I95" s="165"/>
      <c r="J95" s="169">
        <f t="shared" si="6"/>
        <v>0</v>
      </c>
      <c r="K95" s="165"/>
      <c r="L95" s="165"/>
      <c r="M95" s="166"/>
      <c r="N95" s="166"/>
      <c r="O95" s="149"/>
      <c r="P95" s="170"/>
      <c r="Q95" s="174" t="s">
        <v>1012</v>
      </c>
      <c r="R95" s="174"/>
      <c r="S95" s="174"/>
      <c r="T95" s="170"/>
      <c r="U95" s="187"/>
      <c r="V95" s="173"/>
      <c r="W95" s="185"/>
      <c r="X95" s="62">
        <f t="shared" si="7"/>
        <v>0</v>
      </c>
      <c r="Y95" s="166"/>
      <c r="Z95" s="149"/>
      <c r="AA95" s="149"/>
      <c r="AB95" s="150" t="s">
        <v>1012</v>
      </c>
      <c r="AC95" s="2"/>
      <c r="AD95" s="3"/>
      <c r="AE95" s="149"/>
      <c r="AF95" s="152"/>
      <c r="AG95" s="155"/>
      <c r="AH95" s="172"/>
      <c r="AI95" s="172"/>
      <c r="AJ95" s="149"/>
      <c r="AK95" s="170"/>
      <c r="AL95" s="203" t="s">
        <v>1010</v>
      </c>
      <c r="AM95" s="139"/>
      <c r="AN95" s="140"/>
      <c r="AO95" s="170"/>
      <c r="AP95" s="187"/>
      <c r="AQ95" s="173"/>
      <c r="AR95" s="184"/>
      <c r="AS95" s="208">
        <f t="shared" si="9"/>
        <v>0</v>
      </c>
    </row>
    <row r="96" ht="13.2" spans="1:45">
      <c r="A96" s="149"/>
      <c r="B96" s="149"/>
      <c r="C96" s="150" t="s">
        <v>1013</v>
      </c>
      <c r="D96" s="2"/>
      <c r="E96" s="3"/>
      <c r="F96" s="149"/>
      <c r="G96" s="152"/>
      <c r="H96" s="155"/>
      <c r="I96" s="165"/>
      <c r="J96" s="169">
        <f t="shared" si="6"/>
        <v>0</v>
      </c>
      <c r="K96" s="165"/>
      <c r="L96" s="165"/>
      <c r="M96" s="166"/>
      <c r="N96" s="166"/>
      <c r="O96" s="149"/>
      <c r="P96" s="170"/>
      <c r="Q96" s="174" t="s">
        <v>1013</v>
      </c>
      <c r="R96" s="174"/>
      <c r="S96" s="174"/>
      <c r="T96" s="170"/>
      <c r="U96" s="187"/>
      <c r="V96" s="173"/>
      <c r="W96" s="185"/>
      <c r="X96" s="62">
        <f t="shared" si="7"/>
        <v>0</v>
      </c>
      <c r="Y96" s="166"/>
      <c r="Z96" s="149"/>
      <c r="AA96" s="149"/>
      <c r="AB96" s="150" t="s">
        <v>1013</v>
      </c>
      <c r="AC96" s="2"/>
      <c r="AD96" s="3"/>
      <c r="AE96" s="149"/>
      <c r="AF96" s="152"/>
      <c r="AG96" s="155"/>
      <c r="AH96" s="172"/>
      <c r="AI96" s="172"/>
      <c r="AJ96" s="149"/>
      <c r="AK96" s="170"/>
      <c r="AL96" s="203" t="s">
        <v>1011</v>
      </c>
      <c r="AM96" s="139"/>
      <c r="AN96" s="140"/>
      <c r="AO96" s="170"/>
      <c r="AP96" s="187"/>
      <c r="AQ96" s="173"/>
      <c r="AR96" s="184"/>
      <c r="AS96" s="208">
        <f t="shared" si="9"/>
        <v>0</v>
      </c>
    </row>
    <row r="97" ht="13.2" spans="1:45">
      <c r="A97" s="149"/>
      <c r="B97" s="149"/>
      <c r="C97" s="150" t="s">
        <v>1014</v>
      </c>
      <c r="D97" s="2"/>
      <c r="E97" s="3"/>
      <c r="F97" s="149"/>
      <c r="G97" s="152"/>
      <c r="H97" s="155"/>
      <c r="I97" s="165"/>
      <c r="J97" s="169">
        <f t="shared" si="6"/>
        <v>0</v>
      </c>
      <c r="K97" s="165"/>
      <c r="L97" s="165"/>
      <c r="M97" s="166"/>
      <c r="N97" s="166"/>
      <c r="O97" s="149"/>
      <c r="P97" s="170"/>
      <c r="Q97" s="174" t="s">
        <v>1014</v>
      </c>
      <c r="R97" s="174"/>
      <c r="S97" s="174"/>
      <c r="T97" s="170"/>
      <c r="U97" s="187"/>
      <c r="V97" s="173"/>
      <c r="W97" s="185"/>
      <c r="X97" s="62">
        <f t="shared" si="7"/>
        <v>0</v>
      </c>
      <c r="Y97" s="166"/>
      <c r="Z97" s="149"/>
      <c r="AA97" s="149"/>
      <c r="AB97" s="150" t="s">
        <v>1014</v>
      </c>
      <c r="AC97" s="2"/>
      <c r="AD97" s="3"/>
      <c r="AE97" s="149"/>
      <c r="AF97" s="152"/>
      <c r="AG97" s="155"/>
      <c r="AH97" s="172"/>
      <c r="AI97" s="172"/>
      <c r="AJ97" s="149"/>
      <c r="AK97" s="170"/>
      <c r="AL97" s="203" t="s">
        <v>1012</v>
      </c>
      <c r="AM97" s="139"/>
      <c r="AN97" s="140"/>
      <c r="AO97" s="170"/>
      <c r="AP97" s="187"/>
      <c r="AQ97" s="173"/>
      <c r="AR97" s="184"/>
      <c r="AS97" s="208">
        <f t="shared" si="9"/>
        <v>0</v>
      </c>
    </row>
    <row r="98" ht="13.2" spans="1:45">
      <c r="A98" s="149"/>
      <c r="B98" s="149"/>
      <c r="C98" s="150" t="s">
        <v>1015</v>
      </c>
      <c r="D98" s="2"/>
      <c r="E98" s="3"/>
      <c r="F98" s="149"/>
      <c r="G98" s="152"/>
      <c r="H98" s="155"/>
      <c r="I98" s="165"/>
      <c r="J98" s="169">
        <f t="shared" si="6"/>
        <v>0</v>
      </c>
      <c r="K98" s="165"/>
      <c r="L98" s="165"/>
      <c r="M98" s="166"/>
      <c r="N98" s="166"/>
      <c r="O98" s="149"/>
      <c r="P98" s="170"/>
      <c r="Q98" s="174" t="s">
        <v>1015</v>
      </c>
      <c r="R98" s="174"/>
      <c r="S98" s="174"/>
      <c r="T98" s="170"/>
      <c r="U98" s="187"/>
      <c r="V98" s="173"/>
      <c r="W98" s="185"/>
      <c r="X98" s="62">
        <f t="shared" si="7"/>
        <v>0</v>
      </c>
      <c r="Y98" s="166"/>
      <c r="Z98" s="149"/>
      <c r="AA98" s="149"/>
      <c r="AB98" s="150" t="s">
        <v>1015</v>
      </c>
      <c r="AC98" s="2"/>
      <c r="AD98" s="3"/>
      <c r="AE98" s="149"/>
      <c r="AF98" s="152"/>
      <c r="AG98" s="155"/>
      <c r="AH98" s="172"/>
      <c r="AI98" s="172"/>
      <c r="AJ98" s="149"/>
      <c r="AK98" s="170"/>
      <c r="AL98" s="203" t="s">
        <v>1013</v>
      </c>
      <c r="AM98" s="139"/>
      <c r="AN98" s="140"/>
      <c r="AO98" s="170"/>
      <c r="AP98" s="187"/>
      <c r="AQ98" s="173"/>
      <c r="AR98" s="184"/>
      <c r="AS98" s="208">
        <f t="shared" si="9"/>
        <v>0</v>
      </c>
    </row>
    <row r="99" ht="13.2" spans="1:45">
      <c r="A99" s="149"/>
      <c r="B99" s="149"/>
      <c r="C99" s="150" t="s">
        <v>1016</v>
      </c>
      <c r="D99" s="2"/>
      <c r="E99" s="3"/>
      <c r="F99" s="149"/>
      <c r="G99" s="152"/>
      <c r="H99" s="155"/>
      <c r="I99" s="165"/>
      <c r="J99" s="169">
        <f t="shared" si="6"/>
        <v>0</v>
      </c>
      <c r="K99" s="165"/>
      <c r="L99" s="165"/>
      <c r="M99" s="166"/>
      <c r="N99" s="166"/>
      <c r="O99" s="149"/>
      <c r="P99" s="170"/>
      <c r="Q99" s="174" t="s">
        <v>1016</v>
      </c>
      <c r="R99" s="174"/>
      <c r="S99" s="174"/>
      <c r="T99" s="170"/>
      <c r="U99" s="187"/>
      <c r="V99" s="173"/>
      <c r="W99" s="185"/>
      <c r="X99" s="62">
        <f t="shared" si="7"/>
        <v>0</v>
      </c>
      <c r="Y99" s="166"/>
      <c r="Z99" s="149"/>
      <c r="AA99" s="149"/>
      <c r="AB99" s="150" t="s">
        <v>1016</v>
      </c>
      <c r="AC99" s="2"/>
      <c r="AD99" s="3"/>
      <c r="AE99" s="149"/>
      <c r="AF99" s="152"/>
      <c r="AG99" s="155"/>
      <c r="AH99" s="172"/>
      <c r="AI99" s="172"/>
      <c r="AJ99" s="149"/>
      <c r="AK99" s="170"/>
      <c r="AL99" s="203" t="s">
        <v>1014</v>
      </c>
      <c r="AM99" s="139"/>
      <c r="AN99" s="140"/>
      <c r="AO99" s="170"/>
      <c r="AP99" s="187"/>
      <c r="AQ99" s="173"/>
      <c r="AR99" s="184"/>
      <c r="AS99" s="208">
        <f t="shared" si="9"/>
        <v>0</v>
      </c>
    </row>
    <row r="100" ht="13.2" spans="1:45">
      <c r="A100" s="149"/>
      <c r="B100" s="149"/>
      <c r="C100" s="150" t="s">
        <v>1017</v>
      </c>
      <c r="D100" s="2"/>
      <c r="E100" s="3"/>
      <c r="F100" s="149"/>
      <c r="G100" s="152"/>
      <c r="H100" s="155"/>
      <c r="I100" s="165"/>
      <c r="J100" s="169">
        <f t="shared" si="6"/>
        <v>0</v>
      </c>
      <c r="K100" s="165"/>
      <c r="L100" s="165"/>
      <c r="M100" s="166"/>
      <c r="N100" s="166"/>
      <c r="O100" s="149"/>
      <c r="P100" s="170"/>
      <c r="Q100" s="174" t="s">
        <v>1017</v>
      </c>
      <c r="R100" s="174"/>
      <c r="S100" s="174"/>
      <c r="T100" s="170"/>
      <c r="U100" s="187"/>
      <c r="V100" s="173"/>
      <c r="W100" s="185"/>
      <c r="X100" s="62">
        <f t="shared" si="7"/>
        <v>0</v>
      </c>
      <c r="Y100" s="166"/>
      <c r="Z100" s="149"/>
      <c r="AA100" s="149"/>
      <c r="AB100" s="150" t="s">
        <v>1017</v>
      </c>
      <c r="AC100" s="2"/>
      <c r="AD100" s="3"/>
      <c r="AE100" s="149"/>
      <c r="AF100" s="152"/>
      <c r="AG100" s="155"/>
      <c r="AH100" s="172"/>
      <c r="AI100" s="172"/>
      <c r="AJ100" s="149"/>
      <c r="AK100" s="170"/>
      <c r="AL100" s="203" t="s">
        <v>1015</v>
      </c>
      <c r="AM100" s="139"/>
      <c r="AN100" s="140"/>
      <c r="AO100" s="170"/>
      <c r="AP100" s="187"/>
      <c r="AQ100" s="173"/>
      <c r="AR100" s="184"/>
      <c r="AS100" s="208">
        <f t="shared" si="9"/>
        <v>0</v>
      </c>
    </row>
    <row r="101" ht="13.2" spans="1:45">
      <c r="A101" s="149"/>
      <c r="B101" s="149"/>
      <c r="C101" s="150" t="s">
        <v>1018</v>
      </c>
      <c r="D101" s="2"/>
      <c r="E101" s="3"/>
      <c r="F101" s="149"/>
      <c r="G101" s="152"/>
      <c r="H101" s="155"/>
      <c r="I101" s="165"/>
      <c r="J101" s="169">
        <f t="shared" si="6"/>
        <v>0</v>
      </c>
      <c r="K101" s="165"/>
      <c r="L101" s="165"/>
      <c r="M101" s="166"/>
      <c r="N101" s="166"/>
      <c r="O101" s="149"/>
      <c r="P101" s="170"/>
      <c r="Q101" s="174" t="s">
        <v>1018</v>
      </c>
      <c r="R101" s="174"/>
      <c r="S101" s="174"/>
      <c r="T101" s="170"/>
      <c r="U101" s="187"/>
      <c r="V101" s="173"/>
      <c r="W101" s="185"/>
      <c r="X101" s="62">
        <f t="shared" si="7"/>
        <v>0</v>
      </c>
      <c r="Y101" s="166"/>
      <c r="Z101" s="149"/>
      <c r="AA101" s="149"/>
      <c r="AB101" s="150" t="s">
        <v>1018</v>
      </c>
      <c r="AC101" s="2"/>
      <c r="AD101" s="3"/>
      <c r="AE101" s="149"/>
      <c r="AF101" s="152"/>
      <c r="AG101" s="155"/>
      <c r="AH101" s="172"/>
      <c r="AI101" s="172"/>
      <c r="AJ101" s="149"/>
      <c r="AK101" s="170"/>
      <c r="AL101" s="203" t="s">
        <v>1016</v>
      </c>
      <c r="AM101" s="139"/>
      <c r="AN101" s="140"/>
      <c r="AO101" s="170"/>
      <c r="AP101" s="187"/>
      <c r="AQ101" s="173"/>
      <c r="AR101" s="184"/>
      <c r="AS101" s="208">
        <f t="shared" si="9"/>
        <v>0</v>
      </c>
    </row>
    <row r="102" ht="13.2" spans="1:45">
      <c r="A102" s="149"/>
      <c r="B102" s="149"/>
      <c r="C102" s="150" t="s">
        <v>1019</v>
      </c>
      <c r="D102" s="2"/>
      <c r="E102" s="3"/>
      <c r="F102" s="149"/>
      <c r="G102" s="152"/>
      <c r="H102" s="155"/>
      <c r="I102" s="165"/>
      <c r="J102" s="169">
        <f t="shared" si="6"/>
        <v>0</v>
      </c>
      <c r="K102" s="165"/>
      <c r="L102" s="165"/>
      <c r="M102" s="166"/>
      <c r="N102" s="166"/>
      <c r="O102" s="149"/>
      <c r="P102" s="170"/>
      <c r="Q102" s="174" t="s">
        <v>1019</v>
      </c>
      <c r="R102" s="174"/>
      <c r="S102" s="174"/>
      <c r="T102" s="170"/>
      <c r="U102" s="187"/>
      <c r="V102" s="173"/>
      <c r="W102" s="185"/>
      <c r="X102" s="62">
        <f t="shared" si="7"/>
        <v>0</v>
      </c>
      <c r="Y102" s="166"/>
      <c r="Z102" s="149"/>
      <c r="AA102" s="149"/>
      <c r="AB102" s="150" t="s">
        <v>1019</v>
      </c>
      <c r="AC102" s="2"/>
      <c r="AD102" s="3"/>
      <c r="AE102" s="149"/>
      <c r="AF102" s="152"/>
      <c r="AG102" s="155"/>
      <c r="AH102" s="172"/>
      <c r="AI102" s="172"/>
      <c r="AJ102" s="149"/>
      <c r="AK102" s="170"/>
      <c r="AL102" s="203" t="s">
        <v>1017</v>
      </c>
      <c r="AM102" s="139"/>
      <c r="AN102" s="140"/>
      <c r="AO102" s="170"/>
      <c r="AP102" s="187"/>
      <c r="AQ102" s="173"/>
      <c r="AR102" s="184"/>
      <c r="AS102" s="208">
        <f t="shared" si="9"/>
        <v>0</v>
      </c>
    </row>
    <row r="103" ht="13.2" spans="1:45">
      <c r="A103" s="149"/>
      <c r="B103" s="149"/>
      <c r="C103" s="150" t="s">
        <v>1020</v>
      </c>
      <c r="D103" s="2"/>
      <c r="E103" s="3"/>
      <c r="F103" s="149"/>
      <c r="G103" s="152"/>
      <c r="H103" s="155"/>
      <c r="I103" s="165"/>
      <c r="J103" s="169">
        <f t="shared" si="6"/>
        <v>0</v>
      </c>
      <c r="K103" s="165"/>
      <c r="L103" s="165"/>
      <c r="M103" s="166"/>
      <c r="N103" s="166"/>
      <c r="O103" s="149"/>
      <c r="P103" s="170"/>
      <c r="Q103" s="174" t="s">
        <v>1020</v>
      </c>
      <c r="R103" s="174"/>
      <c r="S103" s="174"/>
      <c r="T103" s="170"/>
      <c r="U103" s="187"/>
      <c r="V103" s="173"/>
      <c r="W103" s="185"/>
      <c r="X103" s="62">
        <f t="shared" si="7"/>
        <v>0</v>
      </c>
      <c r="Y103" s="166"/>
      <c r="Z103" s="149"/>
      <c r="AA103" s="149"/>
      <c r="AB103" s="150" t="s">
        <v>1020</v>
      </c>
      <c r="AC103" s="2"/>
      <c r="AD103" s="3"/>
      <c r="AE103" s="149"/>
      <c r="AF103" s="152"/>
      <c r="AG103" s="155"/>
      <c r="AH103" s="172"/>
      <c r="AI103" s="172"/>
      <c r="AJ103" s="149"/>
      <c r="AK103" s="170"/>
      <c r="AL103" s="203" t="s">
        <v>1018</v>
      </c>
      <c r="AM103" s="139"/>
      <c r="AN103" s="140"/>
      <c r="AO103" s="170"/>
      <c r="AP103" s="187"/>
      <c r="AQ103" s="173"/>
      <c r="AR103" s="184"/>
      <c r="AS103" s="208">
        <f t="shared" si="9"/>
        <v>0</v>
      </c>
    </row>
    <row r="104" ht="13.2" spans="1:45">
      <c r="A104" s="149"/>
      <c r="B104" s="149"/>
      <c r="C104" s="150" t="s">
        <v>1021</v>
      </c>
      <c r="D104" s="2"/>
      <c r="E104" s="3"/>
      <c r="F104" s="149"/>
      <c r="G104" s="152"/>
      <c r="H104" s="155"/>
      <c r="I104" s="165"/>
      <c r="J104" s="169">
        <f t="shared" si="6"/>
        <v>0</v>
      </c>
      <c r="K104" s="165"/>
      <c r="L104" s="165"/>
      <c r="M104" s="166"/>
      <c r="N104" s="166"/>
      <c r="O104" s="149"/>
      <c r="P104" s="170"/>
      <c r="Q104" s="174" t="s">
        <v>1021</v>
      </c>
      <c r="R104" s="174"/>
      <c r="S104" s="174"/>
      <c r="T104" s="170"/>
      <c r="U104" s="187"/>
      <c r="V104" s="173"/>
      <c r="W104" s="185"/>
      <c r="X104" s="62">
        <f t="shared" si="7"/>
        <v>0</v>
      </c>
      <c r="Y104" s="166"/>
      <c r="Z104" s="149"/>
      <c r="AA104" s="149"/>
      <c r="AB104" s="150" t="s">
        <v>1021</v>
      </c>
      <c r="AC104" s="2"/>
      <c r="AD104" s="3"/>
      <c r="AE104" s="149"/>
      <c r="AF104" s="152"/>
      <c r="AG104" s="155"/>
      <c r="AH104" s="172"/>
      <c r="AI104" s="172"/>
      <c r="AJ104" s="149"/>
      <c r="AK104" s="170"/>
      <c r="AL104" s="203" t="s">
        <v>1019</v>
      </c>
      <c r="AM104" s="139"/>
      <c r="AN104" s="140"/>
      <c r="AO104" s="170"/>
      <c r="AP104" s="187"/>
      <c r="AQ104" s="173"/>
      <c r="AR104" s="184"/>
      <c r="AS104" s="208">
        <f t="shared" si="9"/>
        <v>0</v>
      </c>
    </row>
    <row r="105" ht="13.2" spans="1:45">
      <c r="A105" s="149"/>
      <c r="B105" s="149"/>
      <c r="C105" s="150" t="s">
        <v>1022</v>
      </c>
      <c r="D105" s="2"/>
      <c r="E105" s="3"/>
      <c r="F105" s="149"/>
      <c r="G105" s="152"/>
      <c r="H105" s="155"/>
      <c r="I105" s="165"/>
      <c r="J105" s="169">
        <f t="shared" si="6"/>
        <v>0</v>
      </c>
      <c r="K105" s="165"/>
      <c r="L105" s="165"/>
      <c r="M105" s="166"/>
      <c r="N105" s="166"/>
      <c r="O105" s="149"/>
      <c r="P105" s="170"/>
      <c r="Q105" s="174" t="s">
        <v>1022</v>
      </c>
      <c r="R105" s="174"/>
      <c r="S105" s="174"/>
      <c r="T105" s="170"/>
      <c r="U105" s="187"/>
      <c r="V105" s="173"/>
      <c r="W105" s="185"/>
      <c r="X105" s="62">
        <f t="shared" si="7"/>
        <v>0</v>
      </c>
      <c r="Y105" s="166"/>
      <c r="Z105" s="149"/>
      <c r="AA105" s="149"/>
      <c r="AB105" s="150" t="s">
        <v>1022</v>
      </c>
      <c r="AC105" s="2"/>
      <c r="AD105" s="3"/>
      <c r="AE105" s="149"/>
      <c r="AF105" s="152"/>
      <c r="AG105" s="155"/>
      <c r="AH105" s="172"/>
      <c r="AI105" s="172"/>
      <c r="AJ105" s="149"/>
      <c r="AK105" s="170"/>
      <c r="AL105" s="203" t="s">
        <v>1020</v>
      </c>
      <c r="AM105" s="139"/>
      <c r="AN105" s="140"/>
      <c r="AO105" s="170"/>
      <c r="AP105" s="187"/>
      <c r="AQ105" s="173"/>
      <c r="AR105" s="184"/>
      <c r="AS105" s="208">
        <f t="shared" si="9"/>
        <v>0</v>
      </c>
    </row>
    <row r="106" ht="13.2" spans="1:45">
      <c r="A106" s="149"/>
      <c r="B106" s="149"/>
      <c r="C106" s="150" t="s">
        <v>1023</v>
      </c>
      <c r="D106" s="2"/>
      <c r="E106" s="3"/>
      <c r="F106" s="149"/>
      <c r="G106" s="152"/>
      <c r="H106" s="155"/>
      <c r="I106" s="165"/>
      <c r="J106" s="169">
        <f t="shared" si="6"/>
        <v>0</v>
      </c>
      <c r="K106" s="165"/>
      <c r="L106" s="165"/>
      <c r="M106" s="166"/>
      <c r="N106" s="166"/>
      <c r="O106" s="149"/>
      <c r="P106" s="170"/>
      <c r="Q106" s="174" t="s">
        <v>1023</v>
      </c>
      <c r="R106" s="174"/>
      <c r="S106" s="174"/>
      <c r="T106" s="170"/>
      <c r="U106" s="187"/>
      <c r="V106" s="173"/>
      <c r="W106" s="185"/>
      <c r="X106" s="62">
        <f t="shared" si="7"/>
        <v>0</v>
      </c>
      <c r="Y106" s="166"/>
      <c r="Z106" s="149"/>
      <c r="AA106" s="149"/>
      <c r="AB106" s="150" t="s">
        <v>1023</v>
      </c>
      <c r="AC106" s="2"/>
      <c r="AD106" s="3"/>
      <c r="AE106" s="149"/>
      <c r="AF106" s="152"/>
      <c r="AG106" s="155"/>
      <c r="AH106" s="172"/>
      <c r="AI106" s="172"/>
      <c r="AJ106" s="149"/>
      <c r="AK106" s="170"/>
      <c r="AL106" s="203" t="s">
        <v>1021</v>
      </c>
      <c r="AM106" s="139"/>
      <c r="AN106" s="140"/>
      <c r="AO106" s="170"/>
      <c r="AP106" s="187"/>
      <c r="AQ106" s="173"/>
      <c r="AR106" s="184"/>
      <c r="AS106" s="208">
        <f t="shared" si="9"/>
        <v>0</v>
      </c>
    </row>
    <row r="107" ht="13.2" spans="1:45">
      <c r="A107" s="149"/>
      <c r="B107" s="149"/>
      <c r="C107" s="150" t="s">
        <v>1024</v>
      </c>
      <c r="D107" s="2"/>
      <c r="E107" s="3"/>
      <c r="F107" s="149"/>
      <c r="G107" s="152"/>
      <c r="H107" s="155"/>
      <c r="I107" s="165"/>
      <c r="J107" s="169">
        <f t="shared" si="6"/>
        <v>0</v>
      </c>
      <c r="K107" s="165"/>
      <c r="L107" s="165"/>
      <c r="M107" s="166"/>
      <c r="N107" s="166"/>
      <c r="O107" s="149"/>
      <c r="P107" s="170"/>
      <c r="Q107" s="174" t="s">
        <v>1024</v>
      </c>
      <c r="R107" s="174"/>
      <c r="S107" s="174"/>
      <c r="T107" s="170"/>
      <c r="U107" s="187"/>
      <c r="V107" s="173"/>
      <c r="W107" s="185"/>
      <c r="X107" s="62">
        <f t="shared" si="7"/>
        <v>0</v>
      </c>
      <c r="Y107" s="166"/>
      <c r="Z107" s="149"/>
      <c r="AA107" s="149"/>
      <c r="AB107" s="150" t="s">
        <v>1024</v>
      </c>
      <c r="AC107" s="2"/>
      <c r="AD107" s="3"/>
      <c r="AE107" s="149"/>
      <c r="AF107" s="152"/>
      <c r="AG107" s="155"/>
      <c r="AH107" s="172"/>
      <c r="AI107" s="172"/>
      <c r="AJ107" s="149"/>
      <c r="AK107" s="170"/>
      <c r="AL107" s="203" t="s">
        <v>1022</v>
      </c>
      <c r="AM107" s="139"/>
      <c r="AN107" s="140"/>
      <c r="AO107" s="170"/>
      <c r="AP107" s="187"/>
      <c r="AQ107" s="173"/>
      <c r="AR107" s="184"/>
      <c r="AS107" s="208">
        <f t="shared" si="9"/>
        <v>0</v>
      </c>
    </row>
    <row r="108" ht="13.2" spans="1:45">
      <c r="A108" s="149"/>
      <c r="B108" s="149"/>
      <c r="C108" s="150" t="s">
        <v>1025</v>
      </c>
      <c r="D108" s="2"/>
      <c r="E108" s="3"/>
      <c r="F108" s="149"/>
      <c r="G108" s="152"/>
      <c r="H108" s="155"/>
      <c r="I108" s="165"/>
      <c r="J108" s="169">
        <f t="shared" si="6"/>
        <v>0</v>
      </c>
      <c r="K108" s="165"/>
      <c r="L108" s="165"/>
      <c r="M108" s="166"/>
      <c r="N108" s="166"/>
      <c r="O108" s="149"/>
      <c r="P108" s="170"/>
      <c r="Q108" s="174" t="s">
        <v>1025</v>
      </c>
      <c r="R108" s="174"/>
      <c r="S108" s="174"/>
      <c r="T108" s="170"/>
      <c r="U108" s="187"/>
      <c r="V108" s="173"/>
      <c r="W108" s="185"/>
      <c r="X108" s="62">
        <f t="shared" si="7"/>
        <v>0</v>
      </c>
      <c r="Y108" s="166"/>
      <c r="Z108" s="149"/>
      <c r="AA108" s="149"/>
      <c r="AB108" s="150" t="s">
        <v>1025</v>
      </c>
      <c r="AC108" s="2"/>
      <c r="AD108" s="3"/>
      <c r="AE108" s="149"/>
      <c r="AF108" s="152"/>
      <c r="AG108" s="155"/>
      <c r="AH108" s="172"/>
      <c r="AI108" s="172"/>
      <c r="AJ108" s="149"/>
      <c r="AK108" s="170"/>
      <c r="AL108" s="203" t="s">
        <v>1023</v>
      </c>
      <c r="AM108" s="139"/>
      <c r="AN108" s="140"/>
      <c r="AO108" s="170"/>
      <c r="AP108" s="187"/>
      <c r="AQ108" s="173"/>
      <c r="AR108" s="184"/>
      <c r="AS108" s="208">
        <f t="shared" si="9"/>
        <v>0</v>
      </c>
    </row>
    <row r="109" ht="13.2" spans="1:45">
      <c r="A109" s="149"/>
      <c r="B109" s="149"/>
      <c r="C109" s="150" t="s">
        <v>1026</v>
      </c>
      <c r="D109" s="2"/>
      <c r="E109" s="3"/>
      <c r="F109" s="149"/>
      <c r="G109" s="152"/>
      <c r="H109" s="155"/>
      <c r="I109" s="165"/>
      <c r="J109" s="169">
        <f t="shared" si="6"/>
        <v>0</v>
      </c>
      <c r="K109" s="165"/>
      <c r="L109" s="165"/>
      <c r="M109" s="166"/>
      <c r="N109" s="166"/>
      <c r="O109" s="149"/>
      <c r="P109" s="170"/>
      <c r="Q109" s="174" t="s">
        <v>1026</v>
      </c>
      <c r="R109" s="174"/>
      <c r="S109" s="174"/>
      <c r="T109" s="170"/>
      <c r="U109" s="187"/>
      <c r="V109" s="173"/>
      <c r="W109" s="185"/>
      <c r="X109" s="62">
        <f t="shared" si="7"/>
        <v>0</v>
      </c>
      <c r="Y109" s="166"/>
      <c r="Z109" s="149"/>
      <c r="AA109" s="149"/>
      <c r="AB109" s="150" t="s">
        <v>1026</v>
      </c>
      <c r="AC109" s="2"/>
      <c r="AD109" s="3"/>
      <c r="AE109" s="149"/>
      <c r="AF109" s="152"/>
      <c r="AG109" s="155"/>
      <c r="AH109" s="172"/>
      <c r="AI109" s="172"/>
      <c r="AJ109" s="149"/>
      <c r="AK109" s="170"/>
      <c r="AL109" s="203" t="s">
        <v>1024</v>
      </c>
      <c r="AM109" s="139"/>
      <c r="AN109" s="140"/>
      <c r="AO109" s="170"/>
      <c r="AP109" s="187"/>
      <c r="AQ109" s="173"/>
      <c r="AR109" s="184"/>
      <c r="AS109" s="208">
        <f t="shared" si="9"/>
        <v>0</v>
      </c>
    </row>
    <row r="110" ht="13.2" spans="1:45">
      <c r="A110" s="149"/>
      <c r="B110" s="149"/>
      <c r="C110" s="150" t="s">
        <v>1027</v>
      </c>
      <c r="D110" s="2"/>
      <c r="E110" s="3"/>
      <c r="F110" s="149"/>
      <c r="G110" s="152"/>
      <c r="H110" s="155"/>
      <c r="I110" s="165"/>
      <c r="J110" s="169">
        <f t="shared" si="6"/>
        <v>0</v>
      </c>
      <c r="K110" s="165"/>
      <c r="L110" s="165"/>
      <c r="M110" s="166"/>
      <c r="N110" s="166"/>
      <c r="O110" s="149"/>
      <c r="P110" s="170"/>
      <c r="Q110" s="174" t="s">
        <v>1027</v>
      </c>
      <c r="R110" s="174"/>
      <c r="S110" s="174"/>
      <c r="T110" s="170"/>
      <c r="U110" s="187"/>
      <c r="V110" s="173"/>
      <c r="W110" s="185"/>
      <c r="X110" s="62">
        <f t="shared" si="7"/>
        <v>0</v>
      </c>
      <c r="Y110" s="166"/>
      <c r="Z110" s="149"/>
      <c r="AA110" s="149"/>
      <c r="AB110" s="150" t="s">
        <v>1027</v>
      </c>
      <c r="AC110" s="2"/>
      <c r="AD110" s="3"/>
      <c r="AE110" s="149"/>
      <c r="AF110" s="152"/>
      <c r="AG110" s="155"/>
      <c r="AH110" s="172"/>
      <c r="AI110" s="172"/>
      <c r="AJ110" s="149"/>
      <c r="AK110" s="170"/>
      <c r="AL110" s="203" t="s">
        <v>1025</v>
      </c>
      <c r="AM110" s="139"/>
      <c r="AN110" s="140"/>
      <c r="AO110" s="170"/>
      <c r="AP110" s="187"/>
      <c r="AQ110" s="173"/>
      <c r="AR110" s="184"/>
      <c r="AS110" s="208">
        <f t="shared" si="9"/>
        <v>0</v>
      </c>
    </row>
    <row r="111" ht="13.2" spans="1:45">
      <c r="A111" s="149"/>
      <c r="B111" s="149"/>
      <c r="C111" s="150" t="s">
        <v>1028</v>
      </c>
      <c r="D111" s="2"/>
      <c r="E111" s="3"/>
      <c r="F111" s="149"/>
      <c r="G111" s="152"/>
      <c r="H111" s="155"/>
      <c r="I111" s="165"/>
      <c r="J111" s="169">
        <f t="shared" si="6"/>
        <v>0</v>
      </c>
      <c r="K111" s="165"/>
      <c r="L111" s="165"/>
      <c r="M111" s="166"/>
      <c r="N111" s="166"/>
      <c r="O111" s="149"/>
      <c r="P111" s="170"/>
      <c r="Q111" s="174" t="s">
        <v>1028</v>
      </c>
      <c r="R111" s="174"/>
      <c r="S111" s="174"/>
      <c r="T111" s="170"/>
      <c r="U111" s="187"/>
      <c r="V111" s="173"/>
      <c r="W111" s="185"/>
      <c r="X111" s="62">
        <f t="shared" si="7"/>
        <v>0</v>
      </c>
      <c r="Y111" s="166"/>
      <c r="Z111" s="149"/>
      <c r="AA111" s="149"/>
      <c r="AB111" s="150" t="s">
        <v>1028</v>
      </c>
      <c r="AC111" s="2"/>
      <c r="AD111" s="3"/>
      <c r="AE111" s="149"/>
      <c r="AF111" s="152"/>
      <c r="AG111" s="155"/>
      <c r="AH111" s="172"/>
      <c r="AI111" s="172"/>
      <c r="AJ111" s="149"/>
      <c r="AK111" s="170"/>
      <c r="AL111" s="203" t="s">
        <v>1026</v>
      </c>
      <c r="AM111" s="139"/>
      <c r="AN111" s="140"/>
      <c r="AO111" s="170"/>
      <c r="AP111" s="187"/>
      <c r="AQ111" s="173"/>
      <c r="AR111" s="184"/>
      <c r="AS111" s="208">
        <f t="shared" si="9"/>
        <v>0</v>
      </c>
    </row>
    <row r="112" ht="13.2" spans="1:45">
      <c r="A112" s="149"/>
      <c r="B112" s="149"/>
      <c r="C112" s="150" t="s">
        <v>1029</v>
      </c>
      <c r="D112" s="2"/>
      <c r="E112" s="3"/>
      <c r="F112" s="149"/>
      <c r="G112" s="152"/>
      <c r="H112" s="155"/>
      <c r="I112" s="165"/>
      <c r="J112" s="169">
        <f t="shared" si="6"/>
        <v>0</v>
      </c>
      <c r="K112" s="165"/>
      <c r="L112" s="165"/>
      <c r="M112" s="166"/>
      <c r="N112" s="166"/>
      <c r="O112" s="149"/>
      <c r="P112" s="170"/>
      <c r="Q112" s="174" t="s">
        <v>1029</v>
      </c>
      <c r="R112" s="174"/>
      <c r="S112" s="174"/>
      <c r="T112" s="170"/>
      <c r="U112" s="187"/>
      <c r="V112" s="173"/>
      <c r="W112" s="185"/>
      <c r="X112" s="62">
        <f t="shared" si="7"/>
        <v>0</v>
      </c>
      <c r="Y112" s="166"/>
      <c r="Z112" s="149"/>
      <c r="AA112" s="149"/>
      <c r="AB112" s="150" t="s">
        <v>1029</v>
      </c>
      <c r="AC112" s="2"/>
      <c r="AD112" s="3"/>
      <c r="AE112" s="149"/>
      <c r="AF112" s="152"/>
      <c r="AG112" s="155"/>
      <c r="AH112" s="172"/>
      <c r="AI112" s="172"/>
      <c r="AJ112" s="149"/>
      <c r="AK112" s="170"/>
      <c r="AL112" s="203" t="s">
        <v>1027</v>
      </c>
      <c r="AM112" s="139"/>
      <c r="AN112" s="140"/>
      <c r="AO112" s="170"/>
      <c r="AP112" s="187"/>
      <c r="AQ112" s="173"/>
      <c r="AR112" s="184"/>
      <c r="AS112" s="208">
        <f t="shared" si="9"/>
        <v>0</v>
      </c>
    </row>
    <row r="113" ht="13.2" spans="1:45">
      <c r="A113" s="149"/>
      <c r="B113" s="149"/>
      <c r="C113" s="150" t="s">
        <v>1030</v>
      </c>
      <c r="D113" s="2"/>
      <c r="E113" s="3"/>
      <c r="F113" s="149"/>
      <c r="G113" s="152"/>
      <c r="H113" s="155"/>
      <c r="I113" s="165"/>
      <c r="J113" s="169">
        <f t="shared" si="6"/>
        <v>0</v>
      </c>
      <c r="K113" s="165"/>
      <c r="L113" s="165"/>
      <c r="M113" s="166"/>
      <c r="N113" s="166"/>
      <c r="O113" s="149"/>
      <c r="P113" s="170"/>
      <c r="Q113" s="174" t="s">
        <v>1030</v>
      </c>
      <c r="R113" s="174"/>
      <c r="S113" s="174"/>
      <c r="T113" s="170"/>
      <c r="U113" s="187"/>
      <c r="V113" s="173"/>
      <c r="W113" s="185"/>
      <c r="X113" s="62">
        <f t="shared" si="7"/>
        <v>0</v>
      </c>
      <c r="Y113" s="166"/>
      <c r="Z113" s="149"/>
      <c r="AA113" s="149"/>
      <c r="AB113" s="150" t="s">
        <v>1030</v>
      </c>
      <c r="AC113" s="2"/>
      <c r="AD113" s="3"/>
      <c r="AE113" s="149"/>
      <c r="AF113" s="152"/>
      <c r="AG113" s="155"/>
      <c r="AH113" s="172"/>
      <c r="AI113" s="172"/>
      <c r="AJ113" s="149"/>
      <c r="AK113" s="170"/>
      <c r="AL113" s="203" t="s">
        <v>1028</v>
      </c>
      <c r="AM113" s="139"/>
      <c r="AN113" s="140"/>
      <c r="AO113" s="170"/>
      <c r="AP113" s="187"/>
      <c r="AQ113" s="173"/>
      <c r="AR113" s="184"/>
      <c r="AS113" s="208">
        <f t="shared" si="9"/>
        <v>0</v>
      </c>
    </row>
    <row r="114" ht="13.2" spans="1:45">
      <c r="A114" s="149"/>
      <c r="B114" s="149"/>
      <c r="C114" s="150" t="s">
        <v>1031</v>
      </c>
      <c r="D114" s="2"/>
      <c r="E114" s="3"/>
      <c r="F114" s="149"/>
      <c r="G114" s="152"/>
      <c r="H114" s="155"/>
      <c r="I114" s="165"/>
      <c r="J114" s="169">
        <f t="shared" si="6"/>
        <v>0</v>
      </c>
      <c r="K114" s="165"/>
      <c r="L114" s="165"/>
      <c r="M114" s="166"/>
      <c r="N114" s="166"/>
      <c r="O114" s="149"/>
      <c r="P114" s="170"/>
      <c r="Q114" s="174" t="s">
        <v>1031</v>
      </c>
      <c r="R114" s="174"/>
      <c r="S114" s="174"/>
      <c r="T114" s="170"/>
      <c r="U114" s="187"/>
      <c r="V114" s="173"/>
      <c r="W114" s="185"/>
      <c r="X114" s="62">
        <f t="shared" si="7"/>
        <v>0</v>
      </c>
      <c r="Y114" s="166"/>
      <c r="Z114" s="149"/>
      <c r="AA114" s="149"/>
      <c r="AB114" s="150" t="s">
        <v>1031</v>
      </c>
      <c r="AC114" s="2"/>
      <c r="AD114" s="3"/>
      <c r="AE114" s="149"/>
      <c r="AF114" s="152"/>
      <c r="AG114" s="155"/>
      <c r="AH114" s="172"/>
      <c r="AI114" s="172"/>
      <c r="AJ114" s="149"/>
      <c r="AK114" s="170"/>
      <c r="AL114" s="203" t="s">
        <v>1029</v>
      </c>
      <c r="AM114" s="139"/>
      <c r="AN114" s="140"/>
      <c r="AO114" s="170"/>
      <c r="AP114" s="187"/>
      <c r="AQ114" s="173"/>
      <c r="AR114" s="184"/>
      <c r="AS114" s="208">
        <f t="shared" si="9"/>
        <v>0</v>
      </c>
    </row>
    <row r="115" ht="13.2" spans="1:45">
      <c r="A115" s="149"/>
      <c r="B115" s="149"/>
      <c r="C115" s="150" t="s">
        <v>1032</v>
      </c>
      <c r="D115" s="2"/>
      <c r="E115" s="3"/>
      <c r="F115" s="149"/>
      <c r="G115" s="152"/>
      <c r="H115" s="155"/>
      <c r="I115" s="165"/>
      <c r="J115" s="169">
        <f t="shared" si="6"/>
        <v>0</v>
      </c>
      <c r="K115" s="165"/>
      <c r="L115" s="165"/>
      <c r="M115" s="166"/>
      <c r="N115" s="166"/>
      <c r="O115" s="149"/>
      <c r="P115" s="170"/>
      <c r="Q115" s="174" t="s">
        <v>1032</v>
      </c>
      <c r="R115" s="174"/>
      <c r="S115" s="174"/>
      <c r="T115" s="170"/>
      <c r="U115" s="187"/>
      <c r="V115" s="173"/>
      <c r="W115" s="185"/>
      <c r="X115" s="62">
        <f t="shared" si="7"/>
        <v>0</v>
      </c>
      <c r="Y115" s="166"/>
      <c r="Z115" s="149"/>
      <c r="AA115" s="149"/>
      <c r="AB115" s="150" t="s">
        <v>1032</v>
      </c>
      <c r="AC115" s="2"/>
      <c r="AD115" s="3"/>
      <c r="AE115" s="149"/>
      <c r="AF115" s="152"/>
      <c r="AG115" s="155"/>
      <c r="AH115" s="172"/>
      <c r="AI115" s="172"/>
      <c r="AJ115" s="149"/>
      <c r="AK115" s="170"/>
      <c r="AL115" s="203" t="s">
        <v>1030</v>
      </c>
      <c r="AM115" s="139"/>
      <c r="AN115" s="140"/>
      <c r="AO115" s="170"/>
      <c r="AP115" s="187"/>
      <c r="AQ115" s="173"/>
      <c r="AR115" s="184"/>
      <c r="AS115" s="208">
        <f t="shared" si="9"/>
        <v>0</v>
      </c>
    </row>
    <row r="116" ht="13.2" spans="1:45">
      <c r="A116" s="149"/>
      <c r="B116" s="149"/>
      <c r="C116" s="150" t="s">
        <v>1001</v>
      </c>
      <c r="D116" s="2"/>
      <c r="E116" s="3"/>
      <c r="F116" s="149"/>
      <c r="G116" s="152"/>
      <c r="H116" s="155"/>
      <c r="I116" s="165"/>
      <c r="J116" s="169">
        <f t="shared" si="6"/>
        <v>0</v>
      </c>
      <c r="K116" s="165"/>
      <c r="L116" s="165"/>
      <c r="M116" s="166"/>
      <c r="N116" s="166"/>
      <c r="O116" s="149"/>
      <c r="P116" s="170"/>
      <c r="Q116" s="174" t="s">
        <v>1001</v>
      </c>
      <c r="R116" s="174"/>
      <c r="S116" s="174"/>
      <c r="T116" s="170"/>
      <c r="U116" s="187"/>
      <c r="V116" s="173"/>
      <c r="W116" s="185"/>
      <c r="X116" s="62">
        <f t="shared" si="7"/>
        <v>0</v>
      </c>
      <c r="Y116" s="166"/>
      <c r="Z116" s="149"/>
      <c r="AA116" s="149"/>
      <c r="AB116" s="150" t="s">
        <v>1001</v>
      </c>
      <c r="AC116" s="2"/>
      <c r="AD116" s="3"/>
      <c r="AE116" s="149"/>
      <c r="AF116" s="152"/>
      <c r="AG116" s="155"/>
      <c r="AH116" s="172"/>
      <c r="AI116" s="172"/>
      <c r="AJ116" s="149"/>
      <c r="AK116" s="170"/>
      <c r="AL116" s="203" t="s">
        <v>1031</v>
      </c>
      <c r="AM116" s="139"/>
      <c r="AN116" s="140"/>
      <c r="AO116" s="170"/>
      <c r="AP116" s="187"/>
      <c r="AQ116" s="173"/>
      <c r="AR116" s="184"/>
      <c r="AS116" s="208">
        <f t="shared" si="9"/>
        <v>0</v>
      </c>
    </row>
    <row r="117" ht="13.2" spans="1:45">
      <c r="A117" s="149"/>
      <c r="B117" s="154"/>
      <c r="C117" s="150" t="s">
        <v>1002</v>
      </c>
      <c r="D117" s="2"/>
      <c r="E117" s="3"/>
      <c r="F117" s="154"/>
      <c r="G117" s="152"/>
      <c r="H117" s="155"/>
      <c r="I117" s="165"/>
      <c r="J117" s="169">
        <f t="shared" si="6"/>
        <v>0</v>
      </c>
      <c r="K117" s="165"/>
      <c r="L117" s="165"/>
      <c r="M117" s="166"/>
      <c r="N117" s="166"/>
      <c r="O117" s="149"/>
      <c r="P117" s="140"/>
      <c r="Q117" s="174" t="s">
        <v>1002</v>
      </c>
      <c r="R117" s="174"/>
      <c r="S117" s="174"/>
      <c r="T117" s="140"/>
      <c r="U117" s="187"/>
      <c r="V117" s="173"/>
      <c r="W117" s="185"/>
      <c r="X117" s="62">
        <f t="shared" si="7"/>
        <v>0</v>
      </c>
      <c r="Y117" s="166"/>
      <c r="Z117" s="149"/>
      <c r="AA117" s="154"/>
      <c r="AB117" s="150" t="s">
        <v>1002</v>
      </c>
      <c r="AC117" s="2"/>
      <c r="AD117" s="3"/>
      <c r="AE117" s="154"/>
      <c r="AF117" s="152"/>
      <c r="AG117" s="155"/>
      <c r="AH117" s="172"/>
      <c r="AI117" s="172"/>
      <c r="AJ117" s="149"/>
      <c r="AK117" s="170"/>
      <c r="AL117" s="203" t="s">
        <v>1032</v>
      </c>
      <c r="AM117" s="139"/>
      <c r="AN117" s="140"/>
      <c r="AO117" s="170"/>
      <c r="AP117" s="187"/>
      <c r="AQ117" s="173"/>
      <c r="AR117" s="184"/>
      <c r="AS117" s="208">
        <f t="shared" si="9"/>
        <v>0</v>
      </c>
    </row>
    <row r="118" ht="13.2" spans="1:45">
      <c r="A118" s="149"/>
      <c r="B118" s="160" t="s">
        <v>1033</v>
      </c>
      <c r="C118" s="150" t="s">
        <v>1034</v>
      </c>
      <c r="D118" s="2"/>
      <c r="E118" s="3"/>
      <c r="F118" s="153">
        <v>114800</v>
      </c>
      <c r="G118" s="152">
        <v>1</v>
      </c>
      <c r="H118" s="151">
        <v>114800</v>
      </c>
      <c r="I118" s="177"/>
      <c r="J118" s="169">
        <f t="shared" si="6"/>
        <v>0</v>
      </c>
      <c r="K118" s="165"/>
      <c r="L118" s="165"/>
      <c r="M118" s="166"/>
      <c r="N118" s="166"/>
      <c r="O118" s="149"/>
      <c r="P118" s="176" t="s">
        <v>1033</v>
      </c>
      <c r="Q118" s="174" t="s">
        <v>1034</v>
      </c>
      <c r="R118" s="174"/>
      <c r="S118" s="174"/>
      <c r="T118" s="188">
        <v>114800</v>
      </c>
      <c r="U118" s="187">
        <v>1</v>
      </c>
      <c r="V118" s="186">
        <v>114800</v>
      </c>
      <c r="W118" s="189">
        <v>1</v>
      </c>
      <c r="X118" s="62">
        <f t="shared" si="7"/>
        <v>114800</v>
      </c>
      <c r="Y118" s="166"/>
      <c r="Z118" s="149"/>
      <c r="AA118" s="160" t="s">
        <v>1033</v>
      </c>
      <c r="AB118" s="150" t="s">
        <v>1034</v>
      </c>
      <c r="AC118" s="2"/>
      <c r="AD118" s="3"/>
      <c r="AE118" s="153">
        <v>114800</v>
      </c>
      <c r="AF118" s="152">
        <v>1</v>
      </c>
      <c r="AG118" s="151">
        <v>114800</v>
      </c>
      <c r="AH118" s="172"/>
      <c r="AI118" s="172"/>
      <c r="AJ118" s="149"/>
      <c r="AK118" s="170"/>
      <c r="AL118" s="203" t="s">
        <v>1001</v>
      </c>
      <c r="AM118" s="139"/>
      <c r="AN118" s="140"/>
      <c r="AO118" s="170"/>
      <c r="AP118" s="187"/>
      <c r="AQ118" s="173"/>
      <c r="AR118" s="184"/>
      <c r="AS118" s="208">
        <f t="shared" si="9"/>
        <v>0</v>
      </c>
    </row>
    <row r="119" ht="13.2" spans="1:45">
      <c r="A119" s="149"/>
      <c r="B119" s="149"/>
      <c r="C119" s="150" t="s">
        <v>1035</v>
      </c>
      <c r="D119" s="2"/>
      <c r="E119" s="3"/>
      <c r="F119" s="149"/>
      <c r="G119" s="152"/>
      <c r="H119" s="155"/>
      <c r="I119" s="165"/>
      <c r="J119" s="169">
        <f t="shared" si="6"/>
        <v>0</v>
      </c>
      <c r="K119" s="165"/>
      <c r="L119" s="165"/>
      <c r="M119" s="166"/>
      <c r="N119" s="166"/>
      <c r="O119" s="149"/>
      <c r="P119" s="170"/>
      <c r="Q119" s="174" t="s">
        <v>1035</v>
      </c>
      <c r="R119" s="174"/>
      <c r="S119" s="174"/>
      <c r="T119" s="170"/>
      <c r="U119" s="187"/>
      <c r="V119" s="173"/>
      <c r="W119" s="185"/>
      <c r="X119" s="62">
        <f t="shared" si="7"/>
        <v>0</v>
      </c>
      <c r="Y119" s="166"/>
      <c r="Z119" s="149"/>
      <c r="AA119" s="149"/>
      <c r="AB119" s="150" t="s">
        <v>1035</v>
      </c>
      <c r="AC119" s="2"/>
      <c r="AD119" s="3"/>
      <c r="AE119" s="149"/>
      <c r="AF119" s="152"/>
      <c r="AG119" s="155"/>
      <c r="AH119" s="172"/>
      <c r="AI119" s="172"/>
      <c r="AJ119" s="149"/>
      <c r="AK119" s="140"/>
      <c r="AL119" s="203" t="s">
        <v>1002</v>
      </c>
      <c r="AM119" s="139"/>
      <c r="AN119" s="140"/>
      <c r="AO119" s="140"/>
      <c r="AP119" s="187"/>
      <c r="AQ119" s="173"/>
      <c r="AR119" s="184"/>
      <c r="AS119" s="208">
        <f t="shared" si="9"/>
        <v>0</v>
      </c>
    </row>
    <row r="120" ht="13.2" spans="1:45">
      <c r="A120" s="149"/>
      <c r="B120" s="149"/>
      <c r="C120" s="150" t="s">
        <v>1036</v>
      </c>
      <c r="D120" s="2"/>
      <c r="E120" s="3"/>
      <c r="F120" s="149"/>
      <c r="G120" s="152"/>
      <c r="H120" s="155"/>
      <c r="I120" s="165"/>
      <c r="J120" s="169">
        <f t="shared" si="6"/>
        <v>0</v>
      </c>
      <c r="K120" s="165"/>
      <c r="L120" s="165"/>
      <c r="M120" s="166"/>
      <c r="N120" s="166"/>
      <c r="O120" s="149"/>
      <c r="P120" s="170"/>
      <c r="Q120" s="174" t="s">
        <v>1036</v>
      </c>
      <c r="R120" s="174"/>
      <c r="S120" s="174"/>
      <c r="T120" s="170"/>
      <c r="U120" s="187"/>
      <c r="V120" s="173"/>
      <c r="W120" s="185"/>
      <c r="X120" s="62">
        <f t="shared" si="7"/>
        <v>0</v>
      </c>
      <c r="Y120" s="166"/>
      <c r="Z120" s="149"/>
      <c r="AA120" s="149"/>
      <c r="AB120" s="150" t="s">
        <v>1036</v>
      </c>
      <c r="AC120" s="2"/>
      <c r="AD120" s="3"/>
      <c r="AE120" s="149"/>
      <c r="AF120" s="152"/>
      <c r="AG120" s="155"/>
      <c r="AH120" s="172"/>
      <c r="AI120" s="172"/>
      <c r="AJ120" s="149"/>
      <c r="AK120" s="176" t="s">
        <v>1033</v>
      </c>
      <c r="AL120" s="203" t="s">
        <v>1034</v>
      </c>
      <c r="AM120" s="139"/>
      <c r="AN120" s="140"/>
      <c r="AO120" s="188">
        <v>114800</v>
      </c>
      <c r="AP120" s="187">
        <v>1</v>
      </c>
      <c r="AQ120" s="186">
        <v>114800</v>
      </c>
      <c r="AR120" s="184"/>
      <c r="AS120" s="208">
        <f>AR120*AQ120</f>
        <v>0</v>
      </c>
    </row>
    <row r="121" ht="13.2" spans="1:45">
      <c r="A121" s="149"/>
      <c r="B121" s="149"/>
      <c r="C121" s="150" t="s">
        <v>1037</v>
      </c>
      <c r="D121" s="2"/>
      <c r="E121" s="3"/>
      <c r="F121" s="149"/>
      <c r="G121" s="152"/>
      <c r="H121" s="155"/>
      <c r="I121" s="165"/>
      <c r="J121" s="169">
        <f t="shared" si="6"/>
        <v>0</v>
      </c>
      <c r="K121" s="165"/>
      <c r="L121" s="165"/>
      <c r="M121" s="166"/>
      <c r="N121" s="166"/>
      <c r="O121" s="149"/>
      <c r="P121" s="170"/>
      <c r="Q121" s="174" t="s">
        <v>1037</v>
      </c>
      <c r="R121" s="174"/>
      <c r="S121" s="174"/>
      <c r="T121" s="170"/>
      <c r="U121" s="187"/>
      <c r="V121" s="173"/>
      <c r="W121" s="185"/>
      <c r="X121" s="62">
        <f t="shared" si="7"/>
        <v>0</v>
      </c>
      <c r="Y121" s="166"/>
      <c r="Z121" s="149"/>
      <c r="AA121" s="149"/>
      <c r="AB121" s="150" t="s">
        <v>1037</v>
      </c>
      <c r="AC121" s="2"/>
      <c r="AD121" s="3"/>
      <c r="AE121" s="149"/>
      <c r="AF121" s="152"/>
      <c r="AG121" s="155"/>
      <c r="AH121" s="172"/>
      <c r="AI121" s="172"/>
      <c r="AJ121" s="149"/>
      <c r="AK121" s="170"/>
      <c r="AL121" s="203" t="s">
        <v>1035</v>
      </c>
      <c r="AM121" s="139"/>
      <c r="AN121" s="140"/>
      <c r="AO121" s="170"/>
      <c r="AP121" s="187"/>
      <c r="AQ121" s="173"/>
      <c r="AR121" s="184"/>
      <c r="AS121" s="208">
        <f t="shared" ref="AS121:AS167" si="10">AR121*AO121</f>
        <v>0</v>
      </c>
    </row>
    <row r="122" ht="13.2" spans="1:45">
      <c r="A122" s="149"/>
      <c r="B122" s="149"/>
      <c r="C122" s="150" t="s">
        <v>1038</v>
      </c>
      <c r="D122" s="2"/>
      <c r="E122" s="3"/>
      <c r="F122" s="149"/>
      <c r="G122" s="152"/>
      <c r="H122" s="155"/>
      <c r="I122" s="165"/>
      <c r="J122" s="169">
        <f t="shared" si="6"/>
        <v>0</v>
      </c>
      <c r="K122" s="165"/>
      <c r="L122" s="165"/>
      <c r="M122" s="166"/>
      <c r="N122" s="166"/>
      <c r="O122" s="149"/>
      <c r="P122" s="170"/>
      <c r="Q122" s="174" t="s">
        <v>1038</v>
      </c>
      <c r="R122" s="174"/>
      <c r="S122" s="174"/>
      <c r="T122" s="170"/>
      <c r="U122" s="187"/>
      <c r="V122" s="173"/>
      <c r="W122" s="185"/>
      <c r="X122" s="62">
        <f t="shared" si="7"/>
        <v>0</v>
      </c>
      <c r="Y122" s="166"/>
      <c r="Z122" s="149"/>
      <c r="AA122" s="149"/>
      <c r="AB122" s="150" t="s">
        <v>1038</v>
      </c>
      <c r="AC122" s="2"/>
      <c r="AD122" s="3"/>
      <c r="AE122" s="149"/>
      <c r="AF122" s="152"/>
      <c r="AG122" s="155"/>
      <c r="AH122" s="172"/>
      <c r="AI122" s="172"/>
      <c r="AJ122" s="149"/>
      <c r="AK122" s="170"/>
      <c r="AL122" s="203" t="s">
        <v>1036</v>
      </c>
      <c r="AM122" s="139"/>
      <c r="AN122" s="140"/>
      <c r="AO122" s="170"/>
      <c r="AP122" s="187"/>
      <c r="AQ122" s="173"/>
      <c r="AR122" s="184"/>
      <c r="AS122" s="208">
        <f t="shared" si="10"/>
        <v>0</v>
      </c>
    </row>
    <row r="123" ht="13.2" spans="1:45">
      <c r="A123" s="149"/>
      <c r="B123" s="149"/>
      <c r="C123" s="150" t="s">
        <v>1039</v>
      </c>
      <c r="D123" s="2"/>
      <c r="E123" s="3"/>
      <c r="F123" s="149"/>
      <c r="G123" s="152"/>
      <c r="H123" s="155"/>
      <c r="I123" s="165"/>
      <c r="J123" s="169">
        <f t="shared" si="6"/>
        <v>0</v>
      </c>
      <c r="K123" s="165"/>
      <c r="L123" s="165"/>
      <c r="M123" s="166"/>
      <c r="N123" s="166"/>
      <c r="O123" s="149"/>
      <c r="P123" s="170"/>
      <c r="Q123" s="174" t="s">
        <v>1039</v>
      </c>
      <c r="R123" s="174"/>
      <c r="S123" s="174"/>
      <c r="T123" s="170"/>
      <c r="U123" s="187"/>
      <c r="V123" s="173"/>
      <c r="W123" s="185"/>
      <c r="X123" s="62">
        <f t="shared" si="7"/>
        <v>0</v>
      </c>
      <c r="Y123" s="166"/>
      <c r="Z123" s="149"/>
      <c r="AA123" s="149"/>
      <c r="AB123" s="150" t="s">
        <v>1039</v>
      </c>
      <c r="AC123" s="2"/>
      <c r="AD123" s="3"/>
      <c r="AE123" s="149"/>
      <c r="AF123" s="152"/>
      <c r="AG123" s="155"/>
      <c r="AH123" s="172"/>
      <c r="AI123" s="172"/>
      <c r="AJ123" s="149"/>
      <c r="AK123" s="170"/>
      <c r="AL123" s="203" t="s">
        <v>1037</v>
      </c>
      <c r="AM123" s="139"/>
      <c r="AN123" s="140"/>
      <c r="AO123" s="170"/>
      <c r="AP123" s="187"/>
      <c r="AQ123" s="173"/>
      <c r="AR123" s="184"/>
      <c r="AS123" s="208">
        <f t="shared" si="10"/>
        <v>0</v>
      </c>
    </row>
    <row r="124" ht="13.2" spans="1:45">
      <c r="A124" s="149"/>
      <c r="B124" s="149"/>
      <c r="C124" s="150" t="s">
        <v>961</v>
      </c>
      <c r="D124" s="2"/>
      <c r="E124" s="3"/>
      <c r="F124" s="149"/>
      <c r="G124" s="152"/>
      <c r="H124" s="155"/>
      <c r="I124" s="165"/>
      <c r="J124" s="169">
        <f t="shared" si="6"/>
        <v>0</v>
      </c>
      <c r="K124" s="165"/>
      <c r="L124" s="165"/>
      <c r="M124" s="166"/>
      <c r="N124" s="166"/>
      <c r="O124" s="149"/>
      <c r="P124" s="170"/>
      <c r="Q124" s="174" t="s">
        <v>961</v>
      </c>
      <c r="R124" s="174"/>
      <c r="S124" s="174"/>
      <c r="T124" s="170"/>
      <c r="U124" s="187"/>
      <c r="V124" s="173"/>
      <c r="W124" s="185"/>
      <c r="X124" s="62">
        <f t="shared" si="7"/>
        <v>0</v>
      </c>
      <c r="Y124" s="166"/>
      <c r="Z124" s="149"/>
      <c r="AA124" s="149"/>
      <c r="AB124" s="150" t="s">
        <v>961</v>
      </c>
      <c r="AC124" s="2"/>
      <c r="AD124" s="3"/>
      <c r="AE124" s="149"/>
      <c r="AF124" s="152"/>
      <c r="AG124" s="155"/>
      <c r="AH124" s="172"/>
      <c r="AI124" s="172"/>
      <c r="AJ124" s="149"/>
      <c r="AK124" s="170"/>
      <c r="AL124" s="203" t="s">
        <v>1038</v>
      </c>
      <c r="AM124" s="139"/>
      <c r="AN124" s="140"/>
      <c r="AO124" s="170"/>
      <c r="AP124" s="187"/>
      <c r="AQ124" s="173"/>
      <c r="AR124" s="184"/>
      <c r="AS124" s="208">
        <f t="shared" si="10"/>
        <v>0</v>
      </c>
    </row>
    <row r="125" ht="13.2" spans="1:45">
      <c r="A125" s="149"/>
      <c r="B125" s="149"/>
      <c r="C125" s="150" t="s">
        <v>1040</v>
      </c>
      <c r="D125" s="2"/>
      <c r="E125" s="3"/>
      <c r="F125" s="149"/>
      <c r="G125" s="152"/>
      <c r="H125" s="155"/>
      <c r="I125" s="165"/>
      <c r="J125" s="169">
        <f t="shared" si="6"/>
        <v>0</v>
      </c>
      <c r="K125" s="165"/>
      <c r="L125" s="165"/>
      <c r="M125" s="166"/>
      <c r="N125" s="166"/>
      <c r="O125" s="149"/>
      <c r="P125" s="170"/>
      <c r="Q125" s="174" t="s">
        <v>1040</v>
      </c>
      <c r="R125" s="174"/>
      <c r="S125" s="174"/>
      <c r="T125" s="170"/>
      <c r="U125" s="187"/>
      <c r="V125" s="173"/>
      <c r="W125" s="185"/>
      <c r="X125" s="62">
        <f t="shared" si="7"/>
        <v>0</v>
      </c>
      <c r="Y125" s="166"/>
      <c r="Z125" s="149"/>
      <c r="AA125" s="149"/>
      <c r="AB125" s="150" t="s">
        <v>1040</v>
      </c>
      <c r="AC125" s="2"/>
      <c r="AD125" s="3"/>
      <c r="AE125" s="149"/>
      <c r="AF125" s="152"/>
      <c r="AG125" s="155"/>
      <c r="AH125" s="172"/>
      <c r="AI125" s="172"/>
      <c r="AJ125" s="149"/>
      <c r="AK125" s="170"/>
      <c r="AL125" s="203" t="s">
        <v>1039</v>
      </c>
      <c r="AM125" s="139"/>
      <c r="AN125" s="140"/>
      <c r="AO125" s="170"/>
      <c r="AP125" s="187"/>
      <c r="AQ125" s="173"/>
      <c r="AR125" s="184"/>
      <c r="AS125" s="208">
        <f t="shared" si="10"/>
        <v>0</v>
      </c>
    </row>
    <row r="126" ht="13.2" spans="1:45">
      <c r="A126" s="149"/>
      <c r="B126" s="149"/>
      <c r="C126" s="150" t="s">
        <v>1041</v>
      </c>
      <c r="D126" s="2"/>
      <c r="E126" s="3"/>
      <c r="F126" s="149"/>
      <c r="G126" s="152"/>
      <c r="H126" s="155"/>
      <c r="I126" s="165"/>
      <c r="J126" s="169">
        <f t="shared" si="6"/>
        <v>0</v>
      </c>
      <c r="K126" s="165"/>
      <c r="L126" s="165"/>
      <c r="M126" s="166"/>
      <c r="N126" s="166"/>
      <c r="O126" s="149"/>
      <c r="P126" s="170"/>
      <c r="Q126" s="174" t="s">
        <v>1041</v>
      </c>
      <c r="R126" s="174"/>
      <c r="S126" s="174"/>
      <c r="T126" s="170"/>
      <c r="U126" s="187"/>
      <c r="V126" s="173"/>
      <c r="W126" s="185"/>
      <c r="X126" s="62">
        <f t="shared" si="7"/>
        <v>0</v>
      </c>
      <c r="Y126" s="166"/>
      <c r="Z126" s="149"/>
      <c r="AA126" s="149"/>
      <c r="AB126" s="150" t="s">
        <v>1041</v>
      </c>
      <c r="AC126" s="2"/>
      <c r="AD126" s="3"/>
      <c r="AE126" s="149"/>
      <c r="AF126" s="152"/>
      <c r="AG126" s="155"/>
      <c r="AH126" s="172"/>
      <c r="AI126" s="172"/>
      <c r="AJ126" s="149"/>
      <c r="AK126" s="170"/>
      <c r="AL126" s="203" t="s">
        <v>961</v>
      </c>
      <c r="AM126" s="139"/>
      <c r="AN126" s="140"/>
      <c r="AO126" s="170"/>
      <c r="AP126" s="187"/>
      <c r="AQ126" s="173"/>
      <c r="AR126" s="184"/>
      <c r="AS126" s="208">
        <f t="shared" si="10"/>
        <v>0</v>
      </c>
    </row>
    <row r="127" ht="13.2" spans="1:45">
      <c r="A127" s="149"/>
      <c r="B127" s="149"/>
      <c r="C127" s="150" t="s">
        <v>1042</v>
      </c>
      <c r="D127" s="2"/>
      <c r="E127" s="3"/>
      <c r="F127" s="149"/>
      <c r="G127" s="152"/>
      <c r="H127" s="155"/>
      <c r="I127" s="165"/>
      <c r="J127" s="169">
        <f t="shared" si="6"/>
        <v>0</v>
      </c>
      <c r="K127" s="165"/>
      <c r="L127" s="165"/>
      <c r="M127" s="166"/>
      <c r="N127" s="166"/>
      <c r="O127" s="149"/>
      <c r="P127" s="170"/>
      <c r="Q127" s="174" t="s">
        <v>1042</v>
      </c>
      <c r="R127" s="174"/>
      <c r="S127" s="174"/>
      <c r="T127" s="170"/>
      <c r="U127" s="187"/>
      <c r="V127" s="173"/>
      <c r="W127" s="185"/>
      <c r="X127" s="62">
        <f t="shared" si="7"/>
        <v>0</v>
      </c>
      <c r="Y127" s="166"/>
      <c r="Z127" s="149"/>
      <c r="AA127" s="149"/>
      <c r="AB127" s="150" t="s">
        <v>1042</v>
      </c>
      <c r="AC127" s="2"/>
      <c r="AD127" s="3"/>
      <c r="AE127" s="149"/>
      <c r="AF127" s="152"/>
      <c r="AG127" s="155"/>
      <c r="AH127" s="172"/>
      <c r="AI127" s="172"/>
      <c r="AJ127" s="149"/>
      <c r="AK127" s="170"/>
      <c r="AL127" s="203" t="s">
        <v>1040</v>
      </c>
      <c r="AM127" s="139"/>
      <c r="AN127" s="140"/>
      <c r="AO127" s="170"/>
      <c r="AP127" s="187"/>
      <c r="AQ127" s="173"/>
      <c r="AR127" s="184"/>
      <c r="AS127" s="208">
        <f t="shared" si="10"/>
        <v>0</v>
      </c>
    </row>
    <row r="128" ht="13.2" spans="1:45">
      <c r="A128" s="149"/>
      <c r="B128" s="149"/>
      <c r="C128" s="150" t="s">
        <v>1043</v>
      </c>
      <c r="D128" s="2"/>
      <c r="E128" s="3"/>
      <c r="F128" s="149"/>
      <c r="G128" s="152"/>
      <c r="H128" s="155"/>
      <c r="I128" s="165"/>
      <c r="J128" s="169">
        <f t="shared" si="6"/>
        <v>0</v>
      </c>
      <c r="K128" s="165"/>
      <c r="L128" s="165"/>
      <c r="M128" s="166"/>
      <c r="N128" s="166"/>
      <c r="O128" s="149"/>
      <c r="P128" s="170"/>
      <c r="Q128" s="174" t="s">
        <v>1043</v>
      </c>
      <c r="R128" s="174"/>
      <c r="S128" s="174"/>
      <c r="T128" s="170"/>
      <c r="U128" s="187"/>
      <c r="V128" s="173"/>
      <c r="W128" s="185"/>
      <c r="X128" s="62">
        <f t="shared" si="7"/>
        <v>0</v>
      </c>
      <c r="Y128" s="166"/>
      <c r="Z128" s="149"/>
      <c r="AA128" s="149"/>
      <c r="AB128" s="150" t="s">
        <v>1043</v>
      </c>
      <c r="AC128" s="2"/>
      <c r="AD128" s="3"/>
      <c r="AE128" s="149"/>
      <c r="AF128" s="152"/>
      <c r="AG128" s="155"/>
      <c r="AH128" s="172"/>
      <c r="AI128" s="172"/>
      <c r="AJ128" s="149"/>
      <c r="AK128" s="170"/>
      <c r="AL128" s="203" t="s">
        <v>1041</v>
      </c>
      <c r="AM128" s="139"/>
      <c r="AN128" s="140"/>
      <c r="AO128" s="170"/>
      <c r="AP128" s="187"/>
      <c r="AQ128" s="173"/>
      <c r="AR128" s="184"/>
      <c r="AS128" s="208">
        <f t="shared" si="10"/>
        <v>0</v>
      </c>
    </row>
    <row r="129" ht="13.2" spans="1:45">
      <c r="A129" s="149"/>
      <c r="B129" s="149"/>
      <c r="C129" s="150" t="s">
        <v>1044</v>
      </c>
      <c r="D129" s="2"/>
      <c r="E129" s="3"/>
      <c r="F129" s="149"/>
      <c r="G129" s="152"/>
      <c r="H129" s="155"/>
      <c r="I129" s="165"/>
      <c r="J129" s="169">
        <f t="shared" si="6"/>
        <v>0</v>
      </c>
      <c r="K129" s="165"/>
      <c r="L129" s="165"/>
      <c r="M129" s="166"/>
      <c r="N129" s="166"/>
      <c r="O129" s="149"/>
      <c r="P129" s="170"/>
      <c r="Q129" s="174" t="s">
        <v>1044</v>
      </c>
      <c r="R129" s="174"/>
      <c r="S129" s="174"/>
      <c r="T129" s="170"/>
      <c r="U129" s="187"/>
      <c r="V129" s="173"/>
      <c r="W129" s="185"/>
      <c r="X129" s="62">
        <f t="shared" si="7"/>
        <v>0</v>
      </c>
      <c r="Y129" s="166"/>
      <c r="Z129" s="149"/>
      <c r="AA129" s="149"/>
      <c r="AB129" s="150" t="s">
        <v>1044</v>
      </c>
      <c r="AC129" s="2"/>
      <c r="AD129" s="3"/>
      <c r="AE129" s="149"/>
      <c r="AF129" s="152"/>
      <c r="AG129" s="155"/>
      <c r="AH129" s="172"/>
      <c r="AI129" s="172"/>
      <c r="AJ129" s="149"/>
      <c r="AK129" s="170"/>
      <c r="AL129" s="203" t="s">
        <v>1042</v>
      </c>
      <c r="AM129" s="139"/>
      <c r="AN129" s="140"/>
      <c r="AO129" s="170"/>
      <c r="AP129" s="187"/>
      <c r="AQ129" s="173"/>
      <c r="AR129" s="184"/>
      <c r="AS129" s="208">
        <f t="shared" si="10"/>
        <v>0</v>
      </c>
    </row>
    <row r="130" ht="13.2" spans="1:45">
      <c r="A130" s="149"/>
      <c r="B130" s="149"/>
      <c r="C130" s="148"/>
      <c r="D130" s="139"/>
      <c r="E130" s="140"/>
      <c r="F130" s="149"/>
      <c r="G130" s="152"/>
      <c r="H130" s="155"/>
      <c r="I130" s="165"/>
      <c r="J130" s="169">
        <f t="shared" si="6"/>
        <v>0</v>
      </c>
      <c r="K130" s="165"/>
      <c r="L130" s="165"/>
      <c r="M130" s="166"/>
      <c r="N130" s="166"/>
      <c r="O130" s="149"/>
      <c r="P130" s="170"/>
      <c r="Q130" s="184"/>
      <c r="R130" s="184"/>
      <c r="S130" s="184"/>
      <c r="T130" s="170"/>
      <c r="U130" s="187"/>
      <c r="V130" s="173"/>
      <c r="W130" s="185"/>
      <c r="X130" s="62">
        <f t="shared" si="7"/>
        <v>0</v>
      </c>
      <c r="Y130" s="166"/>
      <c r="Z130" s="149"/>
      <c r="AA130" s="149"/>
      <c r="AB130" s="148"/>
      <c r="AC130" s="139"/>
      <c r="AD130" s="140"/>
      <c r="AE130" s="149"/>
      <c r="AF130" s="152"/>
      <c r="AG130" s="155"/>
      <c r="AH130" s="172"/>
      <c r="AI130" s="172"/>
      <c r="AJ130" s="149"/>
      <c r="AK130" s="170"/>
      <c r="AL130" s="203" t="s">
        <v>1043</v>
      </c>
      <c r="AM130" s="139"/>
      <c r="AN130" s="140"/>
      <c r="AO130" s="170"/>
      <c r="AP130" s="187"/>
      <c r="AQ130" s="173"/>
      <c r="AR130" s="184"/>
      <c r="AS130" s="208">
        <f t="shared" si="10"/>
        <v>0</v>
      </c>
    </row>
    <row r="131" ht="13.2" spans="1:45">
      <c r="A131" s="149"/>
      <c r="B131" s="149"/>
      <c r="C131" s="150" t="s">
        <v>966</v>
      </c>
      <c r="D131" s="2"/>
      <c r="E131" s="3"/>
      <c r="F131" s="149"/>
      <c r="G131" s="152"/>
      <c r="H131" s="155"/>
      <c r="I131" s="165"/>
      <c r="J131" s="169">
        <f t="shared" si="6"/>
        <v>0</v>
      </c>
      <c r="K131" s="165"/>
      <c r="L131" s="165"/>
      <c r="M131" s="166"/>
      <c r="N131" s="166"/>
      <c r="O131" s="149"/>
      <c r="P131" s="170"/>
      <c r="Q131" s="174" t="s">
        <v>966</v>
      </c>
      <c r="R131" s="174"/>
      <c r="S131" s="174"/>
      <c r="T131" s="170"/>
      <c r="U131" s="187"/>
      <c r="V131" s="173"/>
      <c r="W131" s="185"/>
      <c r="X131" s="62">
        <f t="shared" si="7"/>
        <v>0</v>
      </c>
      <c r="Y131" s="166"/>
      <c r="Z131" s="149"/>
      <c r="AA131" s="149"/>
      <c r="AB131" s="150" t="s">
        <v>966</v>
      </c>
      <c r="AC131" s="2"/>
      <c r="AD131" s="3"/>
      <c r="AE131" s="149"/>
      <c r="AF131" s="152"/>
      <c r="AG131" s="155"/>
      <c r="AH131" s="172"/>
      <c r="AI131" s="172"/>
      <c r="AJ131" s="149"/>
      <c r="AK131" s="170"/>
      <c r="AL131" s="203" t="s">
        <v>1044</v>
      </c>
      <c r="AM131" s="139"/>
      <c r="AN131" s="140"/>
      <c r="AO131" s="170"/>
      <c r="AP131" s="187"/>
      <c r="AQ131" s="173"/>
      <c r="AR131" s="184"/>
      <c r="AS131" s="208">
        <f t="shared" si="10"/>
        <v>0</v>
      </c>
    </row>
    <row r="132" ht="13.2" spans="1:45">
      <c r="A132" s="149"/>
      <c r="B132" s="149"/>
      <c r="C132" s="150" t="s">
        <v>1045</v>
      </c>
      <c r="D132" s="2"/>
      <c r="E132" s="3"/>
      <c r="F132" s="149"/>
      <c r="G132" s="152"/>
      <c r="H132" s="155"/>
      <c r="I132" s="165"/>
      <c r="J132" s="169">
        <f t="shared" si="6"/>
        <v>0</v>
      </c>
      <c r="K132" s="165"/>
      <c r="L132" s="165"/>
      <c r="M132" s="166"/>
      <c r="N132" s="166"/>
      <c r="O132" s="149"/>
      <c r="P132" s="170"/>
      <c r="Q132" s="174" t="s">
        <v>1045</v>
      </c>
      <c r="R132" s="174"/>
      <c r="S132" s="174"/>
      <c r="T132" s="170"/>
      <c r="U132" s="187"/>
      <c r="V132" s="173"/>
      <c r="W132" s="185"/>
      <c r="X132" s="62">
        <f t="shared" si="7"/>
        <v>0</v>
      </c>
      <c r="Y132" s="166"/>
      <c r="Z132" s="149"/>
      <c r="AA132" s="149"/>
      <c r="AB132" s="150" t="s">
        <v>1045</v>
      </c>
      <c r="AC132" s="2"/>
      <c r="AD132" s="3"/>
      <c r="AE132" s="149"/>
      <c r="AF132" s="152"/>
      <c r="AG132" s="155"/>
      <c r="AH132" s="172"/>
      <c r="AI132" s="172"/>
      <c r="AJ132" s="149"/>
      <c r="AK132" s="170"/>
      <c r="AL132" s="202"/>
      <c r="AM132" s="139"/>
      <c r="AN132" s="140"/>
      <c r="AO132" s="170"/>
      <c r="AP132" s="187"/>
      <c r="AQ132" s="173"/>
      <c r="AR132" s="184"/>
      <c r="AS132" s="208">
        <f t="shared" si="10"/>
        <v>0</v>
      </c>
    </row>
    <row r="133" ht="13.2" spans="1:45">
      <c r="A133" s="149"/>
      <c r="B133" s="149"/>
      <c r="C133" s="150" t="s">
        <v>1046</v>
      </c>
      <c r="D133" s="2"/>
      <c r="E133" s="3"/>
      <c r="F133" s="149"/>
      <c r="G133" s="152"/>
      <c r="H133" s="155"/>
      <c r="I133" s="165"/>
      <c r="J133" s="169">
        <f t="shared" si="6"/>
        <v>0</v>
      </c>
      <c r="K133" s="165"/>
      <c r="L133" s="165"/>
      <c r="M133" s="166"/>
      <c r="N133" s="166"/>
      <c r="O133" s="149"/>
      <c r="P133" s="170"/>
      <c r="Q133" s="174" t="s">
        <v>1046</v>
      </c>
      <c r="R133" s="174"/>
      <c r="S133" s="174"/>
      <c r="T133" s="170"/>
      <c r="U133" s="187"/>
      <c r="V133" s="173"/>
      <c r="W133" s="185"/>
      <c r="X133" s="62">
        <f t="shared" si="7"/>
        <v>0</v>
      </c>
      <c r="Y133" s="166"/>
      <c r="Z133" s="149"/>
      <c r="AA133" s="149"/>
      <c r="AB133" s="150" t="s">
        <v>1046</v>
      </c>
      <c r="AC133" s="2"/>
      <c r="AD133" s="3"/>
      <c r="AE133" s="149"/>
      <c r="AF133" s="152"/>
      <c r="AG133" s="155"/>
      <c r="AH133" s="172"/>
      <c r="AI133" s="172"/>
      <c r="AJ133" s="149"/>
      <c r="AK133" s="170"/>
      <c r="AL133" s="203" t="s">
        <v>966</v>
      </c>
      <c r="AM133" s="139"/>
      <c r="AN133" s="140"/>
      <c r="AO133" s="170"/>
      <c r="AP133" s="187"/>
      <c r="AQ133" s="173"/>
      <c r="AR133" s="184"/>
      <c r="AS133" s="208">
        <f t="shared" si="10"/>
        <v>0</v>
      </c>
    </row>
    <row r="134" ht="13.2" spans="1:45">
      <c r="A134" s="149"/>
      <c r="B134" s="149"/>
      <c r="C134" s="150" t="s">
        <v>996</v>
      </c>
      <c r="D134" s="2"/>
      <c r="E134" s="3"/>
      <c r="F134" s="149"/>
      <c r="G134" s="152"/>
      <c r="H134" s="155"/>
      <c r="I134" s="165"/>
      <c r="J134" s="169">
        <f t="shared" si="6"/>
        <v>0</v>
      </c>
      <c r="K134" s="165"/>
      <c r="L134" s="165"/>
      <c r="M134" s="166"/>
      <c r="N134" s="166"/>
      <c r="O134" s="149"/>
      <c r="P134" s="170"/>
      <c r="Q134" s="174" t="s">
        <v>996</v>
      </c>
      <c r="R134" s="174"/>
      <c r="S134" s="174"/>
      <c r="T134" s="170"/>
      <c r="U134" s="187"/>
      <c r="V134" s="173"/>
      <c r="W134" s="185"/>
      <c r="X134" s="62">
        <f t="shared" si="7"/>
        <v>0</v>
      </c>
      <c r="Y134" s="166"/>
      <c r="Z134" s="149"/>
      <c r="AA134" s="149"/>
      <c r="AB134" s="150" t="s">
        <v>996</v>
      </c>
      <c r="AC134" s="2"/>
      <c r="AD134" s="3"/>
      <c r="AE134" s="149"/>
      <c r="AF134" s="152"/>
      <c r="AG134" s="155"/>
      <c r="AH134" s="172"/>
      <c r="AI134" s="172"/>
      <c r="AJ134" s="149"/>
      <c r="AK134" s="170"/>
      <c r="AL134" s="203" t="s">
        <v>1045</v>
      </c>
      <c r="AM134" s="139"/>
      <c r="AN134" s="140"/>
      <c r="AO134" s="170"/>
      <c r="AP134" s="187"/>
      <c r="AQ134" s="173"/>
      <c r="AR134" s="184"/>
      <c r="AS134" s="208">
        <f t="shared" si="10"/>
        <v>0</v>
      </c>
    </row>
    <row r="135" ht="13.2" spans="1:45">
      <c r="A135" s="149"/>
      <c r="B135" s="149"/>
      <c r="C135" s="150" t="s">
        <v>997</v>
      </c>
      <c r="D135" s="2"/>
      <c r="E135" s="3"/>
      <c r="F135" s="149"/>
      <c r="G135" s="152"/>
      <c r="H135" s="155"/>
      <c r="I135" s="165"/>
      <c r="J135" s="169">
        <f t="shared" si="6"/>
        <v>0</v>
      </c>
      <c r="K135" s="165"/>
      <c r="L135" s="165"/>
      <c r="M135" s="166"/>
      <c r="N135" s="166"/>
      <c r="O135" s="149"/>
      <c r="P135" s="170"/>
      <c r="Q135" s="174" t="s">
        <v>997</v>
      </c>
      <c r="R135" s="174"/>
      <c r="S135" s="174"/>
      <c r="T135" s="170"/>
      <c r="U135" s="187"/>
      <c r="V135" s="173"/>
      <c r="W135" s="185"/>
      <c r="X135" s="62">
        <f t="shared" si="7"/>
        <v>0</v>
      </c>
      <c r="Y135" s="166"/>
      <c r="Z135" s="149"/>
      <c r="AA135" s="149"/>
      <c r="AB135" s="150" t="s">
        <v>997</v>
      </c>
      <c r="AC135" s="2"/>
      <c r="AD135" s="3"/>
      <c r="AE135" s="149"/>
      <c r="AF135" s="152"/>
      <c r="AG135" s="155"/>
      <c r="AH135" s="172"/>
      <c r="AI135" s="172"/>
      <c r="AJ135" s="149"/>
      <c r="AK135" s="170"/>
      <c r="AL135" s="203" t="s">
        <v>1046</v>
      </c>
      <c r="AM135" s="139"/>
      <c r="AN135" s="140"/>
      <c r="AO135" s="170"/>
      <c r="AP135" s="187"/>
      <c r="AQ135" s="173"/>
      <c r="AR135" s="184"/>
      <c r="AS135" s="208">
        <f t="shared" si="10"/>
        <v>0</v>
      </c>
    </row>
    <row r="136" ht="13.2" spans="1:45">
      <c r="A136" s="149"/>
      <c r="B136" s="149"/>
      <c r="C136" s="150" t="s">
        <v>1047</v>
      </c>
      <c r="D136" s="2"/>
      <c r="E136" s="3"/>
      <c r="F136" s="149"/>
      <c r="G136" s="152"/>
      <c r="H136" s="155"/>
      <c r="I136" s="165"/>
      <c r="J136" s="169">
        <f t="shared" si="6"/>
        <v>0</v>
      </c>
      <c r="K136" s="165"/>
      <c r="L136" s="165"/>
      <c r="M136" s="166"/>
      <c r="N136" s="166"/>
      <c r="O136" s="149"/>
      <c r="P136" s="170"/>
      <c r="Q136" s="174" t="s">
        <v>1047</v>
      </c>
      <c r="R136" s="174"/>
      <c r="S136" s="174"/>
      <c r="T136" s="170"/>
      <c r="U136" s="187"/>
      <c r="V136" s="173"/>
      <c r="W136" s="185"/>
      <c r="X136" s="62">
        <f t="shared" si="7"/>
        <v>0</v>
      </c>
      <c r="Y136" s="166"/>
      <c r="Z136" s="149"/>
      <c r="AA136" s="149"/>
      <c r="AB136" s="150" t="s">
        <v>1047</v>
      </c>
      <c r="AC136" s="2"/>
      <c r="AD136" s="3"/>
      <c r="AE136" s="149"/>
      <c r="AF136" s="152"/>
      <c r="AG136" s="155"/>
      <c r="AH136" s="172"/>
      <c r="AI136" s="172"/>
      <c r="AJ136" s="149"/>
      <c r="AK136" s="170"/>
      <c r="AL136" s="203" t="s">
        <v>996</v>
      </c>
      <c r="AM136" s="139"/>
      <c r="AN136" s="140"/>
      <c r="AO136" s="170"/>
      <c r="AP136" s="187"/>
      <c r="AQ136" s="173"/>
      <c r="AR136" s="184"/>
      <c r="AS136" s="208">
        <f t="shared" si="10"/>
        <v>0</v>
      </c>
    </row>
    <row r="137" ht="13.2" spans="1:45">
      <c r="A137" s="149"/>
      <c r="B137" s="149"/>
      <c r="C137" s="150" t="s">
        <v>1048</v>
      </c>
      <c r="D137" s="2"/>
      <c r="E137" s="3"/>
      <c r="F137" s="149"/>
      <c r="G137" s="152"/>
      <c r="H137" s="155"/>
      <c r="I137" s="165"/>
      <c r="J137" s="169">
        <f t="shared" si="6"/>
        <v>0</v>
      </c>
      <c r="K137" s="165"/>
      <c r="L137" s="165"/>
      <c r="M137" s="166"/>
      <c r="N137" s="166"/>
      <c r="O137" s="149"/>
      <c r="P137" s="170"/>
      <c r="Q137" s="174" t="s">
        <v>1048</v>
      </c>
      <c r="R137" s="174"/>
      <c r="S137" s="174"/>
      <c r="T137" s="170"/>
      <c r="U137" s="187"/>
      <c r="V137" s="173"/>
      <c r="W137" s="185"/>
      <c r="X137" s="62">
        <f t="shared" si="7"/>
        <v>0</v>
      </c>
      <c r="Y137" s="166"/>
      <c r="Z137" s="149"/>
      <c r="AA137" s="149"/>
      <c r="AB137" s="150" t="s">
        <v>1048</v>
      </c>
      <c r="AC137" s="2"/>
      <c r="AD137" s="3"/>
      <c r="AE137" s="149"/>
      <c r="AF137" s="152"/>
      <c r="AG137" s="155"/>
      <c r="AH137" s="172"/>
      <c r="AI137" s="172"/>
      <c r="AJ137" s="149"/>
      <c r="AK137" s="170"/>
      <c r="AL137" s="203" t="s">
        <v>997</v>
      </c>
      <c r="AM137" s="139"/>
      <c r="AN137" s="140"/>
      <c r="AO137" s="170"/>
      <c r="AP137" s="187"/>
      <c r="AQ137" s="173"/>
      <c r="AR137" s="184"/>
      <c r="AS137" s="208">
        <f t="shared" si="10"/>
        <v>0</v>
      </c>
    </row>
    <row r="138" ht="13.2" spans="1:45">
      <c r="A138" s="149"/>
      <c r="B138" s="149"/>
      <c r="C138" s="150" t="s">
        <v>1049</v>
      </c>
      <c r="D138" s="2"/>
      <c r="E138" s="3"/>
      <c r="F138" s="149"/>
      <c r="G138" s="152"/>
      <c r="H138" s="155"/>
      <c r="I138" s="165"/>
      <c r="J138" s="169">
        <f t="shared" si="6"/>
        <v>0</v>
      </c>
      <c r="K138" s="165"/>
      <c r="L138" s="165"/>
      <c r="M138" s="166"/>
      <c r="N138" s="166"/>
      <c r="O138" s="149"/>
      <c r="P138" s="170"/>
      <c r="Q138" s="174" t="s">
        <v>1049</v>
      </c>
      <c r="R138" s="174"/>
      <c r="S138" s="174"/>
      <c r="T138" s="170"/>
      <c r="U138" s="187"/>
      <c r="V138" s="173"/>
      <c r="W138" s="185"/>
      <c r="X138" s="62">
        <f t="shared" si="7"/>
        <v>0</v>
      </c>
      <c r="Y138" s="166"/>
      <c r="Z138" s="149"/>
      <c r="AA138" s="149"/>
      <c r="AB138" s="150" t="s">
        <v>1049</v>
      </c>
      <c r="AC138" s="2"/>
      <c r="AD138" s="3"/>
      <c r="AE138" s="149"/>
      <c r="AF138" s="152"/>
      <c r="AG138" s="155"/>
      <c r="AH138" s="172"/>
      <c r="AI138" s="172"/>
      <c r="AJ138" s="149"/>
      <c r="AK138" s="170"/>
      <c r="AL138" s="203" t="s">
        <v>1047</v>
      </c>
      <c r="AM138" s="139"/>
      <c r="AN138" s="140"/>
      <c r="AO138" s="170"/>
      <c r="AP138" s="187"/>
      <c r="AQ138" s="173"/>
      <c r="AR138" s="184"/>
      <c r="AS138" s="208">
        <f t="shared" si="10"/>
        <v>0</v>
      </c>
    </row>
    <row r="139" ht="13.2" spans="1:45">
      <c r="A139" s="149"/>
      <c r="B139" s="149"/>
      <c r="C139" s="150" t="s">
        <v>1050</v>
      </c>
      <c r="D139" s="2"/>
      <c r="E139" s="3"/>
      <c r="F139" s="149"/>
      <c r="G139" s="152"/>
      <c r="H139" s="155"/>
      <c r="I139" s="165"/>
      <c r="J139" s="169">
        <f t="shared" si="6"/>
        <v>0</v>
      </c>
      <c r="K139" s="165"/>
      <c r="L139" s="165"/>
      <c r="M139" s="166"/>
      <c r="N139" s="166"/>
      <c r="O139" s="149"/>
      <c r="P139" s="170"/>
      <c r="Q139" s="174" t="s">
        <v>1050</v>
      </c>
      <c r="R139" s="174"/>
      <c r="S139" s="174"/>
      <c r="T139" s="170"/>
      <c r="U139" s="187"/>
      <c r="V139" s="173"/>
      <c r="W139" s="185"/>
      <c r="X139" s="62">
        <f t="shared" si="7"/>
        <v>0</v>
      </c>
      <c r="Y139" s="166"/>
      <c r="Z139" s="149"/>
      <c r="AA139" s="149"/>
      <c r="AB139" s="150" t="s">
        <v>1050</v>
      </c>
      <c r="AC139" s="2"/>
      <c r="AD139" s="3"/>
      <c r="AE139" s="149"/>
      <c r="AF139" s="152"/>
      <c r="AG139" s="155"/>
      <c r="AH139" s="172"/>
      <c r="AI139" s="172"/>
      <c r="AJ139" s="149"/>
      <c r="AK139" s="170"/>
      <c r="AL139" s="203" t="s">
        <v>1048</v>
      </c>
      <c r="AM139" s="139"/>
      <c r="AN139" s="140"/>
      <c r="AO139" s="170"/>
      <c r="AP139" s="187"/>
      <c r="AQ139" s="173"/>
      <c r="AR139" s="184"/>
      <c r="AS139" s="208">
        <f t="shared" si="10"/>
        <v>0</v>
      </c>
    </row>
    <row r="140" ht="13.2" spans="1:45">
      <c r="A140" s="149"/>
      <c r="B140" s="149"/>
      <c r="C140" s="150" t="s">
        <v>1023</v>
      </c>
      <c r="D140" s="2"/>
      <c r="E140" s="3"/>
      <c r="F140" s="149"/>
      <c r="G140" s="152"/>
      <c r="H140" s="155"/>
      <c r="I140" s="165"/>
      <c r="J140" s="169">
        <f t="shared" si="6"/>
        <v>0</v>
      </c>
      <c r="K140" s="165"/>
      <c r="L140" s="165"/>
      <c r="M140" s="166"/>
      <c r="N140" s="166"/>
      <c r="O140" s="149"/>
      <c r="P140" s="170"/>
      <c r="Q140" s="174" t="s">
        <v>1023</v>
      </c>
      <c r="R140" s="174"/>
      <c r="S140" s="174"/>
      <c r="T140" s="170"/>
      <c r="U140" s="187"/>
      <c r="V140" s="173"/>
      <c r="W140" s="185"/>
      <c r="X140" s="62">
        <f t="shared" si="7"/>
        <v>0</v>
      </c>
      <c r="Y140" s="166"/>
      <c r="Z140" s="149"/>
      <c r="AA140" s="149"/>
      <c r="AB140" s="150" t="s">
        <v>1023</v>
      </c>
      <c r="AC140" s="2"/>
      <c r="AD140" s="3"/>
      <c r="AE140" s="149"/>
      <c r="AF140" s="152"/>
      <c r="AG140" s="155"/>
      <c r="AH140" s="172"/>
      <c r="AI140" s="172"/>
      <c r="AJ140" s="149"/>
      <c r="AK140" s="170"/>
      <c r="AL140" s="203" t="s">
        <v>1049</v>
      </c>
      <c r="AM140" s="139"/>
      <c r="AN140" s="140"/>
      <c r="AO140" s="170"/>
      <c r="AP140" s="187"/>
      <c r="AQ140" s="173"/>
      <c r="AR140" s="184"/>
      <c r="AS140" s="208">
        <f t="shared" si="10"/>
        <v>0</v>
      </c>
    </row>
    <row r="141" ht="13.2" spans="1:45">
      <c r="A141" s="149"/>
      <c r="B141" s="149"/>
      <c r="C141" s="150" t="s">
        <v>1051</v>
      </c>
      <c r="D141" s="2"/>
      <c r="E141" s="3"/>
      <c r="F141" s="149"/>
      <c r="G141" s="152"/>
      <c r="H141" s="155"/>
      <c r="I141" s="165"/>
      <c r="J141" s="169">
        <f t="shared" si="6"/>
        <v>0</v>
      </c>
      <c r="K141" s="165"/>
      <c r="L141" s="165"/>
      <c r="M141" s="166"/>
      <c r="N141" s="166"/>
      <c r="O141" s="149"/>
      <c r="P141" s="170"/>
      <c r="Q141" s="174" t="s">
        <v>1051</v>
      </c>
      <c r="R141" s="174"/>
      <c r="S141" s="174"/>
      <c r="T141" s="170"/>
      <c r="U141" s="187"/>
      <c r="V141" s="173"/>
      <c r="W141" s="185"/>
      <c r="X141" s="62">
        <f t="shared" si="7"/>
        <v>0</v>
      </c>
      <c r="Y141" s="166"/>
      <c r="Z141" s="149"/>
      <c r="AA141" s="149"/>
      <c r="AB141" s="150" t="s">
        <v>1051</v>
      </c>
      <c r="AC141" s="2"/>
      <c r="AD141" s="3"/>
      <c r="AE141" s="149"/>
      <c r="AF141" s="152"/>
      <c r="AG141" s="155"/>
      <c r="AH141" s="172"/>
      <c r="AI141" s="172"/>
      <c r="AJ141" s="149"/>
      <c r="AK141" s="170"/>
      <c r="AL141" s="203" t="s">
        <v>1050</v>
      </c>
      <c r="AM141" s="139"/>
      <c r="AN141" s="140"/>
      <c r="AO141" s="170"/>
      <c r="AP141" s="187"/>
      <c r="AQ141" s="173"/>
      <c r="AR141" s="184"/>
      <c r="AS141" s="208">
        <f t="shared" si="10"/>
        <v>0</v>
      </c>
    </row>
    <row r="142" ht="13.2" spans="1:45">
      <c r="A142" s="149"/>
      <c r="B142" s="149"/>
      <c r="C142" s="150" t="s">
        <v>1052</v>
      </c>
      <c r="D142" s="2"/>
      <c r="E142" s="3"/>
      <c r="F142" s="149"/>
      <c r="G142" s="152"/>
      <c r="H142" s="155"/>
      <c r="I142" s="165"/>
      <c r="J142" s="169">
        <f t="shared" si="6"/>
        <v>0</v>
      </c>
      <c r="K142" s="165"/>
      <c r="L142" s="165"/>
      <c r="M142" s="166"/>
      <c r="N142" s="166"/>
      <c r="O142" s="149"/>
      <c r="P142" s="170"/>
      <c r="Q142" s="174" t="s">
        <v>1052</v>
      </c>
      <c r="R142" s="174"/>
      <c r="S142" s="174"/>
      <c r="T142" s="170"/>
      <c r="U142" s="187"/>
      <c r="V142" s="173"/>
      <c r="W142" s="185"/>
      <c r="X142" s="62">
        <f t="shared" si="7"/>
        <v>0</v>
      </c>
      <c r="Y142" s="166"/>
      <c r="Z142" s="149"/>
      <c r="AA142" s="149"/>
      <c r="AB142" s="150" t="s">
        <v>1052</v>
      </c>
      <c r="AC142" s="2"/>
      <c r="AD142" s="3"/>
      <c r="AE142" s="149"/>
      <c r="AF142" s="152"/>
      <c r="AG142" s="155"/>
      <c r="AH142" s="172"/>
      <c r="AI142" s="172"/>
      <c r="AJ142" s="149"/>
      <c r="AK142" s="170"/>
      <c r="AL142" s="203" t="s">
        <v>1023</v>
      </c>
      <c r="AM142" s="139"/>
      <c r="AN142" s="140"/>
      <c r="AO142" s="170"/>
      <c r="AP142" s="187"/>
      <c r="AQ142" s="173"/>
      <c r="AR142" s="184"/>
      <c r="AS142" s="208">
        <f t="shared" si="10"/>
        <v>0</v>
      </c>
    </row>
    <row r="143" ht="13.2" spans="1:45">
      <c r="A143" s="149"/>
      <c r="B143" s="149"/>
      <c r="C143" s="150" t="s">
        <v>1053</v>
      </c>
      <c r="D143" s="2"/>
      <c r="E143" s="3"/>
      <c r="F143" s="149"/>
      <c r="G143" s="152"/>
      <c r="H143" s="155"/>
      <c r="I143" s="165"/>
      <c r="J143" s="169">
        <f t="shared" si="6"/>
        <v>0</v>
      </c>
      <c r="K143" s="165"/>
      <c r="L143" s="165"/>
      <c r="M143" s="166"/>
      <c r="N143" s="166"/>
      <c r="O143" s="149"/>
      <c r="P143" s="170"/>
      <c r="Q143" s="174" t="s">
        <v>1053</v>
      </c>
      <c r="R143" s="174"/>
      <c r="S143" s="174"/>
      <c r="T143" s="170"/>
      <c r="U143" s="187"/>
      <c r="V143" s="173"/>
      <c r="W143" s="185"/>
      <c r="X143" s="62">
        <f t="shared" si="7"/>
        <v>0</v>
      </c>
      <c r="Y143" s="166"/>
      <c r="Z143" s="149"/>
      <c r="AA143" s="149"/>
      <c r="AB143" s="150" t="s">
        <v>1053</v>
      </c>
      <c r="AC143" s="2"/>
      <c r="AD143" s="3"/>
      <c r="AE143" s="149"/>
      <c r="AF143" s="152"/>
      <c r="AG143" s="155"/>
      <c r="AH143" s="172"/>
      <c r="AI143" s="172"/>
      <c r="AJ143" s="149"/>
      <c r="AK143" s="170"/>
      <c r="AL143" s="203" t="s">
        <v>1051</v>
      </c>
      <c r="AM143" s="139"/>
      <c r="AN143" s="140"/>
      <c r="AO143" s="170"/>
      <c r="AP143" s="187"/>
      <c r="AQ143" s="173"/>
      <c r="AR143" s="184"/>
      <c r="AS143" s="208">
        <f t="shared" si="10"/>
        <v>0</v>
      </c>
    </row>
    <row r="144" ht="13.2" spans="1:45">
      <c r="A144" s="149"/>
      <c r="B144" s="149"/>
      <c r="C144" s="150" t="s">
        <v>1001</v>
      </c>
      <c r="D144" s="2"/>
      <c r="E144" s="3"/>
      <c r="F144" s="149"/>
      <c r="G144" s="152"/>
      <c r="H144" s="155"/>
      <c r="I144" s="165"/>
      <c r="J144" s="169">
        <f t="shared" si="6"/>
        <v>0</v>
      </c>
      <c r="K144" s="165"/>
      <c r="L144" s="165"/>
      <c r="M144" s="166"/>
      <c r="N144" s="166"/>
      <c r="O144" s="149"/>
      <c r="P144" s="170"/>
      <c r="Q144" s="174" t="s">
        <v>1001</v>
      </c>
      <c r="R144" s="174"/>
      <c r="S144" s="174"/>
      <c r="T144" s="170"/>
      <c r="U144" s="187"/>
      <c r="V144" s="173"/>
      <c r="W144" s="185"/>
      <c r="X144" s="62">
        <f t="shared" si="7"/>
        <v>0</v>
      </c>
      <c r="Y144" s="166"/>
      <c r="Z144" s="149"/>
      <c r="AA144" s="149"/>
      <c r="AB144" s="150" t="s">
        <v>1001</v>
      </c>
      <c r="AC144" s="2"/>
      <c r="AD144" s="3"/>
      <c r="AE144" s="149"/>
      <c r="AF144" s="152"/>
      <c r="AG144" s="155"/>
      <c r="AH144" s="172"/>
      <c r="AI144" s="172"/>
      <c r="AJ144" s="149"/>
      <c r="AK144" s="170"/>
      <c r="AL144" s="203" t="s">
        <v>1052</v>
      </c>
      <c r="AM144" s="139"/>
      <c r="AN144" s="140"/>
      <c r="AO144" s="170"/>
      <c r="AP144" s="187"/>
      <c r="AQ144" s="173"/>
      <c r="AR144" s="184"/>
      <c r="AS144" s="208">
        <f t="shared" si="10"/>
        <v>0</v>
      </c>
    </row>
    <row r="145" ht="13.2" spans="1:45">
      <c r="A145" s="149"/>
      <c r="B145" s="154"/>
      <c r="C145" s="150" t="s">
        <v>1002</v>
      </c>
      <c r="D145" s="2"/>
      <c r="E145" s="3"/>
      <c r="F145" s="154"/>
      <c r="G145" s="152"/>
      <c r="H145" s="155"/>
      <c r="I145" s="165"/>
      <c r="J145" s="169">
        <f t="shared" si="6"/>
        <v>0</v>
      </c>
      <c r="K145" s="165"/>
      <c r="L145" s="165"/>
      <c r="M145" s="166"/>
      <c r="N145" s="166"/>
      <c r="O145" s="149"/>
      <c r="P145" s="140"/>
      <c r="Q145" s="174" t="s">
        <v>1002</v>
      </c>
      <c r="R145" s="174"/>
      <c r="S145" s="174"/>
      <c r="T145" s="140"/>
      <c r="U145" s="187"/>
      <c r="V145" s="173"/>
      <c r="W145" s="185"/>
      <c r="X145" s="62">
        <f t="shared" si="7"/>
        <v>0</v>
      </c>
      <c r="Y145" s="166"/>
      <c r="Z145" s="149"/>
      <c r="AA145" s="154"/>
      <c r="AB145" s="150" t="s">
        <v>1002</v>
      </c>
      <c r="AC145" s="2"/>
      <c r="AD145" s="3"/>
      <c r="AE145" s="154"/>
      <c r="AF145" s="152"/>
      <c r="AG145" s="155"/>
      <c r="AH145" s="172"/>
      <c r="AI145" s="172"/>
      <c r="AJ145" s="149"/>
      <c r="AK145" s="170"/>
      <c r="AL145" s="203" t="s">
        <v>1053</v>
      </c>
      <c r="AM145" s="139"/>
      <c r="AN145" s="140"/>
      <c r="AO145" s="170"/>
      <c r="AP145" s="187"/>
      <c r="AQ145" s="173"/>
      <c r="AR145" s="184"/>
      <c r="AS145" s="208">
        <f t="shared" si="10"/>
        <v>0</v>
      </c>
    </row>
    <row r="146" ht="13.2" spans="1:45">
      <c r="A146" s="149"/>
      <c r="B146" s="160" t="s">
        <v>1054</v>
      </c>
      <c r="C146" s="150" t="s">
        <v>1055</v>
      </c>
      <c r="D146" s="2"/>
      <c r="E146" s="3"/>
      <c r="F146" s="153">
        <v>104300</v>
      </c>
      <c r="G146" s="152">
        <v>1</v>
      </c>
      <c r="H146" s="151">
        <v>104300</v>
      </c>
      <c r="I146" s="177"/>
      <c r="J146" s="169">
        <f t="shared" si="6"/>
        <v>0</v>
      </c>
      <c r="K146" s="165"/>
      <c r="L146" s="165"/>
      <c r="M146" s="166"/>
      <c r="N146" s="166"/>
      <c r="O146" s="149"/>
      <c r="P146" s="176" t="s">
        <v>1054</v>
      </c>
      <c r="Q146" s="174" t="s">
        <v>1055</v>
      </c>
      <c r="R146" s="174"/>
      <c r="S146" s="174"/>
      <c r="T146" s="188">
        <v>104300</v>
      </c>
      <c r="U146" s="187">
        <v>1</v>
      </c>
      <c r="V146" s="186">
        <v>104300</v>
      </c>
      <c r="W146" s="189">
        <v>1</v>
      </c>
      <c r="X146" s="62">
        <f t="shared" si="7"/>
        <v>104300</v>
      </c>
      <c r="Y146" s="166"/>
      <c r="Z146" s="149"/>
      <c r="AA146" s="160" t="s">
        <v>1054</v>
      </c>
      <c r="AB146" s="150" t="s">
        <v>1055</v>
      </c>
      <c r="AC146" s="2"/>
      <c r="AD146" s="3"/>
      <c r="AE146" s="153">
        <v>104300</v>
      </c>
      <c r="AF146" s="152">
        <v>1</v>
      </c>
      <c r="AG146" s="151">
        <v>104300</v>
      </c>
      <c r="AH146" s="172"/>
      <c r="AI146" s="172"/>
      <c r="AJ146" s="149"/>
      <c r="AK146" s="170"/>
      <c r="AL146" s="203" t="s">
        <v>1001</v>
      </c>
      <c r="AM146" s="139"/>
      <c r="AN146" s="140"/>
      <c r="AO146" s="170"/>
      <c r="AP146" s="187"/>
      <c r="AQ146" s="173"/>
      <c r="AR146" s="184"/>
      <c r="AS146" s="208">
        <f t="shared" si="10"/>
        <v>0</v>
      </c>
    </row>
    <row r="147" ht="13.2" spans="1:45">
      <c r="A147" s="149"/>
      <c r="B147" s="149"/>
      <c r="C147" s="150" t="s">
        <v>1056</v>
      </c>
      <c r="D147" s="2"/>
      <c r="E147" s="3"/>
      <c r="F147" s="149"/>
      <c r="G147" s="152"/>
      <c r="H147" s="155"/>
      <c r="I147" s="165"/>
      <c r="J147" s="169">
        <f t="shared" si="6"/>
        <v>0</v>
      </c>
      <c r="K147" s="165"/>
      <c r="L147" s="165"/>
      <c r="M147" s="166"/>
      <c r="N147" s="166"/>
      <c r="O147" s="149"/>
      <c r="P147" s="170"/>
      <c r="Q147" s="174" t="s">
        <v>1056</v>
      </c>
      <c r="R147" s="174"/>
      <c r="S147" s="174"/>
      <c r="T147" s="170"/>
      <c r="U147" s="187"/>
      <c r="V147" s="173"/>
      <c r="W147" s="185"/>
      <c r="X147" s="62">
        <f t="shared" si="7"/>
        <v>0</v>
      </c>
      <c r="Y147" s="166"/>
      <c r="Z147" s="149"/>
      <c r="AA147" s="149"/>
      <c r="AB147" s="150" t="s">
        <v>1056</v>
      </c>
      <c r="AC147" s="2"/>
      <c r="AD147" s="3"/>
      <c r="AE147" s="149"/>
      <c r="AF147" s="152"/>
      <c r="AG147" s="155"/>
      <c r="AH147" s="172"/>
      <c r="AI147" s="172"/>
      <c r="AJ147" s="149"/>
      <c r="AK147" s="140"/>
      <c r="AL147" s="203" t="s">
        <v>1002</v>
      </c>
      <c r="AM147" s="139"/>
      <c r="AN147" s="140"/>
      <c r="AO147" s="140"/>
      <c r="AP147" s="187"/>
      <c r="AQ147" s="173"/>
      <c r="AR147" s="184"/>
      <c r="AS147" s="208">
        <f t="shared" si="10"/>
        <v>0</v>
      </c>
    </row>
    <row r="148" ht="13.2" spans="1:45">
      <c r="A148" s="149"/>
      <c r="B148" s="149"/>
      <c r="C148" s="150" t="s">
        <v>1057</v>
      </c>
      <c r="D148" s="2"/>
      <c r="E148" s="3"/>
      <c r="F148" s="149"/>
      <c r="G148" s="152"/>
      <c r="H148" s="155"/>
      <c r="I148" s="165"/>
      <c r="J148" s="169">
        <f t="shared" si="6"/>
        <v>0</v>
      </c>
      <c r="K148" s="165"/>
      <c r="L148" s="165"/>
      <c r="M148" s="166"/>
      <c r="N148" s="166"/>
      <c r="O148" s="149"/>
      <c r="P148" s="170"/>
      <c r="Q148" s="174" t="s">
        <v>1057</v>
      </c>
      <c r="R148" s="174"/>
      <c r="S148" s="174"/>
      <c r="T148" s="170"/>
      <c r="U148" s="187"/>
      <c r="V148" s="173"/>
      <c r="W148" s="185"/>
      <c r="X148" s="62">
        <f t="shared" si="7"/>
        <v>0</v>
      </c>
      <c r="Y148" s="166"/>
      <c r="Z148" s="149"/>
      <c r="AA148" s="149"/>
      <c r="AB148" s="150" t="s">
        <v>1057</v>
      </c>
      <c r="AC148" s="2"/>
      <c r="AD148" s="3"/>
      <c r="AE148" s="149"/>
      <c r="AF148" s="152"/>
      <c r="AG148" s="155"/>
      <c r="AH148" s="172"/>
      <c r="AI148" s="172"/>
      <c r="AJ148" s="149"/>
      <c r="AK148" s="176" t="s">
        <v>1054</v>
      </c>
      <c r="AL148" s="203" t="s">
        <v>1055</v>
      </c>
      <c r="AM148" s="139"/>
      <c r="AN148" s="140"/>
      <c r="AO148" s="188">
        <v>104300</v>
      </c>
      <c r="AP148" s="187">
        <v>1</v>
      </c>
      <c r="AQ148" s="186">
        <v>104300</v>
      </c>
      <c r="AR148" s="184">
        <v>1</v>
      </c>
      <c r="AS148" s="208">
        <f t="shared" si="10"/>
        <v>104300</v>
      </c>
    </row>
    <row r="149" ht="13.2" spans="1:45">
      <c r="A149" s="149"/>
      <c r="B149" s="149"/>
      <c r="C149" s="150" t="s">
        <v>1058</v>
      </c>
      <c r="D149" s="2"/>
      <c r="E149" s="3"/>
      <c r="F149" s="149"/>
      <c r="G149" s="152"/>
      <c r="H149" s="155"/>
      <c r="I149" s="165"/>
      <c r="J149" s="169">
        <f t="shared" si="6"/>
        <v>0</v>
      </c>
      <c r="K149" s="165"/>
      <c r="L149" s="165"/>
      <c r="M149" s="166"/>
      <c r="N149" s="166"/>
      <c r="O149" s="149"/>
      <c r="P149" s="170"/>
      <c r="Q149" s="174" t="s">
        <v>1058</v>
      </c>
      <c r="R149" s="174"/>
      <c r="S149" s="174"/>
      <c r="T149" s="170"/>
      <c r="U149" s="187"/>
      <c r="V149" s="173"/>
      <c r="W149" s="185"/>
      <c r="X149" s="62">
        <f t="shared" si="7"/>
        <v>0</v>
      </c>
      <c r="Y149" s="166"/>
      <c r="Z149" s="149"/>
      <c r="AA149" s="149"/>
      <c r="AB149" s="150" t="s">
        <v>1058</v>
      </c>
      <c r="AC149" s="2"/>
      <c r="AD149" s="3"/>
      <c r="AE149" s="149"/>
      <c r="AF149" s="152"/>
      <c r="AG149" s="155"/>
      <c r="AH149" s="172"/>
      <c r="AI149" s="172"/>
      <c r="AJ149" s="149"/>
      <c r="AK149" s="170"/>
      <c r="AL149" s="203" t="s">
        <v>1056</v>
      </c>
      <c r="AM149" s="139"/>
      <c r="AN149" s="140"/>
      <c r="AO149" s="170"/>
      <c r="AP149" s="187"/>
      <c r="AQ149" s="173"/>
      <c r="AR149" s="184"/>
      <c r="AS149" s="208">
        <f t="shared" si="10"/>
        <v>0</v>
      </c>
    </row>
    <row r="150" ht="13.2" spans="1:45">
      <c r="A150" s="149"/>
      <c r="B150" s="149"/>
      <c r="C150" s="150" t="s">
        <v>1059</v>
      </c>
      <c r="D150" s="2"/>
      <c r="E150" s="3"/>
      <c r="F150" s="149"/>
      <c r="G150" s="152"/>
      <c r="H150" s="155"/>
      <c r="I150" s="165"/>
      <c r="J150" s="169">
        <f t="shared" si="6"/>
        <v>0</v>
      </c>
      <c r="K150" s="165"/>
      <c r="L150" s="165"/>
      <c r="M150" s="166"/>
      <c r="N150" s="166"/>
      <c r="O150" s="149"/>
      <c r="P150" s="170"/>
      <c r="Q150" s="174" t="s">
        <v>1059</v>
      </c>
      <c r="R150" s="174"/>
      <c r="S150" s="174"/>
      <c r="T150" s="170"/>
      <c r="U150" s="187"/>
      <c r="V150" s="173"/>
      <c r="W150" s="185"/>
      <c r="X150" s="62">
        <f t="shared" si="7"/>
        <v>0</v>
      </c>
      <c r="Y150" s="166"/>
      <c r="Z150" s="149"/>
      <c r="AA150" s="149"/>
      <c r="AB150" s="150" t="s">
        <v>1059</v>
      </c>
      <c r="AC150" s="2"/>
      <c r="AD150" s="3"/>
      <c r="AE150" s="149"/>
      <c r="AF150" s="152"/>
      <c r="AG150" s="155"/>
      <c r="AH150" s="172"/>
      <c r="AI150" s="172"/>
      <c r="AJ150" s="149"/>
      <c r="AK150" s="170"/>
      <c r="AL150" s="203" t="s">
        <v>1057</v>
      </c>
      <c r="AM150" s="139"/>
      <c r="AN150" s="140"/>
      <c r="AO150" s="170"/>
      <c r="AP150" s="187"/>
      <c r="AQ150" s="173"/>
      <c r="AR150" s="184"/>
      <c r="AS150" s="208">
        <f t="shared" si="10"/>
        <v>0</v>
      </c>
    </row>
    <row r="151" ht="13.2" spans="1:45">
      <c r="A151" s="149"/>
      <c r="B151" s="149"/>
      <c r="C151" s="150" t="s">
        <v>1060</v>
      </c>
      <c r="D151" s="2"/>
      <c r="E151" s="3"/>
      <c r="F151" s="149"/>
      <c r="G151" s="152"/>
      <c r="H151" s="155"/>
      <c r="I151" s="165"/>
      <c r="J151" s="169">
        <f t="shared" si="6"/>
        <v>0</v>
      </c>
      <c r="K151" s="165"/>
      <c r="L151" s="165"/>
      <c r="M151" s="166"/>
      <c r="N151" s="166"/>
      <c r="O151" s="149"/>
      <c r="P151" s="170"/>
      <c r="Q151" s="174" t="s">
        <v>1060</v>
      </c>
      <c r="R151" s="174"/>
      <c r="S151" s="174"/>
      <c r="T151" s="170"/>
      <c r="U151" s="187"/>
      <c r="V151" s="173"/>
      <c r="W151" s="185"/>
      <c r="X151" s="62">
        <f t="shared" si="7"/>
        <v>0</v>
      </c>
      <c r="Y151" s="166"/>
      <c r="Z151" s="149"/>
      <c r="AA151" s="149"/>
      <c r="AB151" s="150" t="s">
        <v>1060</v>
      </c>
      <c r="AC151" s="2"/>
      <c r="AD151" s="3"/>
      <c r="AE151" s="149"/>
      <c r="AF151" s="152"/>
      <c r="AG151" s="155"/>
      <c r="AH151" s="172"/>
      <c r="AI151" s="172"/>
      <c r="AJ151" s="149"/>
      <c r="AK151" s="170"/>
      <c r="AL151" s="203" t="s">
        <v>1058</v>
      </c>
      <c r="AM151" s="139"/>
      <c r="AN151" s="140"/>
      <c r="AO151" s="170"/>
      <c r="AP151" s="187"/>
      <c r="AQ151" s="173"/>
      <c r="AR151" s="184"/>
      <c r="AS151" s="208">
        <f t="shared" si="10"/>
        <v>0</v>
      </c>
    </row>
    <row r="152" ht="13.2" spans="1:45">
      <c r="A152" s="149"/>
      <c r="B152" s="149"/>
      <c r="C152" s="150" t="s">
        <v>1061</v>
      </c>
      <c r="D152" s="2"/>
      <c r="E152" s="3"/>
      <c r="F152" s="149"/>
      <c r="G152" s="152"/>
      <c r="H152" s="155"/>
      <c r="I152" s="165"/>
      <c r="J152" s="169">
        <f t="shared" si="6"/>
        <v>0</v>
      </c>
      <c r="K152" s="165"/>
      <c r="L152" s="165"/>
      <c r="M152" s="166"/>
      <c r="N152" s="166"/>
      <c r="O152" s="149"/>
      <c r="P152" s="170"/>
      <c r="Q152" s="174" t="s">
        <v>1061</v>
      </c>
      <c r="R152" s="174"/>
      <c r="S152" s="174"/>
      <c r="T152" s="170"/>
      <c r="U152" s="187"/>
      <c r="V152" s="173"/>
      <c r="W152" s="185"/>
      <c r="X152" s="62">
        <f t="shared" si="7"/>
        <v>0</v>
      </c>
      <c r="Y152" s="166"/>
      <c r="Z152" s="149"/>
      <c r="AA152" s="149"/>
      <c r="AB152" s="150" t="s">
        <v>1061</v>
      </c>
      <c r="AC152" s="2"/>
      <c r="AD152" s="3"/>
      <c r="AE152" s="149"/>
      <c r="AF152" s="152"/>
      <c r="AG152" s="155"/>
      <c r="AH152" s="172"/>
      <c r="AI152" s="172"/>
      <c r="AJ152" s="149"/>
      <c r="AK152" s="170"/>
      <c r="AL152" s="203" t="s">
        <v>1059</v>
      </c>
      <c r="AM152" s="139"/>
      <c r="AN152" s="140"/>
      <c r="AO152" s="170"/>
      <c r="AP152" s="187"/>
      <c r="AQ152" s="173"/>
      <c r="AR152" s="184"/>
      <c r="AS152" s="208">
        <f t="shared" si="10"/>
        <v>0</v>
      </c>
    </row>
    <row r="153" ht="13.2" spans="1:45">
      <c r="A153" s="149"/>
      <c r="B153" s="149"/>
      <c r="C153" s="150" t="s">
        <v>1062</v>
      </c>
      <c r="D153" s="2"/>
      <c r="E153" s="3"/>
      <c r="F153" s="149"/>
      <c r="G153" s="152"/>
      <c r="H153" s="155"/>
      <c r="I153" s="165"/>
      <c r="J153" s="169">
        <f t="shared" si="6"/>
        <v>0</v>
      </c>
      <c r="K153" s="165"/>
      <c r="L153" s="165"/>
      <c r="M153" s="166"/>
      <c r="N153" s="166"/>
      <c r="O153" s="149"/>
      <c r="P153" s="170"/>
      <c r="Q153" s="174" t="s">
        <v>1062</v>
      </c>
      <c r="R153" s="174"/>
      <c r="S153" s="174"/>
      <c r="T153" s="170"/>
      <c r="U153" s="187"/>
      <c r="V153" s="173"/>
      <c r="W153" s="185"/>
      <c r="X153" s="62">
        <f t="shared" si="7"/>
        <v>0</v>
      </c>
      <c r="Y153" s="166"/>
      <c r="Z153" s="149"/>
      <c r="AA153" s="149"/>
      <c r="AB153" s="150" t="s">
        <v>1062</v>
      </c>
      <c r="AC153" s="2"/>
      <c r="AD153" s="3"/>
      <c r="AE153" s="149"/>
      <c r="AF153" s="152"/>
      <c r="AG153" s="155"/>
      <c r="AH153" s="172"/>
      <c r="AI153" s="172"/>
      <c r="AJ153" s="149"/>
      <c r="AK153" s="170"/>
      <c r="AL153" s="203" t="s">
        <v>1060</v>
      </c>
      <c r="AM153" s="139"/>
      <c r="AN153" s="140"/>
      <c r="AO153" s="170"/>
      <c r="AP153" s="187"/>
      <c r="AQ153" s="173"/>
      <c r="AR153" s="184"/>
      <c r="AS153" s="208">
        <f t="shared" si="10"/>
        <v>0</v>
      </c>
    </row>
    <row r="154" ht="13.2" spans="1:45">
      <c r="A154" s="149"/>
      <c r="B154" s="149"/>
      <c r="C154" s="150" t="s">
        <v>1019</v>
      </c>
      <c r="D154" s="2"/>
      <c r="E154" s="3"/>
      <c r="F154" s="149"/>
      <c r="G154" s="152"/>
      <c r="H154" s="155"/>
      <c r="I154" s="165"/>
      <c r="J154" s="169">
        <f t="shared" si="6"/>
        <v>0</v>
      </c>
      <c r="K154" s="165"/>
      <c r="L154" s="165"/>
      <c r="M154" s="166"/>
      <c r="N154" s="166"/>
      <c r="O154" s="149"/>
      <c r="P154" s="170"/>
      <c r="Q154" s="174" t="s">
        <v>1019</v>
      </c>
      <c r="R154" s="174"/>
      <c r="S154" s="174"/>
      <c r="T154" s="170"/>
      <c r="U154" s="187"/>
      <c r="V154" s="173"/>
      <c r="W154" s="185"/>
      <c r="X154" s="62">
        <f t="shared" si="7"/>
        <v>0</v>
      </c>
      <c r="Y154" s="166"/>
      <c r="Z154" s="149"/>
      <c r="AA154" s="149"/>
      <c r="AB154" s="150" t="s">
        <v>1019</v>
      </c>
      <c r="AC154" s="2"/>
      <c r="AD154" s="3"/>
      <c r="AE154" s="149"/>
      <c r="AF154" s="152"/>
      <c r="AG154" s="155"/>
      <c r="AH154" s="172"/>
      <c r="AI154" s="172"/>
      <c r="AJ154" s="149"/>
      <c r="AK154" s="170"/>
      <c r="AL154" s="203" t="s">
        <v>1061</v>
      </c>
      <c r="AM154" s="139"/>
      <c r="AN154" s="140"/>
      <c r="AO154" s="170"/>
      <c r="AP154" s="187"/>
      <c r="AQ154" s="173"/>
      <c r="AR154" s="184"/>
      <c r="AS154" s="208">
        <f t="shared" si="10"/>
        <v>0</v>
      </c>
    </row>
    <row r="155" ht="13.2" spans="1:45">
      <c r="A155" s="149"/>
      <c r="B155" s="149"/>
      <c r="C155" s="150" t="s">
        <v>1063</v>
      </c>
      <c r="D155" s="2"/>
      <c r="E155" s="3"/>
      <c r="F155" s="149"/>
      <c r="G155" s="152"/>
      <c r="H155" s="155"/>
      <c r="I155" s="165"/>
      <c r="J155" s="169">
        <f t="shared" si="6"/>
        <v>0</v>
      </c>
      <c r="K155" s="165"/>
      <c r="L155" s="165"/>
      <c r="M155" s="166"/>
      <c r="N155" s="166"/>
      <c r="O155" s="149"/>
      <c r="P155" s="170"/>
      <c r="Q155" s="174" t="s">
        <v>1063</v>
      </c>
      <c r="R155" s="174"/>
      <c r="S155" s="174"/>
      <c r="T155" s="170"/>
      <c r="U155" s="187"/>
      <c r="V155" s="173"/>
      <c r="W155" s="185"/>
      <c r="X155" s="62">
        <f t="shared" si="7"/>
        <v>0</v>
      </c>
      <c r="Y155" s="166"/>
      <c r="Z155" s="149"/>
      <c r="AA155" s="149"/>
      <c r="AB155" s="150" t="s">
        <v>1063</v>
      </c>
      <c r="AC155" s="2"/>
      <c r="AD155" s="3"/>
      <c r="AE155" s="149"/>
      <c r="AF155" s="152"/>
      <c r="AG155" s="155"/>
      <c r="AH155" s="172"/>
      <c r="AI155" s="172"/>
      <c r="AJ155" s="149"/>
      <c r="AK155" s="170"/>
      <c r="AL155" s="203" t="s">
        <v>1062</v>
      </c>
      <c r="AM155" s="139"/>
      <c r="AN155" s="140"/>
      <c r="AO155" s="170"/>
      <c r="AP155" s="187"/>
      <c r="AQ155" s="173"/>
      <c r="AR155" s="184"/>
      <c r="AS155" s="208">
        <f t="shared" si="10"/>
        <v>0</v>
      </c>
    </row>
    <row r="156" ht="13.2" spans="1:45">
      <c r="A156" s="149"/>
      <c r="B156" s="149"/>
      <c r="C156" s="150" t="s">
        <v>1064</v>
      </c>
      <c r="D156" s="2"/>
      <c r="E156" s="3"/>
      <c r="F156" s="149"/>
      <c r="G156" s="152"/>
      <c r="H156" s="155"/>
      <c r="I156" s="165"/>
      <c r="J156" s="169">
        <f t="shared" si="6"/>
        <v>0</v>
      </c>
      <c r="K156" s="165"/>
      <c r="L156" s="165"/>
      <c r="M156" s="166"/>
      <c r="N156" s="166"/>
      <c r="O156" s="149"/>
      <c r="P156" s="170"/>
      <c r="Q156" s="174" t="s">
        <v>1064</v>
      </c>
      <c r="R156" s="174"/>
      <c r="S156" s="174"/>
      <c r="T156" s="170"/>
      <c r="U156" s="187"/>
      <c r="V156" s="173"/>
      <c r="W156" s="185"/>
      <c r="X156" s="62">
        <f t="shared" si="7"/>
        <v>0</v>
      </c>
      <c r="Y156" s="166"/>
      <c r="Z156" s="149"/>
      <c r="AA156" s="149"/>
      <c r="AB156" s="150" t="s">
        <v>1064</v>
      </c>
      <c r="AC156" s="2"/>
      <c r="AD156" s="3"/>
      <c r="AE156" s="149"/>
      <c r="AF156" s="152"/>
      <c r="AG156" s="155"/>
      <c r="AH156" s="172"/>
      <c r="AI156" s="172"/>
      <c r="AJ156" s="149"/>
      <c r="AK156" s="170"/>
      <c r="AL156" s="203" t="s">
        <v>1019</v>
      </c>
      <c r="AM156" s="139"/>
      <c r="AN156" s="140"/>
      <c r="AO156" s="170"/>
      <c r="AP156" s="187"/>
      <c r="AQ156" s="173"/>
      <c r="AR156" s="184"/>
      <c r="AS156" s="208">
        <f t="shared" si="10"/>
        <v>0</v>
      </c>
    </row>
    <row r="157" ht="13.2" spans="1:45">
      <c r="A157" s="149"/>
      <c r="B157" s="149"/>
      <c r="C157" s="150" t="s">
        <v>1065</v>
      </c>
      <c r="D157" s="2"/>
      <c r="E157" s="3"/>
      <c r="F157" s="149"/>
      <c r="G157" s="152"/>
      <c r="H157" s="155"/>
      <c r="I157" s="165"/>
      <c r="J157" s="169">
        <f t="shared" si="6"/>
        <v>0</v>
      </c>
      <c r="K157" s="165"/>
      <c r="L157" s="165"/>
      <c r="M157" s="166"/>
      <c r="N157" s="166"/>
      <c r="O157" s="149"/>
      <c r="P157" s="170"/>
      <c r="Q157" s="174" t="s">
        <v>1065</v>
      </c>
      <c r="R157" s="174"/>
      <c r="S157" s="174"/>
      <c r="T157" s="170"/>
      <c r="U157" s="187"/>
      <c r="V157" s="173"/>
      <c r="W157" s="185"/>
      <c r="X157" s="62">
        <f t="shared" si="7"/>
        <v>0</v>
      </c>
      <c r="Y157" s="166"/>
      <c r="Z157" s="149"/>
      <c r="AA157" s="149"/>
      <c r="AB157" s="150" t="s">
        <v>1065</v>
      </c>
      <c r="AC157" s="2"/>
      <c r="AD157" s="3"/>
      <c r="AE157" s="149"/>
      <c r="AF157" s="152"/>
      <c r="AG157" s="155"/>
      <c r="AH157" s="172"/>
      <c r="AI157" s="172"/>
      <c r="AJ157" s="149"/>
      <c r="AK157" s="170"/>
      <c r="AL157" s="203" t="s">
        <v>1063</v>
      </c>
      <c r="AM157" s="139"/>
      <c r="AN157" s="140"/>
      <c r="AO157" s="170"/>
      <c r="AP157" s="187"/>
      <c r="AQ157" s="173"/>
      <c r="AR157" s="184"/>
      <c r="AS157" s="208">
        <f t="shared" si="10"/>
        <v>0</v>
      </c>
    </row>
    <row r="158" ht="13.2" spans="1:45">
      <c r="A158" s="149"/>
      <c r="B158" s="149"/>
      <c r="C158" s="150" t="s">
        <v>1066</v>
      </c>
      <c r="D158" s="2"/>
      <c r="E158" s="3"/>
      <c r="F158" s="149"/>
      <c r="G158" s="152"/>
      <c r="H158" s="155"/>
      <c r="I158" s="165"/>
      <c r="J158" s="169">
        <f t="shared" si="6"/>
        <v>0</v>
      </c>
      <c r="K158" s="165"/>
      <c r="L158" s="165"/>
      <c r="M158" s="166"/>
      <c r="N158" s="166"/>
      <c r="O158" s="149"/>
      <c r="P158" s="170"/>
      <c r="Q158" s="174" t="s">
        <v>1066</v>
      </c>
      <c r="R158" s="174"/>
      <c r="S158" s="174"/>
      <c r="T158" s="170"/>
      <c r="U158" s="187"/>
      <c r="V158" s="173"/>
      <c r="W158" s="185"/>
      <c r="X158" s="62">
        <f t="shared" si="7"/>
        <v>0</v>
      </c>
      <c r="Y158" s="166"/>
      <c r="Z158" s="149"/>
      <c r="AA158" s="149"/>
      <c r="AB158" s="150" t="s">
        <v>1066</v>
      </c>
      <c r="AC158" s="2"/>
      <c r="AD158" s="3"/>
      <c r="AE158" s="149"/>
      <c r="AF158" s="152"/>
      <c r="AG158" s="155"/>
      <c r="AH158" s="172"/>
      <c r="AI158" s="172"/>
      <c r="AJ158" s="149"/>
      <c r="AK158" s="170"/>
      <c r="AL158" s="203" t="s">
        <v>1064</v>
      </c>
      <c r="AM158" s="139"/>
      <c r="AN158" s="140"/>
      <c r="AO158" s="170"/>
      <c r="AP158" s="187"/>
      <c r="AQ158" s="173"/>
      <c r="AR158" s="184"/>
      <c r="AS158" s="208">
        <f t="shared" si="10"/>
        <v>0</v>
      </c>
    </row>
    <row r="159" ht="13.2" spans="1:45">
      <c r="A159" s="149"/>
      <c r="B159" s="149"/>
      <c r="C159" s="150" t="s">
        <v>1067</v>
      </c>
      <c r="D159" s="2"/>
      <c r="E159" s="3"/>
      <c r="F159" s="149"/>
      <c r="G159" s="152"/>
      <c r="H159" s="155"/>
      <c r="I159" s="165"/>
      <c r="J159" s="169">
        <f t="shared" si="6"/>
        <v>0</v>
      </c>
      <c r="K159" s="165"/>
      <c r="L159" s="165"/>
      <c r="M159" s="166"/>
      <c r="N159" s="166"/>
      <c r="O159" s="149"/>
      <c r="P159" s="170"/>
      <c r="Q159" s="174" t="s">
        <v>1067</v>
      </c>
      <c r="R159" s="174"/>
      <c r="S159" s="174"/>
      <c r="T159" s="170"/>
      <c r="U159" s="187"/>
      <c r="V159" s="173"/>
      <c r="W159" s="185"/>
      <c r="X159" s="62">
        <f t="shared" si="7"/>
        <v>0</v>
      </c>
      <c r="Y159" s="166"/>
      <c r="Z159" s="149"/>
      <c r="AA159" s="149"/>
      <c r="AB159" s="150" t="s">
        <v>1067</v>
      </c>
      <c r="AC159" s="2"/>
      <c r="AD159" s="3"/>
      <c r="AE159" s="149"/>
      <c r="AF159" s="152"/>
      <c r="AG159" s="155"/>
      <c r="AH159" s="172"/>
      <c r="AI159" s="172"/>
      <c r="AJ159" s="149"/>
      <c r="AK159" s="170"/>
      <c r="AL159" s="203" t="s">
        <v>1065</v>
      </c>
      <c r="AM159" s="139"/>
      <c r="AN159" s="140"/>
      <c r="AO159" s="170"/>
      <c r="AP159" s="187"/>
      <c r="AQ159" s="173"/>
      <c r="AR159" s="184"/>
      <c r="AS159" s="208">
        <f t="shared" si="10"/>
        <v>0</v>
      </c>
    </row>
    <row r="160" ht="13.2" spans="1:45">
      <c r="A160" s="149"/>
      <c r="B160" s="149"/>
      <c r="C160" s="150" t="s">
        <v>1068</v>
      </c>
      <c r="D160" s="2"/>
      <c r="E160" s="3"/>
      <c r="F160" s="149"/>
      <c r="G160" s="152"/>
      <c r="H160" s="155"/>
      <c r="I160" s="165"/>
      <c r="J160" s="169">
        <f t="shared" si="6"/>
        <v>0</v>
      </c>
      <c r="K160" s="165"/>
      <c r="L160" s="165"/>
      <c r="M160" s="166"/>
      <c r="N160" s="166"/>
      <c r="O160" s="149"/>
      <c r="P160" s="170"/>
      <c r="Q160" s="174" t="s">
        <v>1068</v>
      </c>
      <c r="R160" s="174"/>
      <c r="S160" s="174"/>
      <c r="T160" s="170"/>
      <c r="U160" s="187"/>
      <c r="V160" s="173"/>
      <c r="W160" s="185"/>
      <c r="X160" s="62">
        <f t="shared" si="7"/>
        <v>0</v>
      </c>
      <c r="Y160" s="166"/>
      <c r="Z160" s="149"/>
      <c r="AA160" s="149"/>
      <c r="AB160" s="150" t="s">
        <v>1068</v>
      </c>
      <c r="AC160" s="2"/>
      <c r="AD160" s="3"/>
      <c r="AE160" s="149"/>
      <c r="AF160" s="152"/>
      <c r="AG160" s="155"/>
      <c r="AH160" s="172"/>
      <c r="AI160" s="172"/>
      <c r="AJ160" s="149"/>
      <c r="AK160" s="170"/>
      <c r="AL160" s="203" t="s">
        <v>1066</v>
      </c>
      <c r="AM160" s="139"/>
      <c r="AN160" s="140"/>
      <c r="AO160" s="170"/>
      <c r="AP160" s="187"/>
      <c r="AQ160" s="173"/>
      <c r="AR160" s="184"/>
      <c r="AS160" s="208">
        <f t="shared" si="10"/>
        <v>0</v>
      </c>
    </row>
    <row r="161" ht="13.2" spans="1:45">
      <c r="A161" s="149"/>
      <c r="B161" s="149"/>
      <c r="C161" s="150" t="s">
        <v>1069</v>
      </c>
      <c r="D161" s="2"/>
      <c r="E161" s="3"/>
      <c r="F161" s="149"/>
      <c r="G161" s="152"/>
      <c r="H161" s="155"/>
      <c r="I161" s="165"/>
      <c r="J161" s="169">
        <f t="shared" si="6"/>
        <v>0</v>
      </c>
      <c r="K161" s="165"/>
      <c r="L161" s="165"/>
      <c r="M161" s="166"/>
      <c r="N161" s="166"/>
      <c r="O161" s="149"/>
      <c r="P161" s="170"/>
      <c r="Q161" s="174" t="s">
        <v>1069</v>
      </c>
      <c r="R161" s="174"/>
      <c r="S161" s="174"/>
      <c r="T161" s="170"/>
      <c r="U161" s="187"/>
      <c r="V161" s="173"/>
      <c r="W161" s="185"/>
      <c r="X161" s="62">
        <f t="shared" si="7"/>
        <v>0</v>
      </c>
      <c r="Y161" s="166"/>
      <c r="Z161" s="149"/>
      <c r="AA161" s="149"/>
      <c r="AB161" s="150" t="s">
        <v>1069</v>
      </c>
      <c r="AC161" s="2"/>
      <c r="AD161" s="3"/>
      <c r="AE161" s="149"/>
      <c r="AF161" s="152"/>
      <c r="AG161" s="155"/>
      <c r="AH161" s="172"/>
      <c r="AI161" s="172"/>
      <c r="AJ161" s="149"/>
      <c r="AK161" s="170"/>
      <c r="AL161" s="203" t="s">
        <v>1067</v>
      </c>
      <c r="AM161" s="139"/>
      <c r="AN161" s="140"/>
      <c r="AO161" s="170"/>
      <c r="AP161" s="187"/>
      <c r="AQ161" s="173"/>
      <c r="AR161" s="184"/>
      <c r="AS161" s="208">
        <f t="shared" si="10"/>
        <v>0</v>
      </c>
    </row>
    <row r="162" ht="13.2" spans="1:45">
      <c r="A162" s="149"/>
      <c r="B162" s="149"/>
      <c r="C162" s="150" t="s">
        <v>1070</v>
      </c>
      <c r="D162" s="2"/>
      <c r="E162" s="3"/>
      <c r="F162" s="149"/>
      <c r="G162" s="152"/>
      <c r="H162" s="155"/>
      <c r="I162" s="165"/>
      <c r="J162" s="169">
        <f t="shared" si="6"/>
        <v>0</v>
      </c>
      <c r="K162" s="165"/>
      <c r="L162" s="165"/>
      <c r="M162" s="166"/>
      <c r="N162" s="166"/>
      <c r="O162" s="149"/>
      <c r="P162" s="170"/>
      <c r="Q162" s="174" t="s">
        <v>1070</v>
      </c>
      <c r="R162" s="174"/>
      <c r="S162" s="174"/>
      <c r="T162" s="170"/>
      <c r="U162" s="187"/>
      <c r="V162" s="173"/>
      <c r="W162" s="185"/>
      <c r="X162" s="62">
        <f t="shared" si="7"/>
        <v>0</v>
      </c>
      <c r="Y162" s="166"/>
      <c r="Z162" s="149"/>
      <c r="AA162" s="149"/>
      <c r="AB162" s="150" t="s">
        <v>1070</v>
      </c>
      <c r="AC162" s="2"/>
      <c r="AD162" s="3"/>
      <c r="AE162" s="149"/>
      <c r="AF162" s="152"/>
      <c r="AG162" s="155"/>
      <c r="AH162" s="172"/>
      <c r="AI162" s="172"/>
      <c r="AJ162" s="149"/>
      <c r="AK162" s="170"/>
      <c r="AL162" s="203" t="s">
        <v>1068</v>
      </c>
      <c r="AM162" s="139"/>
      <c r="AN162" s="140"/>
      <c r="AO162" s="170"/>
      <c r="AP162" s="187"/>
      <c r="AQ162" s="173"/>
      <c r="AR162" s="184"/>
      <c r="AS162" s="208">
        <f t="shared" si="10"/>
        <v>0</v>
      </c>
    </row>
    <row r="163" ht="13.2" spans="1:45">
      <c r="A163" s="149"/>
      <c r="B163" s="149"/>
      <c r="C163" s="150" t="s">
        <v>1071</v>
      </c>
      <c r="D163" s="2"/>
      <c r="E163" s="3"/>
      <c r="F163" s="149"/>
      <c r="G163" s="152"/>
      <c r="H163" s="155"/>
      <c r="I163" s="165"/>
      <c r="J163" s="169">
        <f t="shared" si="6"/>
        <v>0</v>
      </c>
      <c r="K163" s="165"/>
      <c r="L163" s="165"/>
      <c r="M163" s="166"/>
      <c r="N163" s="166"/>
      <c r="O163" s="149"/>
      <c r="P163" s="170"/>
      <c r="Q163" s="174" t="s">
        <v>1071</v>
      </c>
      <c r="R163" s="174"/>
      <c r="S163" s="174"/>
      <c r="T163" s="170"/>
      <c r="U163" s="187"/>
      <c r="V163" s="173"/>
      <c r="W163" s="185"/>
      <c r="X163" s="62">
        <f t="shared" si="7"/>
        <v>0</v>
      </c>
      <c r="Y163" s="166"/>
      <c r="Z163" s="149"/>
      <c r="AA163" s="149"/>
      <c r="AB163" s="150" t="s">
        <v>1071</v>
      </c>
      <c r="AC163" s="2"/>
      <c r="AD163" s="3"/>
      <c r="AE163" s="149"/>
      <c r="AF163" s="152"/>
      <c r="AG163" s="155"/>
      <c r="AH163" s="172"/>
      <c r="AI163" s="172"/>
      <c r="AJ163" s="149"/>
      <c r="AK163" s="170"/>
      <c r="AL163" s="203" t="s">
        <v>1069</v>
      </c>
      <c r="AM163" s="139"/>
      <c r="AN163" s="140"/>
      <c r="AO163" s="170"/>
      <c r="AP163" s="187"/>
      <c r="AQ163" s="173"/>
      <c r="AR163" s="184"/>
      <c r="AS163" s="208">
        <f t="shared" si="10"/>
        <v>0</v>
      </c>
    </row>
    <row r="164" ht="13.2" spans="1:45">
      <c r="A164" s="149"/>
      <c r="B164" s="149"/>
      <c r="C164" s="150" t="s">
        <v>1001</v>
      </c>
      <c r="D164" s="2"/>
      <c r="E164" s="3"/>
      <c r="F164" s="149"/>
      <c r="G164" s="152"/>
      <c r="H164" s="155"/>
      <c r="I164" s="165"/>
      <c r="J164" s="169">
        <f t="shared" si="6"/>
        <v>0</v>
      </c>
      <c r="K164" s="165"/>
      <c r="L164" s="165"/>
      <c r="M164" s="166"/>
      <c r="N164" s="166"/>
      <c r="O164" s="149"/>
      <c r="P164" s="170"/>
      <c r="Q164" s="174" t="s">
        <v>1001</v>
      </c>
      <c r="R164" s="174"/>
      <c r="S164" s="174"/>
      <c r="T164" s="170"/>
      <c r="U164" s="187"/>
      <c r="V164" s="173"/>
      <c r="W164" s="185"/>
      <c r="X164" s="62">
        <f t="shared" si="7"/>
        <v>0</v>
      </c>
      <c r="Y164" s="166"/>
      <c r="Z164" s="149"/>
      <c r="AA164" s="149"/>
      <c r="AB164" s="150" t="s">
        <v>1001</v>
      </c>
      <c r="AC164" s="2"/>
      <c r="AD164" s="3"/>
      <c r="AE164" s="149"/>
      <c r="AF164" s="152"/>
      <c r="AG164" s="155"/>
      <c r="AH164" s="172"/>
      <c r="AI164" s="172"/>
      <c r="AJ164" s="149"/>
      <c r="AK164" s="170"/>
      <c r="AL164" s="203" t="s">
        <v>1070</v>
      </c>
      <c r="AM164" s="139"/>
      <c r="AN164" s="140"/>
      <c r="AO164" s="170"/>
      <c r="AP164" s="187"/>
      <c r="AQ164" s="173"/>
      <c r="AR164" s="184"/>
      <c r="AS164" s="208">
        <f t="shared" si="10"/>
        <v>0</v>
      </c>
    </row>
    <row r="165" ht="13.2" spans="1:45">
      <c r="A165" s="149"/>
      <c r="B165" s="154"/>
      <c r="C165" s="150" t="s">
        <v>1002</v>
      </c>
      <c r="D165" s="2"/>
      <c r="E165" s="3"/>
      <c r="F165" s="154"/>
      <c r="G165" s="152"/>
      <c r="H165" s="155"/>
      <c r="I165" s="165"/>
      <c r="J165" s="169">
        <f t="shared" si="6"/>
        <v>0</v>
      </c>
      <c r="K165" s="165"/>
      <c r="L165" s="165"/>
      <c r="M165" s="166"/>
      <c r="N165" s="166"/>
      <c r="O165" s="149"/>
      <c r="P165" s="140"/>
      <c r="Q165" s="174" t="s">
        <v>1002</v>
      </c>
      <c r="R165" s="174"/>
      <c r="S165" s="174"/>
      <c r="T165" s="140"/>
      <c r="U165" s="187"/>
      <c r="V165" s="173"/>
      <c r="W165" s="185"/>
      <c r="X165" s="62">
        <f t="shared" si="7"/>
        <v>0</v>
      </c>
      <c r="Y165" s="166"/>
      <c r="Z165" s="149"/>
      <c r="AA165" s="154"/>
      <c r="AB165" s="150" t="s">
        <v>1002</v>
      </c>
      <c r="AC165" s="2"/>
      <c r="AD165" s="3"/>
      <c r="AE165" s="154"/>
      <c r="AF165" s="152"/>
      <c r="AG165" s="155"/>
      <c r="AH165" s="172"/>
      <c r="AI165" s="172"/>
      <c r="AJ165" s="149"/>
      <c r="AK165" s="170"/>
      <c r="AL165" s="203" t="s">
        <v>1071</v>
      </c>
      <c r="AM165" s="139"/>
      <c r="AN165" s="140"/>
      <c r="AO165" s="170"/>
      <c r="AP165" s="187"/>
      <c r="AQ165" s="173"/>
      <c r="AR165" s="184"/>
      <c r="AS165" s="208">
        <f t="shared" si="10"/>
        <v>0</v>
      </c>
    </row>
    <row r="166" ht="13.2" spans="1:45">
      <c r="A166" s="149"/>
      <c r="B166" s="160" t="s">
        <v>1072</v>
      </c>
      <c r="C166" s="150" t="s">
        <v>1073</v>
      </c>
      <c r="D166" s="2"/>
      <c r="E166" s="3"/>
      <c r="F166" s="153">
        <v>114800</v>
      </c>
      <c r="G166" s="152">
        <v>1</v>
      </c>
      <c r="H166" s="151">
        <v>114800</v>
      </c>
      <c r="I166" s="177"/>
      <c r="J166" s="169">
        <f t="shared" si="6"/>
        <v>0</v>
      </c>
      <c r="K166" s="165"/>
      <c r="L166" s="165"/>
      <c r="M166" s="166"/>
      <c r="N166" s="166"/>
      <c r="O166" s="149"/>
      <c r="P166" s="176" t="s">
        <v>1072</v>
      </c>
      <c r="Q166" s="174" t="s">
        <v>1073</v>
      </c>
      <c r="R166" s="174"/>
      <c r="S166" s="174"/>
      <c r="T166" s="188">
        <v>114800</v>
      </c>
      <c r="U166" s="187">
        <v>1</v>
      </c>
      <c r="V166" s="186">
        <v>114800</v>
      </c>
      <c r="W166" s="189">
        <v>1</v>
      </c>
      <c r="X166" s="62">
        <f t="shared" si="7"/>
        <v>114800</v>
      </c>
      <c r="Y166" s="166"/>
      <c r="Z166" s="149"/>
      <c r="AA166" s="160" t="s">
        <v>1072</v>
      </c>
      <c r="AB166" s="150" t="s">
        <v>1073</v>
      </c>
      <c r="AC166" s="2"/>
      <c r="AD166" s="3"/>
      <c r="AE166" s="153">
        <v>114800</v>
      </c>
      <c r="AF166" s="152">
        <v>1</v>
      </c>
      <c r="AG166" s="151">
        <v>114800</v>
      </c>
      <c r="AH166" s="172"/>
      <c r="AI166" s="172"/>
      <c r="AJ166" s="149"/>
      <c r="AK166" s="170"/>
      <c r="AL166" s="203" t="s">
        <v>1001</v>
      </c>
      <c r="AM166" s="139"/>
      <c r="AN166" s="140"/>
      <c r="AO166" s="170"/>
      <c r="AP166" s="187"/>
      <c r="AQ166" s="173"/>
      <c r="AR166" s="184"/>
      <c r="AS166" s="208">
        <f t="shared" si="10"/>
        <v>0</v>
      </c>
    </row>
    <row r="167" ht="13.2" spans="1:45">
      <c r="A167" s="149"/>
      <c r="B167" s="149"/>
      <c r="C167" s="150" t="s">
        <v>1074</v>
      </c>
      <c r="D167" s="2"/>
      <c r="E167" s="3"/>
      <c r="F167" s="149"/>
      <c r="G167" s="152"/>
      <c r="H167" s="155"/>
      <c r="I167" s="165"/>
      <c r="J167" s="169">
        <f t="shared" si="6"/>
        <v>0</v>
      </c>
      <c r="K167" s="165"/>
      <c r="L167" s="165"/>
      <c r="M167" s="166"/>
      <c r="N167" s="166"/>
      <c r="O167" s="149"/>
      <c r="P167" s="170"/>
      <c r="Q167" s="174" t="s">
        <v>1074</v>
      </c>
      <c r="R167" s="174"/>
      <c r="S167" s="174"/>
      <c r="T167" s="170"/>
      <c r="U167" s="187"/>
      <c r="V167" s="173"/>
      <c r="W167" s="185"/>
      <c r="X167" s="62">
        <f t="shared" si="7"/>
        <v>0</v>
      </c>
      <c r="Y167" s="166"/>
      <c r="Z167" s="149"/>
      <c r="AA167" s="149"/>
      <c r="AB167" s="150" t="s">
        <v>1074</v>
      </c>
      <c r="AC167" s="2"/>
      <c r="AD167" s="3"/>
      <c r="AE167" s="149"/>
      <c r="AF167" s="152"/>
      <c r="AG167" s="155"/>
      <c r="AH167" s="172"/>
      <c r="AI167" s="172"/>
      <c r="AJ167" s="149"/>
      <c r="AK167" s="140"/>
      <c r="AL167" s="203" t="s">
        <v>1002</v>
      </c>
      <c r="AM167" s="139"/>
      <c r="AN167" s="140"/>
      <c r="AO167" s="140"/>
      <c r="AP167" s="187"/>
      <c r="AQ167" s="173"/>
      <c r="AR167" s="184"/>
      <c r="AS167" s="208">
        <f t="shared" si="10"/>
        <v>0</v>
      </c>
    </row>
    <row r="168" ht="13.2" spans="1:45">
      <c r="A168" s="149"/>
      <c r="B168" s="149"/>
      <c r="C168" s="150" t="s">
        <v>1075</v>
      </c>
      <c r="D168" s="2"/>
      <c r="E168" s="3"/>
      <c r="F168" s="149"/>
      <c r="G168" s="152"/>
      <c r="H168" s="155"/>
      <c r="I168" s="165"/>
      <c r="J168" s="169">
        <f t="shared" si="6"/>
        <v>0</v>
      </c>
      <c r="K168" s="165"/>
      <c r="L168" s="165"/>
      <c r="M168" s="166"/>
      <c r="N168" s="166"/>
      <c r="O168" s="149"/>
      <c r="P168" s="170"/>
      <c r="Q168" s="174" t="s">
        <v>1075</v>
      </c>
      <c r="R168" s="174"/>
      <c r="S168" s="174"/>
      <c r="T168" s="170"/>
      <c r="U168" s="187"/>
      <c r="V168" s="173"/>
      <c r="W168" s="185"/>
      <c r="X168" s="62">
        <f t="shared" si="7"/>
        <v>0</v>
      </c>
      <c r="Y168" s="166"/>
      <c r="Z168" s="149"/>
      <c r="AA168" s="149"/>
      <c r="AB168" s="150" t="s">
        <v>1075</v>
      </c>
      <c r="AC168" s="2"/>
      <c r="AD168" s="3"/>
      <c r="AE168" s="149"/>
      <c r="AF168" s="152"/>
      <c r="AG168" s="155"/>
      <c r="AH168" s="172"/>
      <c r="AI168" s="172"/>
      <c r="AJ168" s="149"/>
      <c r="AK168" s="176" t="s">
        <v>1072</v>
      </c>
      <c r="AL168" s="203" t="s">
        <v>1073</v>
      </c>
      <c r="AM168" s="139"/>
      <c r="AN168" s="140"/>
      <c r="AO168" s="188">
        <v>114800</v>
      </c>
      <c r="AP168" s="187">
        <v>1</v>
      </c>
      <c r="AQ168" s="186">
        <v>114800</v>
      </c>
      <c r="AR168" s="184"/>
      <c r="AS168" s="208">
        <f>AR168*AQ168</f>
        <v>0</v>
      </c>
    </row>
    <row r="169" ht="13.2" spans="1:45">
      <c r="A169" s="149"/>
      <c r="B169" s="149"/>
      <c r="C169" s="150" t="s">
        <v>1076</v>
      </c>
      <c r="D169" s="2"/>
      <c r="E169" s="3"/>
      <c r="F169" s="149"/>
      <c r="G169" s="152"/>
      <c r="H169" s="155"/>
      <c r="I169" s="165"/>
      <c r="J169" s="169">
        <f t="shared" si="6"/>
        <v>0</v>
      </c>
      <c r="K169" s="165"/>
      <c r="L169" s="165"/>
      <c r="M169" s="166"/>
      <c r="N169" s="166"/>
      <c r="O169" s="149"/>
      <c r="P169" s="170"/>
      <c r="Q169" s="174" t="s">
        <v>1076</v>
      </c>
      <c r="R169" s="174"/>
      <c r="S169" s="174"/>
      <c r="T169" s="170"/>
      <c r="U169" s="187"/>
      <c r="V169" s="173"/>
      <c r="W169" s="185"/>
      <c r="X169" s="62">
        <f t="shared" si="7"/>
        <v>0</v>
      </c>
      <c r="Y169" s="166"/>
      <c r="Z169" s="149"/>
      <c r="AA169" s="149"/>
      <c r="AB169" s="150" t="s">
        <v>1076</v>
      </c>
      <c r="AC169" s="2"/>
      <c r="AD169" s="3"/>
      <c r="AE169" s="149"/>
      <c r="AF169" s="152"/>
      <c r="AG169" s="155"/>
      <c r="AH169" s="172"/>
      <c r="AI169" s="172"/>
      <c r="AJ169" s="149"/>
      <c r="AK169" s="170"/>
      <c r="AL169" s="203" t="s">
        <v>1074</v>
      </c>
      <c r="AM169" s="139"/>
      <c r="AN169" s="140"/>
      <c r="AO169" s="170"/>
      <c r="AP169" s="187"/>
      <c r="AQ169" s="173"/>
      <c r="AR169" s="184"/>
      <c r="AS169" s="208">
        <f t="shared" ref="AS169:AS202" si="11">AR169*AO169</f>
        <v>0</v>
      </c>
    </row>
    <row r="170" ht="13.2" spans="1:45">
      <c r="A170" s="149"/>
      <c r="B170" s="149"/>
      <c r="C170" s="150" t="s">
        <v>1077</v>
      </c>
      <c r="D170" s="2"/>
      <c r="E170" s="3"/>
      <c r="F170" s="149"/>
      <c r="G170" s="152"/>
      <c r="H170" s="155"/>
      <c r="I170" s="165"/>
      <c r="J170" s="169">
        <f t="shared" si="6"/>
        <v>0</v>
      </c>
      <c r="K170" s="165"/>
      <c r="L170" s="165"/>
      <c r="M170" s="166"/>
      <c r="N170" s="166"/>
      <c r="O170" s="149"/>
      <c r="P170" s="170"/>
      <c r="Q170" s="174" t="s">
        <v>1077</v>
      </c>
      <c r="R170" s="174"/>
      <c r="S170" s="174"/>
      <c r="T170" s="170"/>
      <c r="U170" s="187"/>
      <c r="V170" s="173"/>
      <c r="W170" s="185"/>
      <c r="X170" s="62">
        <f t="shared" si="7"/>
        <v>0</v>
      </c>
      <c r="Y170" s="166"/>
      <c r="Z170" s="149"/>
      <c r="AA170" s="149"/>
      <c r="AB170" s="150" t="s">
        <v>1077</v>
      </c>
      <c r="AC170" s="2"/>
      <c r="AD170" s="3"/>
      <c r="AE170" s="149"/>
      <c r="AF170" s="152"/>
      <c r="AG170" s="155"/>
      <c r="AH170" s="172"/>
      <c r="AI170" s="172"/>
      <c r="AJ170" s="149"/>
      <c r="AK170" s="170"/>
      <c r="AL170" s="203" t="s">
        <v>1075</v>
      </c>
      <c r="AM170" s="139"/>
      <c r="AN170" s="140"/>
      <c r="AO170" s="170"/>
      <c r="AP170" s="187"/>
      <c r="AQ170" s="173"/>
      <c r="AR170" s="184"/>
      <c r="AS170" s="208">
        <f t="shared" si="11"/>
        <v>0</v>
      </c>
    </row>
    <row r="171" ht="13.2" spans="1:45">
      <c r="A171" s="149"/>
      <c r="B171" s="149"/>
      <c r="C171" s="150" t="s">
        <v>1078</v>
      </c>
      <c r="D171" s="2"/>
      <c r="E171" s="3"/>
      <c r="F171" s="149"/>
      <c r="G171" s="152"/>
      <c r="H171" s="155"/>
      <c r="I171" s="165"/>
      <c r="J171" s="169">
        <f t="shared" si="6"/>
        <v>0</v>
      </c>
      <c r="K171" s="165"/>
      <c r="L171" s="165"/>
      <c r="M171" s="166"/>
      <c r="N171" s="166"/>
      <c r="O171" s="149"/>
      <c r="P171" s="170"/>
      <c r="Q171" s="174" t="s">
        <v>1078</v>
      </c>
      <c r="R171" s="174"/>
      <c r="S171" s="174"/>
      <c r="T171" s="170"/>
      <c r="U171" s="187"/>
      <c r="V171" s="173"/>
      <c r="W171" s="185"/>
      <c r="X171" s="62">
        <f t="shared" si="7"/>
        <v>0</v>
      </c>
      <c r="Y171" s="166"/>
      <c r="Z171" s="149"/>
      <c r="AA171" s="149"/>
      <c r="AB171" s="150" t="s">
        <v>1078</v>
      </c>
      <c r="AC171" s="2"/>
      <c r="AD171" s="3"/>
      <c r="AE171" s="149"/>
      <c r="AF171" s="152"/>
      <c r="AG171" s="155"/>
      <c r="AH171" s="172"/>
      <c r="AI171" s="172"/>
      <c r="AJ171" s="149"/>
      <c r="AK171" s="170"/>
      <c r="AL171" s="203" t="s">
        <v>1076</v>
      </c>
      <c r="AM171" s="139"/>
      <c r="AN171" s="140"/>
      <c r="AO171" s="170"/>
      <c r="AP171" s="187"/>
      <c r="AQ171" s="173"/>
      <c r="AR171" s="184"/>
      <c r="AS171" s="208">
        <f t="shared" si="11"/>
        <v>0</v>
      </c>
    </row>
    <row r="172" ht="13.2" spans="1:45">
      <c r="A172" s="149"/>
      <c r="B172" s="149"/>
      <c r="C172" s="150" t="s">
        <v>1010</v>
      </c>
      <c r="D172" s="2"/>
      <c r="E172" s="3"/>
      <c r="F172" s="149"/>
      <c r="G172" s="152"/>
      <c r="H172" s="155"/>
      <c r="I172" s="165"/>
      <c r="J172" s="169">
        <f t="shared" si="6"/>
        <v>0</v>
      </c>
      <c r="K172" s="165"/>
      <c r="L172" s="165"/>
      <c r="M172" s="166"/>
      <c r="N172" s="166"/>
      <c r="O172" s="149"/>
      <c r="P172" s="170"/>
      <c r="Q172" s="174" t="s">
        <v>1010</v>
      </c>
      <c r="R172" s="174"/>
      <c r="S172" s="174"/>
      <c r="T172" s="170"/>
      <c r="U172" s="187"/>
      <c r="V172" s="173"/>
      <c r="W172" s="185"/>
      <c r="X172" s="62">
        <f t="shared" si="7"/>
        <v>0</v>
      </c>
      <c r="Y172" s="166"/>
      <c r="Z172" s="149"/>
      <c r="AA172" s="149"/>
      <c r="AB172" s="150" t="s">
        <v>1010</v>
      </c>
      <c r="AC172" s="2"/>
      <c r="AD172" s="3"/>
      <c r="AE172" s="149"/>
      <c r="AF172" s="152"/>
      <c r="AG172" s="155"/>
      <c r="AH172" s="172"/>
      <c r="AI172" s="172"/>
      <c r="AJ172" s="149"/>
      <c r="AK172" s="170"/>
      <c r="AL172" s="203" t="s">
        <v>1077</v>
      </c>
      <c r="AM172" s="139"/>
      <c r="AN172" s="140"/>
      <c r="AO172" s="170"/>
      <c r="AP172" s="187"/>
      <c r="AQ172" s="173"/>
      <c r="AR172" s="184"/>
      <c r="AS172" s="208">
        <f t="shared" si="11"/>
        <v>0</v>
      </c>
    </row>
    <row r="173" ht="13.2" spans="1:45">
      <c r="A173" s="149"/>
      <c r="B173" s="149"/>
      <c r="C173" s="150" t="s">
        <v>1079</v>
      </c>
      <c r="D173" s="2"/>
      <c r="E173" s="3"/>
      <c r="F173" s="149"/>
      <c r="G173" s="152"/>
      <c r="H173" s="155"/>
      <c r="I173" s="165"/>
      <c r="J173" s="169">
        <f t="shared" si="6"/>
        <v>0</v>
      </c>
      <c r="K173" s="165"/>
      <c r="L173" s="165"/>
      <c r="M173" s="166"/>
      <c r="N173" s="166"/>
      <c r="O173" s="149"/>
      <c r="P173" s="170"/>
      <c r="Q173" s="174" t="s">
        <v>1079</v>
      </c>
      <c r="R173" s="174"/>
      <c r="S173" s="174"/>
      <c r="T173" s="170"/>
      <c r="U173" s="187"/>
      <c r="V173" s="173"/>
      <c r="W173" s="185"/>
      <c r="X173" s="62">
        <f t="shared" si="7"/>
        <v>0</v>
      </c>
      <c r="Y173" s="166"/>
      <c r="Z173" s="149"/>
      <c r="AA173" s="149"/>
      <c r="AB173" s="150" t="s">
        <v>1079</v>
      </c>
      <c r="AC173" s="2"/>
      <c r="AD173" s="3"/>
      <c r="AE173" s="149"/>
      <c r="AF173" s="152"/>
      <c r="AG173" s="155"/>
      <c r="AH173" s="172"/>
      <c r="AI173" s="172"/>
      <c r="AJ173" s="149"/>
      <c r="AK173" s="170"/>
      <c r="AL173" s="203" t="s">
        <v>1078</v>
      </c>
      <c r="AM173" s="139"/>
      <c r="AN173" s="140"/>
      <c r="AO173" s="170"/>
      <c r="AP173" s="187"/>
      <c r="AQ173" s="173"/>
      <c r="AR173" s="184"/>
      <c r="AS173" s="208">
        <f t="shared" si="11"/>
        <v>0</v>
      </c>
    </row>
    <row r="174" ht="13.2" spans="1:45">
      <c r="A174" s="149"/>
      <c r="B174" s="149"/>
      <c r="C174" s="150" t="s">
        <v>1080</v>
      </c>
      <c r="D174" s="2"/>
      <c r="E174" s="3"/>
      <c r="F174" s="149"/>
      <c r="G174" s="152"/>
      <c r="H174" s="155"/>
      <c r="I174" s="165"/>
      <c r="J174" s="169">
        <f t="shared" si="6"/>
        <v>0</v>
      </c>
      <c r="K174" s="165"/>
      <c r="L174" s="165"/>
      <c r="M174" s="166"/>
      <c r="N174" s="166"/>
      <c r="O174" s="149"/>
      <c r="P174" s="170"/>
      <c r="Q174" s="174" t="s">
        <v>1080</v>
      </c>
      <c r="R174" s="174"/>
      <c r="S174" s="174"/>
      <c r="T174" s="170"/>
      <c r="U174" s="187"/>
      <c r="V174" s="173"/>
      <c r="W174" s="185"/>
      <c r="X174" s="62">
        <f t="shared" si="7"/>
        <v>0</v>
      </c>
      <c r="Y174" s="166"/>
      <c r="Z174" s="149"/>
      <c r="AA174" s="149"/>
      <c r="AB174" s="150" t="s">
        <v>1080</v>
      </c>
      <c r="AC174" s="2"/>
      <c r="AD174" s="3"/>
      <c r="AE174" s="149"/>
      <c r="AF174" s="152"/>
      <c r="AG174" s="155"/>
      <c r="AH174" s="172"/>
      <c r="AI174" s="172"/>
      <c r="AJ174" s="149"/>
      <c r="AK174" s="170"/>
      <c r="AL174" s="203" t="s">
        <v>1010</v>
      </c>
      <c r="AM174" s="139"/>
      <c r="AN174" s="140"/>
      <c r="AO174" s="170"/>
      <c r="AP174" s="187"/>
      <c r="AQ174" s="173"/>
      <c r="AR174" s="184"/>
      <c r="AS174" s="208">
        <f t="shared" si="11"/>
        <v>0</v>
      </c>
    </row>
    <row r="175" ht="13.2" spans="1:45">
      <c r="A175" s="149"/>
      <c r="B175" s="149"/>
      <c r="C175" s="150" t="s">
        <v>1081</v>
      </c>
      <c r="D175" s="2"/>
      <c r="E175" s="3"/>
      <c r="F175" s="149"/>
      <c r="G175" s="152"/>
      <c r="H175" s="155"/>
      <c r="I175" s="165"/>
      <c r="J175" s="169">
        <f t="shared" si="6"/>
        <v>0</v>
      </c>
      <c r="K175" s="165"/>
      <c r="L175" s="165"/>
      <c r="M175" s="166"/>
      <c r="N175" s="166"/>
      <c r="O175" s="149"/>
      <c r="P175" s="170"/>
      <c r="Q175" s="174" t="s">
        <v>1081</v>
      </c>
      <c r="R175" s="174"/>
      <c r="S175" s="174"/>
      <c r="T175" s="170"/>
      <c r="U175" s="187"/>
      <c r="V175" s="173"/>
      <c r="W175" s="185"/>
      <c r="X175" s="62">
        <f t="shared" si="7"/>
        <v>0</v>
      </c>
      <c r="Y175" s="166"/>
      <c r="Z175" s="149"/>
      <c r="AA175" s="149"/>
      <c r="AB175" s="150" t="s">
        <v>1081</v>
      </c>
      <c r="AC175" s="2"/>
      <c r="AD175" s="3"/>
      <c r="AE175" s="149"/>
      <c r="AF175" s="152"/>
      <c r="AG175" s="155"/>
      <c r="AH175" s="172"/>
      <c r="AI175" s="172"/>
      <c r="AJ175" s="149"/>
      <c r="AK175" s="170"/>
      <c r="AL175" s="203" t="s">
        <v>1079</v>
      </c>
      <c r="AM175" s="139"/>
      <c r="AN175" s="140"/>
      <c r="AO175" s="170"/>
      <c r="AP175" s="187"/>
      <c r="AQ175" s="173"/>
      <c r="AR175" s="184"/>
      <c r="AS175" s="208">
        <f t="shared" si="11"/>
        <v>0</v>
      </c>
    </row>
    <row r="176" ht="13.2" spans="1:45">
      <c r="A176" s="149"/>
      <c r="B176" s="149"/>
      <c r="C176" s="150" t="s">
        <v>1082</v>
      </c>
      <c r="D176" s="2"/>
      <c r="E176" s="3"/>
      <c r="F176" s="149"/>
      <c r="G176" s="152"/>
      <c r="H176" s="155"/>
      <c r="I176" s="165"/>
      <c r="J176" s="169">
        <f t="shared" si="6"/>
        <v>0</v>
      </c>
      <c r="K176" s="165"/>
      <c r="L176" s="165"/>
      <c r="M176" s="166"/>
      <c r="N176" s="166"/>
      <c r="O176" s="149"/>
      <c r="P176" s="170"/>
      <c r="Q176" s="174" t="s">
        <v>1082</v>
      </c>
      <c r="R176" s="174"/>
      <c r="S176" s="174"/>
      <c r="T176" s="170"/>
      <c r="U176" s="187"/>
      <c r="V176" s="173"/>
      <c r="W176" s="185"/>
      <c r="X176" s="62">
        <f t="shared" si="7"/>
        <v>0</v>
      </c>
      <c r="Y176" s="166"/>
      <c r="Z176" s="149"/>
      <c r="AA176" s="149"/>
      <c r="AB176" s="150" t="s">
        <v>1082</v>
      </c>
      <c r="AC176" s="2"/>
      <c r="AD176" s="3"/>
      <c r="AE176" s="149"/>
      <c r="AF176" s="152"/>
      <c r="AG176" s="155"/>
      <c r="AH176" s="172"/>
      <c r="AI176" s="172"/>
      <c r="AJ176" s="149"/>
      <c r="AK176" s="170"/>
      <c r="AL176" s="203" t="s">
        <v>1080</v>
      </c>
      <c r="AM176" s="139"/>
      <c r="AN176" s="140"/>
      <c r="AO176" s="170"/>
      <c r="AP176" s="187"/>
      <c r="AQ176" s="173"/>
      <c r="AR176" s="184"/>
      <c r="AS176" s="208">
        <f t="shared" si="11"/>
        <v>0</v>
      </c>
    </row>
    <row r="177" ht="13.2" spans="1:45">
      <c r="A177" s="149"/>
      <c r="B177" s="149"/>
      <c r="C177" s="150" t="s">
        <v>1083</v>
      </c>
      <c r="D177" s="2"/>
      <c r="E177" s="3"/>
      <c r="F177" s="149"/>
      <c r="G177" s="152"/>
      <c r="H177" s="155"/>
      <c r="I177" s="165"/>
      <c r="J177" s="169">
        <f t="shared" si="6"/>
        <v>0</v>
      </c>
      <c r="K177" s="165"/>
      <c r="L177" s="165"/>
      <c r="M177" s="166"/>
      <c r="N177" s="166"/>
      <c r="O177" s="149"/>
      <c r="P177" s="170"/>
      <c r="Q177" s="174" t="s">
        <v>1083</v>
      </c>
      <c r="R177" s="174"/>
      <c r="S177" s="174"/>
      <c r="T177" s="170"/>
      <c r="U177" s="187"/>
      <c r="V177" s="173"/>
      <c r="W177" s="185"/>
      <c r="X177" s="62">
        <f t="shared" si="7"/>
        <v>0</v>
      </c>
      <c r="Y177" s="166"/>
      <c r="Z177" s="149"/>
      <c r="AA177" s="149"/>
      <c r="AB177" s="150" t="s">
        <v>1083</v>
      </c>
      <c r="AC177" s="2"/>
      <c r="AD177" s="3"/>
      <c r="AE177" s="149"/>
      <c r="AF177" s="152"/>
      <c r="AG177" s="155"/>
      <c r="AH177" s="172"/>
      <c r="AI177" s="172"/>
      <c r="AJ177" s="149"/>
      <c r="AK177" s="170"/>
      <c r="AL177" s="203" t="s">
        <v>1081</v>
      </c>
      <c r="AM177" s="139"/>
      <c r="AN177" s="140"/>
      <c r="AO177" s="170"/>
      <c r="AP177" s="187"/>
      <c r="AQ177" s="173"/>
      <c r="AR177" s="184"/>
      <c r="AS177" s="208">
        <f t="shared" si="11"/>
        <v>0</v>
      </c>
    </row>
    <row r="178" ht="13.2" spans="1:45">
      <c r="A178" s="149"/>
      <c r="B178" s="149"/>
      <c r="C178" s="150" t="s">
        <v>1084</v>
      </c>
      <c r="D178" s="2"/>
      <c r="E178" s="3"/>
      <c r="F178" s="149"/>
      <c r="G178" s="152"/>
      <c r="H178" s="155"/>
      <c r="I178" s="165"/>
      <c r="J178" s="169">
        <f t="shared" si="6"/>
        <v>0</v>
      </c>
      <c r="K178" s="165"/>
      <c r="L178" s="165"/>
      <c r="M178" s="166"/>
      <c r="N178" s="166"/>
      <c r="O178" s="149"/>
      <c r="P178" s="170"/>
      <c r="Q178" s="174" t="s">
        <v>1084</v>
      </c>
      <c r="R178" s="174"/>
      <c r="S178" s="174"/>
      <c r="T178" s="170"/>
      <c r="U178" s="187"/>
      <c r="V178" s="173"/>
      <c r="W178" s="185"/>
      <c r="X178" s="62">
        <f t="shared" si="7"/>
        <v>0</v>
      </c>
      <c r="Y178" s="166"/>
      <c r="Z178" s="149"/>
      <c r="AA178" s="149"/>
      <c r="AB178" s="150" t="s">
        <v>1084</v>
      </c>
      <c r="AC178" s="2"/>
      <c r="AD178" s="3"/>
      <c r="AE178" s="149"/>
      <c r="AF178" s="152"/>
      <c r="AG178" s="155"/>
      <c r="AH178" s="172"/>
      <c r="AI178" s="172"/>
      <c r="AJ178" s="149"/>
      <c r="AK178" s="170"/>
      <c r="AL178" s="203" t="s">
        <v>1082</v>
      </c>
      <c r="AM178" s="139"/>
      <c r="AN178" s="140"/>
      <c r="AO178" s="170"/>
      <c r="AP178" s="187"/>
      <c r="AQ178" s="173"/>
      <c r="AR178" s="184"/>
      <c r="AS178" s="208">
        <f t="shared" si="11"/>
        <v>0</v>
      </c>
    </row>
    <row r="179" ht="13.2" spans="1:45">
      <c r="A179" s="149"/>
      <c r="B179" s="149"/>
      <c r="C179" s="150" t="s">
        <v>1085</v>
      </c>
      <c r="D179" s="2"/>
      <c r="E179" s="3"/>
      <c r="F179" s="149"/>
      <c r="G179" s="152"/>
      <c r="H179" s="155"/>
      <c r="I179" s="165"/>
      <c r="J179" s="169">
        <f t="shared" si="6"/>
        <v>0</v>
      </c>
      <c r="K179" s="165"/>
      <c r="L179" s="165"/>
      <c r="M179" s="166"/>
      <c r="N179" s="166"/>
      <c r="O179" s="149"/>
      <c r="P179" s="170"/>
      <c r="Q179" s="174" t="s">
        <v>1085</v>
      </c>
      <c r="R179" s="174"/>
      <c r="S179" s="174"/>
      <c r="T179" s="170"/>
      <c r="U179" s="187"/>
      <c r="V179" s="173"/>
      <c r="W179" s="185"/>
      <c r="X179" s="62">
        <f t="shared" si="7"/>
        <v>0</v>
      </c>
      <c r="Y179" s="166"/>
      <c r="Z179" s="149"/>
      <c r="AA179" s="149"/>
      <c r="AB179" s="150" t="s">
        <v>1085</v>
      </c>
      <c r="AC179" s="2"/>
      <c r="AD179" s="3"/>
      <c r="AE179" s="149"/>
      <c r="AF179" s="152"/>
      <c r="AG179" s="155"/>
      <c r="AH179" s="172"/>
      <c r="AI179" s="172"/>
      <c r="AJ179" s="149"/>
      <c r="AK179" s="170"/>
      <c r="AL179" s="203" t="s">
        <v>1083</v>
      </c>
      <c r="AM179" s="139"/>
      <c r="AN179" s="140"/>
      <c r="AO179" s="170"/>
      <c r="AP179" s="187"/>
      <c r="AQ179" s="173"/>
      <c r="AR179" s="184"/>
      <c r="AS179" s="208">
        <f t="shared" si="11"/>
        <v>0</v>
      </c>
    </row>
    <row r="180" ht="13.2" spans="1:45">
      <c r="A180" s="149"/>
      <c r="B180" s="149"/>
      <c r="C180" s="150" t="s">
        <v>1086</v>
      </c>
      <c r="D180" s="2"/>
      <c r="E180" s="3"/>
      <c r="F180" s="149"/>
      <c r="G180" s="152"/>
      <c r="H180" s="155"/>
      <c r="I180" s="165"/>
      <c r="J180" s="169">
        <f t="shared" si="6"/>
        <v>0</v>
      </c>
      <c r="K180" s="165"/>
      <c r="L180" s="165"/>
      <c r="M180" s="166"/>
      <c r="N180" s="166"/>
      <c r="O180" s="149"/>
      <c r="P180" s="170"/>
      <c r="Q180" s="174" t="s">
        <v>1086</v>
      </c>
      <c r="R180" s="174"/>
      <c r="S180" s="174"/>
      <c r="T180" s="170"/>
      <c r="U180" s="187"/>
      <c r="V180" s="173"/>
      <c r="W180" s="185"/>
      <c r="X180" s="62">
        <f t="shared" si="7"/>
        <v>0</v>
      </c>
      <c r="Y180" s="166"/>
      <c r="Z180" s="149"/>
      <c r="AA180" s="149"/>
      <c r="AB180" s="150" t="s">
        <v>1086</v>
      </c>
      <c r="AC180" s="2"/>
      <c r="AD180" s="3"/>
      <c r="AE180" s="149"/>
      <c r="AF180" s="152"/>
      <c r="AG180" s="155"/>
      <c r="AH180" s="172"/>
      <c r="AI180" s="172"/>
      <c r="AJ180" s="149"/>
      <c r="AK180" s="170"/>
      <c r="AL180" s="203" t="s">
        <v>1084</v>
      </c>
      <c r="AM180" s="139"/>
      <c r="AN180" s="140"/>
      <c r="AO180" s="170"/>
      <c r="AP180" s="187"/>
      <c r="AQ180" s="173"/>
      <c r="AR180" s="184"/>
      <c r="AS180" s="208">
        <f t="shared" si="11"/>
        <v>0</v>
      </c>
    </row>
    <row r="181" ht="13.2" spans="1:45">
      <c r="A181" s="149"/>
      <c r="B181" s="149"/>
      <c r="C181" s="150" t="s">
        <v>1087</v>
      </c>
      <c r="D181" s="2"/>
      <c r="E181" s="3"/>
      <c r="F181" s="149"/>
      <c r="G181" s="152"/>
      <c r="H181" s="155"/>
      <c r="I181" s="165"/>
      <c r="J181" s="169">
        <f t="shared" si="6"/>
        <v>0</v>
      </c>
      <c r="K181" s="165"/>
      <c r="L181" s="165"/>
      <c r="M181" s="166"/>
      <c r="N181" s="166"/>
      <c r="O181" s="149"/>
      <c r="P181" s="170"/>
      <c r="Q181" s="174" t="s">
        <v>1087</v>
      </c>
      <c r="R181" s="174"/>
      <c r="S181" s="174"/>
      <c r="T181" s="170"/>
      <c r="U181" s="187"/>
      <c r="V181" s="173"/>
      <c r="W181" s="185"/>
      <c r="X181" s="62">
        <f t="shared" si="7"/>
        <v>0</v>
      </c>
      <c r="Y181" s="166"/>
      <c r="Z181" s="149"/>
      <c r="AA181" s="149"/>
      <c r="AB181" s="150" t="s">
        <v>1087</v>
      </c>
      <c r="AC181" s="2"/>
      <c r="AD181" s="3"/>
      <c r="AE181" s="149"/>
      <c r="AF181" s="152"/>
      <c r="AG181" s="155"/>
      <c r="AH181" s="172"/>
      <c r="AI181" s="172"/>
      <c r="AJ181" s="149"/>
      <c r="AK181" s="170"/>
      <c r="AL181" s="203" t="s">
        <v>1085</v>
      </c>
      <c r="AM181" s="139"/>
      <c r="AN181" s="140"/>
      <c r="AO181" s="170"/>
      <c r="AP181" s="187"/>
      <c r="AQ181" s="173"/>
      <c r="AR181" s="184"/>
      <c r="AS181" s="208">
        <f t="shared" si="11"/>
        <v>0</v>
      </c>
    </row>
    <row r="182" ht="13.2" spans="1:45">
      <c r="A182" s="149"/>
      <c r="B182" s="149"/>
      <c r="C182" s="150" t="s">
        <v>1088</v>
      </c>
      <c r="D182" s="2"/>
      <c r="E182" s="3"/>
      <c r="F182" s="149"/>
      <c r="G182" s="152"/>
      <c r="H182" s="155"/>
      <c r="I182" s="165"/>
      <c r="J182" s="169">
        <f t="shared" si="6"/>
        <v>0</v>
      </c>
      <c r="K182" s="165"/>
      <c r="L182" s="165"/>
      <c r="M182" s="166"/>
      <c r="N182" s="166"/>
      <c r="O182" s="149"/>
      <c r="P182" s="170"/>
      <c r="Q182" s="174" t="s">
        <v>1088</v>
      </c>
      <c r="R182" s="174"/>
      <c r="S182" s="174"/>
      <c r="T182" s="170"/>
      <c r="U182" s="187"/>
      <c r="V182" s="173"/>
      <c r="W182" s="185"/>
      <c r="X182" s="62">
        <f t="shared" si="7"/>
        <v>0</v>
      </c>
      <c r="Y182" s="166"/>
      <c r="Z182" s="149"/>
      <c r="AA182" s="149"/>
      <c r="AB182" s="150" t="s">
        <v>1088</v>
      </c>
      <c r="AC182" s="2"/>
      <c r="AD182" s="3"/>
      <c r="AE182" s="149"/>
      <c r="AF182" s="152"/>
      <c r="AG182" s="155"/>
      <c r="AH182" s="172"/>
      <c r="AI182" s="172"/>
      <c r="AJ182" s="149"/>
      <c r="AK182" s="170"/>
      <c r="AL182" s="203" t="s">
        <v>1086</v>
      </c>
      <c r="AM182" s="139"/>
      <c r="AN182" s="140"/>
      <c r="AO182" s="170"/>
      <c r="AP182" s="187"/>
      <c r="AQ182" s="173"/>
      <c r="AR182" s="184"/>
      <c r="AS182" s="208">
        <f t="shared" si="11"/>
        <v>0</v>
      </c>
    </row>
    <row r="183" ht="13.2" spans="1:45">
      <c r="A183" s="149"/>
      <c r="B183" s="149"/>
      <c r="C183" s="150" t="s">
        <v>1089</v>
      </c>
      <c r="D183" s="2"/>
      <c r="E183" s="3"/>
      <c r="F183" s="149"/>
      <c r="G183" s="152"/>
      <c r="H183" s="155"/>
      <c r="I183" s="165"/>
      <c r="J183" s="169">
        <f t="shared" si="6"/>
        <v>0</v>
      </c>
      <c r="K183" s="165"/>
      <c r="L183" s="165"/>
      <c r="M183" s="166"/>
      <c r="N183" s="166"/>
      <c r="O183" s="149"/>
      <c r="P183" s="170"/>
      <c r="Q183" s="174" t="s">
        <v>1089</v>
      </c>
      <c r="R183" s="174"/>
      <c r="S183" s="174"/>
      <c r="T183" s="170"/>
      <c r="U183" s="187"/>
      <c r="V183" s="173"/>
      <c r="W183" s="185"/>
      <c r="X183" s="62">
        <f t="shared" si="7"/>
        <v>0</v>
      </c>
      <c r="Y183" s="166"/>
      <c r="Z183" s="149"/>
      <c r="AA183" s="149"/>
      <c r="AB183" s="150" t="s">
        <v>1089</v>
      </c>
      <c r="AC183" s="2"/>
      <c r="AD183" s="3"/>
      <c r="AE183" s="149"/>
      <c r="AF183" s="152"/>
      <c r="AG183" s="155"/>
      <c r="AH183" s="172"/>
      <c r="AI183" s="172"/>
      <c r="AJ183" s="149"/>
      <c r="AK183" s="170"/>
      <c r="AL183" s="203" t="s">
        <v>1087</v>
      </c>
      <c r="AM183" s="139"/>
      <c r="AN183" s="140"/>
      <c r="AO183" s="170"/>
      <c r="AP183" s="187"/>
      <c r="AQ183" s="173"/>
      <c r="AR183" s="184"/>
      <c r="AS183" s="208">
        <f t="shared" si="11"/>
        <v>0</v>
      </c>
    </row>
    <row r="184" ht="13.2" spans="1:45">
      <c r="A184" s="149"/>
      <c r="B184" s="149"/>
      <c r="C184" s="150" t="s">
        <v>1090</v>
      </c>
      <c r="D184" s="2"/>
      <c r="E184" s="3"/>
      <c r="F184" s="149"/>
      <c r="G184" s="152"/>
      <c r="H184" s="155"/>
      <c r="I184" s="165"/>
      <c r="J184" s="169">
        <f t="shared" si="6"/>
        <v>0</v>
      </c>
      <c r="K184" s="165"/>
      <c r="L184" s="165"/>
      <c r="M184" s="166"/>
      <c r="N184" s="166"/>
      <c r="O184" s="149"/>
      <c r="P184" s="170"/>
      <c r="Q184" s="174" t="s">
        <v>1090</v>
      </c>
      <c r="R184" s="174"/>
      <c r="S184" s="174"/>
      <c r="T184" s="170"/>
      <c r="U184" s="187"/>
      <c r="V184" s="173"/>
      <c r="W184" s="185"/>
      <c r="X184" s="62">
        <f t="shared" si="7"/>
        <v>0</v>
      </c>
      <c r="Y184" s="166"/>
      <c r="Z184" s="149"/>
      <c r="AA184" s="149"/>
      <c r="AB184" s="150" t="s">
        <v>1090</v>
      </c>
      <c r="AC184" s="2"/>
      <c r="AD184" s="3"/>
      <c r="AE184" s="149"/>
      <c r="AF184" s="152"/>
      <c r="AG184" s="155"/>
      <c r="AH184" s="172"/>
      <c r="AI184" s="172"/>
      <c r="AJ184" s="149"/>
      <c r="AK184" s="170"/>
      <c r="AL184" s="203" t="s">
        <v>1088</v>
      </c>
      <c r="AM184" s="139"/>
      <c r="AN184" s="140"/>
      <c r="AO184" s="170"/>
      <c r="AP184" s="187"/>
      <c r="AQ184" s="173"/>
      <c r="AR184" s="184"/>
      <c r="AS184" s="208">
        <f t="shared" si="11"/>
        <v>0</v>
      </c>
    </row>
    <row r="185" ht="13.2" spans="1:45">
      <c r="A185" s="149"/>
      <c r="B185" s="149"/>
      <c r="C185" s="150" t="s">
        <v>1091</v>
      </c>
      <c r="D185" s="2"/>
      <c r="E185" s="3"/>
      <c r="F185" s="149"/>
      <c r="G185" s="152"/>
      <c r="H185" s="155"/>
      <c r="I185" s="165"/>
      <c r="J185" s="169">
        <f t="shared" si="6"/>
        <v>0</v>
      </c>
      <c r="K185" s="165"/>
      <c r="L185" s="165"/>
      <c r="M185" s="166"/>
      <c r="N185" s="166"/>
      <c r="O185" s="149"/>
      <c r="P185" s="170"/>
      <c r="Q185" s="174" t="s">
        <v>1091</v>
      </c>
      <c r="R185" s="174"/>
      <c r="S185" s="174"/>
      <c r="T185" s="170"/>
      <c r="U185" s="187"/>
      <c r="V185" s="173"/>
      <c r="W185" s="185"/>
      <c r="X185" s="62">
        <f t="shared" si="7"/>
        <v>0</v>
      </c>
      <c r="Y185" s="166"/>
      <c r="Z185" s="149"/>
      <c r="AA185" s="149"/>
      <c r="AB185" s="150" t="s">
        <v>1091</v>
      </c>
      <c r="AC185" s="2"/>
      <c r="AD185" s="3"/>
      <c r="AE185" s="149"/>
      <c r="AF185" s="152"/>
      <c r="AG185" s="155"/>
      <c r="AH185" s="172"/>
      <c r="AI185" s="172"/>
      <c r="AJ185" s="149"/>
      <c r="AK185" s="170"/>
      <c r="AL185" s="203" t="s">
        <v>1089</v>
      </c>
      <c r="AM185" s="139"/>
      <c r="AN185" s="140"/>
      <c r="AO185" s="170"/>
      <c r="AP185" s="187"/>
      <c r="AQ185" s="173"/>
      <c r="AR185" s="184"/>
      <c r="AS185" s="208">
        <f t="shared" si="11"/>
        <v>0</v>
      </c>
    </row>
    <row r="186" ht="13.2" spans="1:45">
      <c r="A186" s="149"/>
      <c r="B186" s="149"/>
      <c r="C186" s="150" t="s">
        <v>1092</v>
      </c>
      <c r="D186" s="2"/>
      <c r="E186" s="3"/>
      <c r="F186" s="149"/>
      <c r="G186" s="152"/>
      <c r="H186" s="155"/>
      <c r="I186" s="165"/>
      <c r="J186" s="169">
        <f t="shared" si="6"/>
        <v>0</v>
      </c>
      <c r="K186" s="165"/>
      <c r="L186" s="165"/>
      <c r="M186" s="166"/>
      <c r="N186" s="166"/>
      <c r="O186" s="149"/>
      <c r="P186" s="170"/>
      <c r="Q186" s="174" t="s">
        <v>1092</v>
      </c>
      <c r="R186" s="174"/>
      <c r="S186" s="174"/>
      <c r="T186" s="170"/>
      <c r="U186" s="187"/>
      <c r="V186" s="173"/>
      <c r="W186" s="185"/>
      <c r="X186" s="62">
        <f t="shared" si="7"/>
        <v>0</v>
      </c>
      <c r="Y186" s="166"/>
      <c r="Z186" s="149"/>
      <c r="AA186" s="149"/>
      <c r="AB186" s="150" t="s">
        <v>1092</v>
      </c>
      <c r="AC186" s="2"/>
      <c r="AD186" s="3"/>
      <c r="AE186" s="149"/>
      <c r="AF186" s="152"/>
      <c r="AG186" s="155"/>
      <c r="AH186" s="172"/>
      <c r="AI186" s="172"/>
      <c r="AJ186" s="149"/>
      <c r="AK186" s="170"/>
      <c r="AL186" s="203" t="s">
        <v>1090</v>
      </c>
      <c r="AM186" s="139"/>
      <c r="AN186" s="140"/>
      <c r="AO186" s="170"/>
      <c r="AP186" s="187"/>
      <c r="AQ186" s="173"/>
      <c r="AR186" s="184"/>
      <c r="AS186" s="208">
        <f t="shared" si="11"/>
        <v>0</v>
      </c>
    </row>
    <row r="187" ht="13.2" spans="1:45">
      <c r="A187" s="149"/>
      <c r="B187" s="149"/>
      <c r="C187" s="150" t="s">
        <v>1093</v>
      </c>
      <c r="D187" s="2"/>
      <c r="E187" s="3"/>
      <c r="F187" s="149"/>
      <c r="G187" s="152"/>
      <c r="H187" s="155"/>
      <c r="I187" s="165"/>
      <c r="J187" s="169">
        <f t="shared" si="6"/>
        <v>0</v>
      </c>
      <c r="K187" s="165"/>
      <c r="L187" s="165"/>
      <c r="M187" s="166"/>
      <c r="N187" s="166"/>
      <c r="O187" s="149"/>
      <c r="P187" s="170"/>
      <c r="Q187" s="174" t="s">
        <v>1093</v>
      </c>
      <c r="R187" s="174"/>
      <c r="S187" s="174"/>
      <c r="T187" s="170"/>
      <c r="U187" s="187"/>
      <c r="V187" s="173"/>
      <c r="W187" s="185"/>
      <c r="X187" s="62">
        <f t="shared" si="7"/>
        <v>0</v>
      </c>
      <c r="Y187" s="166"/>
      <c r="Z187" s="149"/>
      <c r="AA187" s="149"/>
      <c r="AB187" s="150" t="s">
        <v>1093</v>
      </c>
      <c r="AC187" s="2"/>
      <c r="AD187" s="3"/>
      <c r="AE187" s="149"/>
      <c r="AF187" s="152"/>
      <c r="AG187" s="155"/>
      <c r="AH187" s="172"/>
      <c r="AI187" s="172"/>
      <c r="AJ187" s="149"/>
      <c r="AK187" s="170"/>
      <c r="AL187" s="203" t="s">
        <v>1091</v>
      </c>
      <c r="AM187" s="139"/>
      <c r="AN187" s="140"/>
      <c r="AO187" s="170"/>
      <c r="AP187" s="187"/>
      <c r="AQ187" s="173"/>
      <c r="AR187" s="184"/>
      <c r="AS187" s="208">
        <f t="shared" si="11"/>
        <v>0</v>
      </c>
    </row>
    <row r="188" ht="13.2" spans="1:45">
      <c r="A188" s="149"/>
      <c r="B188" s="149"/>
      <c r="C188" s="150" t="s">
        <v>1094</v>
      </c>
      <c r="D188" s="2"/>
      <c r="E188" s="3"/>
      <c r="F188" s="149"/>
      <c r="G188" s="152"/>
      <c r="H188" s="155"/>
      <c r="I188" s="165"/>
      <c r="J188" s="169">
        <f t="shared" si="6"/>
        <v>0</v>
      </c>
      <c r="K188" s="165"/>
      <c r="L188" s="165"/>
      <c r="M188" s="166"/>
      <c r="N188" s="166"/>
      <c r="O188" s="149"/>
      <c r="P188" s="170"/>
      <c r="Q188" s="174" t="s">
        <v>1094</v>
      </c>
      <c r="R188" s="174"/>
      <c r="S188" s="174"/>
      <c r="T188" s="170"/>
      <c r="U188" s="187"/>
      <c r="V188" s="173"/>
      <c r="W188" s="185"/>
      <c r="X188" s="62">
        <f t="shared" si="7"/>
        <v>0</v>
      </c>
      <c r="Y188" s="166"/>
      <c r="Z188" s="149"/>
      <c r="AA188" s="149"/>
      <c r="AB188" s="150" t="s">
        <v>1094</v>
      </c>
      <c r="AC188" s="2"/>
      <c r="AD188" s="3"/>
      <c r="AE188" s="149"/>
      <c r="AF188" s="152"/>
      <c r="AG188" s="155"/>
      <c r="AH188" s="172"/>
      <c r="AI188" s="172"/>
      <c r="AJ188" s="149"/>
      <c r="AK188" s="170"/>
      <c r="AL188" s="203" t="s">
        <v>1092</v>
      </c>
      <c r="AM188" s="139"/>
      <c r="AN188" s="140"/>
      <c r="AO188" s="170"/>
      <c r="AP188" s="187"/>
      <c r="AQ188" s="173"/>
      <c r="AR188" s="184"/>
      <c r="AS188" s="208">
        <f t="shared" si="11"/>
        <v>0</v>
      </c>
    </row>
    <row r="189" ht="13.2" spans="1:45">
      <c r="A189" s="149"/>
      <c r="B189" s="149"/>
      <c r="C189" s="150" t="s">
        <v>1095</v>
      </c>
      <c r="D189" s="2"/>
      <c r="E189" s="3"/>
      <c r="F189" s="149"/>
      <c r="G189" s="152"/>
      <c r="H189" s="155"/>
      <c r="I189" s="165"/>
      <c r="J189" s="169">
        <f t="shared" si="6"/>
        <v>0</v>
      </c>
      <c r="K189" s="165"/>
      <c r="L189" s="165"/>
      <c r="M189" s="166"/>
      <c r="N189" s="166"/>
      <c r="O189" s="149"/>
      <c r="P189" s="170"/>
      <c r="Q189" s="174" t="s">
        <v>1095</v>
      </c>
      <c r="R189" s="174"/>
      <c r="S189" s="174"/>
      <c r="T189" s="170"/>
      <c r="U189" s="187"/>
      <c r="V189" s="173"/>
      <c r="W189" s="185"/>
      <c r="X189" s="62">
        <f t="shared" si="7"/>
        <v>0</v>
      </c>
      <c r="Y189" s="166"/>
      <c r="Z189" s="149"/>
      <c r="AA189" s="149"/>
      <c r="AB189" s="150" t="s">
        <v>1095</v>
      </c>
      <c r="AC189" s="2"/>
      <c r="AD189" s="3"/>
      <c r="AE189" s="149"/>
      <c r="AF189" s="152"/>
      <c r="AG189" s="155"/>
      <c r="AH189" s="172"/>
      <c r="AI189" s="172"/>
      <c r="AJ189" s="149"/>
      <c r="AK189" s="170"/>
      <c r="AL189" s="203" t="s">
        <v>1093</v>
      </c>
      <c r="AM189" s="139"/>
      <c r="AN189" s="140"/>
      <c r="AO189" s="170"/>
      <c r="AP189" s="187"/>
      <c r="AQ189" s="173"/>
      <c r="AR189" s="184"/>
      <c r="AS189" s="208">
        <f t="shared" si="11"/>
        <v>0</v>
      </c>
    </row>
    <row r="190" ht="13.2" spans="1:45">
      <c r="A190" s="149"/>
      <c r="B190" s="149"/>
      <c r="C190" s="150" t="s">
        <v>1096</v>
      </c>
      <c r="D190" s="2"/>
      <c r="E190" s="3"/>
      <c r="F190" s="149"/>
      <c r="G190" s="152"/>
      <c r="H190" s="155"/>
      <c r="I190" s="165"/>
      <c r="J190" s="169">
        <f t="shared" si="6"/>
        <v>0</v>
      </c>
      <c r="K190" s="165"/>
      <c r="L190" s="165"/>
      <c r="M190" s="166"/>
      <c r="N190" s="166"/>
      <c r="O190" s="149"/>
      <c r="P190" s="170"/>
      <c r="Q190" s="174" t="s">
        <v>1096</v>
      </c>
      <c r="R190" s="174"/>
      <c r="S190" s="174"/>
      <c r="T190" s="170"/>
      <c r="U190" s="187"/>
      <c r="V190" s="173"/>
      <c r="W190" s="185"/>
      <c r="X190" s="62">
        <f t="shared" si="7"/>
        <v>0</v>
      </c>
      <c r="Y190" s="166"/>
      <c r="Z190" s="149"/>
      <c r="AA190" s="149"/>
      <c r="AB190" s="150" t="s">
        <v>1096</v>
      </c>
      <c r="AC190" s="2"/>
      <c r="AD190" s="3"/>
      <c r="AE190" s="149"/>
      <c r="AF190" s="152"/>
      <c r="AG190" s="155"/>
      <c r="AH190" s="172"/>
      <c r="AI190" s="172"/>
      <c r="AJ190" s="149"/>
      <c r="AK190" s="170"/>
      <c r="AL190" s="203" t="s">
        <v>1094</v>
      </c>
      <c r="AM190" s="139"/>
      <c r="AN190" s="140"/>
      <c r="AO190" s="170"/>
      <c r="AP190" s="187"/>
      <c r="AQ190" s="173"/>
      <c r="AR190" s="184"/>
      <c r="AS190" s="208">
        <f t="shared" si="11"/>
        <v>0</v>
      </c>
    </row>
    <row r="191" ht="13.2" spans="1:45">
      <c r="A191" s="149"/>
      <c r="B191" s="149"/>
      <c r="C191" s="150" t="s">
        <v>1023</v>
      </c>
      <c r="D191" s="2"/>
      <c r="E191" s="3"/>
      <c r="F191" s="149"/>
      <c r="G191" s="152"/>
      <c r="H191" s="155"/>
      <c r="I191" s="165"/>
      <c r="J191" s="169">
        <f t="shared" si="6"/>
        <v>0</v>
      </c>
      <c r="K191" s="165"/>
      <c r="L191" s="165"/>
      <c r="M191" s="166"/>
      <c r="N191" s="166"/>
      <c r="O191" s="149"/>
      <c r="P191" s="170"/>
      <c r="Q191" s="174" t="s">
        <v>1023</v>
      </c>
      <c r="R191" s="174"/>
      <c r="S191" s="174"/>
      <c r="T191" s="170"/>
      <c r="U191" s="187"/>
      <c r="V191" s="173"/>
      <c r="W191" s="185"/>
      <c r="X191" s="62">
        <f t="shared" si="7"/>
        <v>0</v>
      </c>
      <c r="Y191" s="166"/>
      <c r="Z191" s="149"/>
      <c r="AA191" s="149"/>
      <c r="AB191" s="150" t="s">
        <v>1023</v>
      </c>
      <c r="AC191" s="2"/>
      <c r="AD191" s="3"/>
      <c r="AE191" s="149"/>
      <c r="AF191" s="152"/>
      <c r="AG191" s="155"/>
      <c r="AH191" s="172"/>
      <c r="AI191" s="172"/>
      <c r="AJ191" s="149"/>
      <c r="AK191" s="170"/>
      <c r="AL191" s="203" t="s">
        <v>1095</v>
      </c>
      <c r="AM191" s="139"/>
      <c r="AN191" s="140"/>
      <c r="AO191" s="170"/>
      <c r="AP191" s="187"/>
      <c r="AQ191" s="173"/>
      <c r="AR191" s="184"/>
      <c r="AS191" s="208">
        <f t="shared" si="11"/>
        <v>0</v>
      </c>
    </row>
    <row r="192" ht="13.2" spans="1:45">
      <c r="A192" s="149"/>
      <c r="B192" s="149"/>
      <c r="C192" s="150" t="s">
        <v>1051</v>
      </c>
      <c r="D192" s="2"/>
      <c r="E192" s="3"/>
      <c r="F192" s="149"/>
      <c r="G192" s="152"/>
      <c r="H192" s="155"/>
      <c r="I192" s="165"/>
      <c r="J192" s="169">
        <f t="shared" si="6"/>
        <v>0</v>
      </c>
      <c r="K192" s="165"/>
      <c r="L192" s="165"/>
      <c r="M192" s="166"/>
      <c r="N192" s="166"/>
      <c r="O192" s="149"/>
      <c r="P192" s="170"/>
      <c r="Q192" s="174" t="s">
        <v>1051</v>
      </c>
      <c r="R192" s="174"/>
      <c r="S192" s="174"/>
      <c r="T192" s="170"/>
      <c r="U192" s="187"/>
      <c r="V192" s="173"/>
      <c r="W192" s="185"/>
      <c r="X192" s="62">
        <f t="shared" si="7"/>
        <v>0</v>
      </c>
      <c r="Y192" s="166"/>
      <c r="Z192" s="149"/>
      <c r="AA192" s="149"/>
      <c r="AB192" s="150" t="s">
        <v>1051</v>
      </c>
      <c r="AC192" s="2"/>
      <c r="AD192" s="3"/>
      <c r="AE192" s="149"/>
      <c r="AF192" s="152"/>
      <c r="AG192" s="155"/>
      <c r="AH192" s="172"/>
      <c r="AI192" s="172"/>
      <c r="AJ192" s="149"/>
      <c r="AK192" s="170"/>
      <c r="AL192" s="203" t="s">
        <v>1096</v>
      </c>
      <c r="AM192" s="139"/>
      <c r="AN192" s="140"/>
      <c r="AO192" s="170"/>
      <c r="AP192" s="187"/>
      <c r="AQ192" s="173"/>
      <c r="AR192" s="184"/>
      <c r="AS192" s="208">
        <f t="shared" si="11"/>
        <v>0</v>
      </c>
    </row>
    <row r="193" ht="13.2" spans="1:45">
      <c r="A193" s="149"/>
      <c r="B193" s="149"/>
      <c r="C193" s="150" t="s">
        <v>1097</v>
      </c>
      <c r="D193" s="2"/>
      <c r="E193" s="3"/>
      <c r="F193" s="149"/>
      <c r="G193" s="152"/>
      <c r="H193" s="155"/>
      <c r="I193" s="165"/>
      <c r="J193" s="169">
        <f t="shared" si="6"/>
        <v>0</v>
      </c>
      <c r="K193" s="165"/>
      <c r="L193" s="165"/>
      <c r="M193" s="166"/>
      <c r="N193" s="166"/>
      <c r="O193" s="149"/>
      <c r="P193" s="170"/>
      <c r="Q193" s="174" t="s">
        <v>1097</v>
      </c>
      <c r="R193" s="174"/>
      <c r="S193" s="174"/>
      <c r="T193" s="170"/>
      <c r="U193" s="187"/>
      <c r="V193" s="173"/>
      <c r="W193" s="185"/>
      <c r="X193" s="62">
        <f t="shared" si="7"/>
        <v>0</v>
      </c>
      <c r="Y193" s="166"/>
      <c r="Z193" s="149"/>
      <c r="AA193" s="149"/>
      <c r="AB193" s="150" t="s">
        <v>1097</v>
      </c>
      <c r="AC193" s="2"/>
      <c r="AD193" s="3"/>
      <c r="AE193" s="149"/>
      <c r="AF193" s="152"/>
      <c r="AG193" s="155"/>
      <c r="AH193" s="172"/>
      <c r="AI193" s="172"/>
      <c r="AJ193" s="149"/>
      <c r="AK193" s="170"/>
      <c r="AL193" s="203" t="s">
        <v>1023</v>
      </c>
      <c r="AM193" s="139"/>
      <c r="AN193" s="140"/>
      <c r="AO193" s="170"/>
      <c r="AP193" s="187"/>
      <c r="AQ193" s="173"/>
      <c r="AR193" s="184"/>
      <c r="AS193" s="208">
        <f t="shared" si="11"/>
        <v>0</v>
      </c>
    </row>
    <row r="194" ht="13.2" spans="1:45">
      <c r="A194" s="149"/>
      <c r="B194" s="149"/>
      <c r="C194" s="150" t="s">
        <v>1098</v>
      </c>
      <c r="D194" s="2"/>
      <c r="E194" s="3"/>
      <c r="F194" s="149"/>
      <c r="G194" s="152"/>
      <c r="H194" s="155"/>
      <c r="I194" s="165"/>
      <c r="J194" s="169">
        <f t="shared" si="6"/>
        <v>0</v>
      </c>
      <c r="K194" s="165"/>
      <c r="L194" s="165"/>
      <c r="M194" s="166"/>
      <c r="N194" s="166"/>
      <c r="O194" s="149"/>
      <c r="P194" s="170"/>
      <c r="Q194" s="174" t="s">
        <v>1098</v>
      </c>
      <c r="R194" s="174"/>
      <c r="S194" s="174"/>
      <c r="T194" s="170"/>
      <c r="U194" s="187"/>
      <c r="V194" s="173"/>
      <c r="W194" s="185"/>
      <c r="X194" s="62">
        <f t="shared" si="7"/>
        <v>0</v>
      </c>
      <c r="Y194" s="166"/>
      <c r="Z194" s="149"/>
      <c r="AA194" s="149"/>
      <c r="AB194" s="150" t="s">
        <v>1098</v>
      </c>
      <c r="AC194" s="2"/>
      <c r="AD194" s="3"/>
      <c r="AE194" s="149"/>
      <c r="AF194" s="152"/>
      <c r="AG194" s="155"/>
      <c r="AH194" s="172"/>
      <c r="AI194" s="172"/>
      <c r="AJ194" s="149"/>
      <c r="AK194" s="170"/>
      <c r="AL194" s="203" t="s">
        <v>1051</v>
      </c>
      <c r="AM194" s="139"/>
      <c r="AN194" s="140"/>
      <c r="AO194" s="170"/>
      <c r="AP194" s="187"/>
      <c r="AQ194" s="173"/>
      <c r="AR194" s="184"/>
      <c r="AS194" s="208">
        <f t="shared" si="11"/>
        <v>0</v>
      </c>
    </row>
    <row r="195" ht="13.2" spans="1:45">
      <c r="A195" s="149"/>
      <c r="B195" s="149"/>
      <c r="C195" s="150" t="s">
        <v>1027</v>
      </c>
      <c r="D195" s="2"/>
      <c r="E195" s="3"/>
      <c r="F195" s="149"/>
      <c r="G195" s="152"/>
      <c r="H195" s="155"/>
      <c r="I195" s="165"/>
      <c r="J195" s="169">
        <f t="shared" si="6"/>
        <v>0</v>
      </c>
      <c r="K195" s="165"/>
      <c r="L195" s="165"/>
      <c r="M195" s="166"/>
      <c r="N195" s="166"/>
      <c r="O195" s="149"/>
      <c r="P195" s="170"/>
      <c r="Q195" s="174" t="s">
        <v>1027</v>
      </c>
      <c r="R195" s="174"/>
      <c r="S195" s="174"/>
      <c r="T195" s="170"/>
      <c r="U195" s="187"/>
      <c r="V195" s="173"/>
      <c r="W195" s="185"/>
      <c r="X195" s="62">
        <f t="shared" si="7"/>
        <v>0</v>
      </c>
      <c r="Y195" s="166"/>
      <c r="Z195" s="149"/>
      <c r="AA195" s="149"/>
      <c r="AB195" s="150" t="s">
        <v>1027</v>
      </c>
      <c r="AC195" s="2"/>
      <c r="AD195" s="3"/>
      <c r="AE195" s="149"/>
      <c r="AF195" s="152"/>
      <c r="AG195" s="155"/>
      <c r="AH195" s="172"/>
      <c r="AI195" s="172"/>
      <c r="AJ195" s="149"/>
      <c r="AK195" s="170"/>
      <c r="AL195" s="203" t="s">
        <v>1097</v>
      </c>
      <c r="AM195" s="139"/>
      <c r="AN195" s="140"/>
      <c r="AO195" s="170"/>
      <c r="AP195" s="187"/>
      <c r="AQ195" s="173"/>
      <c r="AR195" s="184"/>
      <c r="AS195" s="208">
        <f t="shared" si="11"/>
        <v>0</v>
      </c>
    </row>
    <row r="196" ht="13.2" spans="1:45">
      <c r="A196" s="149"/>
      <c r="B196" s="149"/>
      <c r="C196" s="150" t="s">
        <v>1099</v>
      </c>
      <c r="D196" s="2"/>
      <c r="E196" s="3"/>
      <c r="F196" s="149"/>
      <c r="G196" s="152"/>
      <c r="H196" s="155"/>
      <c r="I196" s="165"/>
      <c r="J196" s="169">
        <f t="shared" si="6"/>
        <v>0</v>
      </c>
      <c r="K196" s="165"/>
      <c r="L196" s="165"/>
      <c r="M196" s="166"/>
      <c r="N196" s="166"/>
      <c r="O196" s="149"/>
      <c r="P196" s="170"/>
      <c r="Q196" s="174" t="s">
        <v>1099</v>
      </c>
      <c r="R196" s="174"/>
      <c r="S196" s="174"/>
      <c r="T196" s="170"/>
      <c r="U196" s="187"/>
      <c r="V196" s="173"/>
      <c r="W196" s="185"/>
      <c r="X196" s="62">
        <f t="shared" si="7"/>
        <v>0</v>
      </c>
      <c r="Y196" s="166"/>
      <c r="Z196" s="149"/>
      <c r="AA196" s="149"/>
      <c r="AB196" s="150" t="s">
        <v>1099</v>
      </c>
      <c r="AC196" s="2"/>
      <c r="AD196" s="3"/>
      <c r="AE196" s="149"/>
      <c r="AF196" s="152"/>
      <c r="AG196" s="155"/>
      <c r="AH196" s="172"/>
      <c r="AI196" s="172"/>
      <c r="AJ196" s="149"/>
      <c r="AK196" s="170"/>
      <c r="AL196" s="203" t="s">
        <v>1098</v>
      </c>
      <c r="AM196" s="139"/>
      <c r="AN196" s="140"/>
      <c r="AO196" s="170"/>
      <c r="AP196" s="187"/>
      <c r="AQ196" s="173"/>
      <c r="AR196" s="184"/>
      <c r="AS196" s="208">
        <f t="shared" si="11"/>
        <v>0</v>
      </c>
    </row>
    <row r="197" ht="13.2" spans="1:45">
      <c r="A197" s="149"/>
      <c r="B197" s="149"/>
      <c r="C197" s="150" t="s">
        <v>1100</v>
      </c>
      <c r="D197" s="2"/>
      <c r="E197" s="3"/>
      <c r="F197" s="149"/>
      <c r="G197" s="152"/>
      <c r="H197" s="155"/>
      <c r="I197" s="165"/>
      <c r="J197" s="169">
        <f t="shared" si="6"/>
        <v>0</v>
      </c>
      <c r="K197" s="165"/>
      <c r="L197" s="165"/>
      <c r="M197" s="166"/>
      <c r="N197" s="166"/>
      <c r="O197" s="149"/>
      <c r="P197" s="170"/>
      <c r="Q197" s="174" t="s">
        <v>1100</v>
      </c>
      <c r="R197" s="174"/>
      <c r="S197" s="174"/>
      <c r="T197" s="170"/>
      <c r="U197" s="187"/>
      <c r="V197" s="173"/>
      <c r="W197" s="185"/>
      <c r="X197" s="62">
        <f t="shared" si="7"/>
        <v>0</v>
      </c>
      <c r="Y197" s="166"/>
      <c r="Z197" s="149"/>
      <c r="AA197" s="149"/>
      <c r="AB197" s="150" t="s">
        <v>1100</v>
      </c>
      <c r="AC197" s="2"/>
      <c r="AD197" s="3"/>
      <c r="AE197" s="149"/>
      <c r="AF197" s="152"/>
      <c r="AG197" s="155"/>
      <c r="AH197" s="172"/>
      <c r="AI197" s="172"/>
      <c r="AJ197" s="149"/>
      <c r="AK197" s="170"/>
      <c r="AL197" s="203" t="s">
        <v>1027</v>
      </c>
      <c r="AM197" s="139"/>
      <c r="AN197" s="140"/>
      <c r="AO197" s="170"/>
      <c r="AP197" s="187"/>
      <c r="AQ197" s="173"/>
      <c r="AR197" s="184"/>
      <c r="AS197" s="208">
        <f t="shared" si="11"/>
        <v>0</v>
      </c>
    </row>
    <row r="198" ht="13.2" spans="1:45">
      <c r="A198" s="149"/>
      <c r="B198" s="149"/>
      <c r="C198" s="150" t="s">
        <v>1101</v>
      </c>
      <c r="D198" s="2"/>
      <c r="E198" s="3"/>
      <c r="F198" s="149"/>
      <c r="G198" s="152"/>
      <c r="H198" s="155"/>
      <c r="I198" s="165"/>
      <c r="J198" s="169">
        <f t="shared" si="6"/>
        <v>0</v>
      </c>
      <c r="K198" s="165"/>
      <c r="L198" s="165"/>
      <c r="M198" s="166"/>
      <c r="N198" s="166"/>
      <c r="O198" s="149"/>
      <c r="P198" s="170"/>
      <c r="Q198" s="174" t="s">
        <v>1101</v>
      </c>
      <c r="R198" s="174"/>
      <c r="S198" s="174"/>
      <c r="T198" s="170"/>
      <c r="U198" s="187"/>
      <c r="V198" s="173"/>
      <c r="W198" s="185"/>
      <c r="X198" s="62">
        <f t="shared" si="7"/>
        <v>0</v>
      </c>
      <c r="Y198" s="166"/>
      <c r="Z198" s="149"/>
      <c r="AA198" s="149"/>
      <c r="AB198" s="150" t="s">
        <v>1101</v>
      </c>
      <c r="AC198" s="2"/>
      <c r="AD198" s="3"/>
      <c r="AE198" s="149"/>
      <c r="AF198" s="152"/>
      <c r="AG198" s="155"/>
      <c r="AH198" s="172"/>
      <c r="AI198" s="172"/>
      <c r="AJ198" s="149"/>
      <c r="AK198" s="170"/>
      <c r="AL198" s="203" t="s">
        <v>1099</v>
      </c>
      <c r="AM198" s="139"/>
      <c r="AN198" s="140"/>
      <c r="AO198" s="170"/>
      <c r="AP198" s="187"/>
      <c r="AQ198" s="173"/>
      <c r="AR198" s="184"/>
      <c r="AS198" s="208">
        <f t="shared" si="11"/>
        <v>0</v>
      </c>
    </row>
    <row r="199" ht="13.2" spans="1:45">
      <c r="A199" s="149"/>
      <c r="B199" s="149"/>
      <c r="C199" s="150" t="s">
        <v>1001</v>
      </c>
      <c r="D199" s="2"/>
      <c r="E199" s="3"/>
      <c r="F199" s="149"/>
      <c r="G199" s="152"/>
      <c r="H199" s="155"/>
      <c r="I199" s="165"/>
      <c r="J199" s="169">
        <f t="shared" si="6"/>
        <v>0</v>
      </c>
      <c r="K199" s="165"/>
      <c r="L199" s="165"/>
      <c r="M199" s="166"/>
      <c r="N199" s="166"/>
      <c r="O199" s="149"/>
      <c r="P199" s="170"/>
      <c r="Q199" s="174" t="s">
        <v>1001</v>
      </c>
      <c r="R199" s="174"/>
      <c r="S199" s="174"/>
      <c r="T199" s="170"/>
      <c r="U199" s="187"/>
      <c r="V199" s="173"/>
      <c r="W199" s="185"/>
      <c r="X199" s="62">
        <f t="shared" si="7"/>
        <v>0</v>
      </c>
      <c r="Y199" s="166"/>
      <c r="Z199" s="149"/>
      <c r="AA199" s="149"/>
      <c r="AB199" s="150" t="s">
        <v>1001</v>
      </c>
      <c r="AC199" s="2"/>
      <c r="AD199" s="3"/>
      <c r="AE199" s="149"/>
      <c r="AF199" s="152"/>
      <c r="AG199" s="155"/>
      <c r="AH199" s="172"/>
      <c r="AI199" s="172"/>
      <c r="AJ199" s="149"/>
      <c r="AK199" s="170"/>
      <c r="AL199" s="203" t="s">
        <v>1100</v>
      </c>
      <c r="AM199" s="139"/>
      <c r="AN199" s="140"/>
      <c r="AO199" s="170"/>
      <c r="AP199" s="187"/>
      <c r="AQ199" s="173"/>
      <c r="AR199" s="184"/>
      <c r="AS199" s="208">
        <f t="shared" si="11"/>
        <v>0</v>
      </c>
    </row>
    <row r="200" ht="13.2" spans="1:45">
      <c r="A200" s="149"/>
      <c r="B200" s="154"/>
      <c r="C200" s="150" t="s">
        <v>1002</v>
      </c>
      <c r="D200" s="2"/>
      <c r="E200" s="3"/>
      <c r="F200" s="154"/>
      <c r="G200" s="152"/>
      <c r="H200" s="155"/>
      <c r="I200" s="165"/>
      <c r="J200" s="169">
        <f t="shared" si="6"/>
        <v>0</v>
      </c>
      <c r="K200" s="165"/>
      <c r="L200" s="165"/>
      <c r="M200" s="166"/>
      <c r="N200" s="166"/>
      <c r="O200" s="149"/>
      <c r="P200" s="140"/>
      <c r="Q200" s="174" t="s">
        <v>1002</v>
      </c>
      <c r="R200" s="174"/>
      <c r="S200" s="174"/>
      <c r="T200" s="140"/>
      <c r="U200" s="187"/>
      <c r="V200" s="173"/>
      <c r="W200" s="185"/>
      <c r="X200" s="62">
        <f t="shared" si="7"/>
        <v>0</v>
      </c>
      <c r="Y200" s="166"/>
      <c r="Z200" s="149"/>
      <c r="AA200" s="154"/>
      <c r="AB200" s="150" t="s">
        <v>1002</v>
      </c>
      <c r="AC200" s="2"/>
      <c r="AD200" s="3"/>
      <c r="AE200" s="154"/>
      <c r="AF200" s="152"/>
      <c r="AG200" s="155"/>
      <c r="AH200" s="172"/>
      <c r="AI200" s="172"/>
      <c r="AJ200" s="149"/>
      <c r="AK200" s="170"/>
      <c r="AL200" s="203" t="s">
        <v>1101</v>
      </c>
      <c r="AM200" s="139"/>
      <c r="AN200" s="140"/>
      <c r="AO200" s="170"/>
      <c r="AP200" s="187"/>
      <c r="AQ200" s="173"/>
      <c r="AR200" s="184"/>
      <c r="AS200" s="208">
        <f t="shared" si="11"/>
        <v>0</v>
      </c>
    </row>
    <row r="201" ht="13.2" spans="1:45">
      <c r="A201" s="149"/>
      <c r="B201" s="160" t="s">
        <v>1102</v>
      </c>
      <c r="C201" s="150" t="s">
        <v>1103</v>
      </c>
      <c r="D201" s="2"/>
      <c r="E201" s="3"/>
      <c r="F201" s="153">
        <v>184800</v>
      </c>
      <c r="G201" s="152">
        <v>1</v>
      </c>
      <c r="H201" s="151">
        <v>184800</v>
      </c>
      <c r="I201" s="165"/>
      <c r="J201" s="169">
        <f t="shared" si="6"/>
        <v>0</v>
      </c>
      <c r="K201" s="165"/>
      <c r="L201" s="165"/>
      <c r="M201" s="166"/>
      <c r="N201" s="166"/>
      <c r="O201" s="149"/>
      <c r="P201" s="176" t="s">
        <v>1102</v>
      </c>
      <c r="Q201" s="174" t="s">
        <v>1103</v>
      </c>
      <c r="R201" s="174"/>
      <c r="S201" s="174"/>
      <c r="T201" s="188">
        <v>184800</v>
      </c>
      <c r="U201" s="187">
        <v>1</v>
      </c>
      <c r="V201" s="186">
        <v>184800</v>
      </c>
      <c r="W201" s="185">
        <v>1</v>
      </c>
      <c r="X201" s="62">
        <f t="shared" si="7"/>
        <v>184800</v>
      </c>
      <c r="Y201" s="166"/>
      <c r="Z201" s="149"/>
      <c r="AA201" s="160" t="s">
        <v>1102</v>
      </c>
      <c r="AB201" s="150" t="s">
        <v>1103</v>
      </c>
      <c r="AC201" s="2"/>
      <c r="AD201" s="3"/>
      <c r="AE201" s="153">
        <v>184800</v>
      </c>
      <c r="AF201" s="152">
        <v>1</v>
      </c>
      <c r="AG201" s="151">
        <v>184800</v>
      </c>
      <c r="AH201" s="172"/>
      <c r="AI201" s="172"/>
      <c r="AJ201" s="149"/>
      <c r="AK201" s="170"/>
      <c r="AL201" s="203" t="s">
        <v>1001</v>
      </c>
      <c r="AM201" s="139"/>
      <c r="AN201" s="140"/>
      <c r="AO201" s="170"/>
      <c r="AP201" s="187"/>
      <c r="AQ201" s="173"/>
      <c r="AR201" s="184"/>
      <c r="AS201" s="208">
        <f t="shared" si="11"/>
        <v>0</v>
      </c>
    </row>
    <row r="202" ht="13.2" spans="1:45">
      <c r="A202" s="149"/>
      <c r="B202" s="149"/>
      <c r="C202" s="150" t="s">
        <v>1104</v>
      </c>
      <c r="D202" s="2"/>
      <c r="E202" s="3"/>
      <c r="F202" s="149"/>
      <c r="G202" s="152"/>
      <c r="H202" s="155"/>
      <c r="I202" s="165"/>
      <c r="J202" s="169">
        <f t="shared" si="6"/>
        <v>0</v>
      </c>
      <c r="K202" s="165"/>
      <c r="L202" s="165"/>
      <c r="M202" s="166"/>
      <c r="N202" s="166"/>
      <c r="O202" s="149"/>
      <c r="P202" s="170"/>
      <c r="Q202" s="174" t="s">
        <v>1104</v>
      </c>
      <c r="R202" s="174"/>
      <c r="S202" s="174"/>
      <c r="T202" s="170"/>
      <c r="U202" s="187"/>
      <c r="V202" s="173"/>
      <c r="W202" s="185"/>
      <c r="X202" s="62">
        <f t="shared" si="7"/>
        <v>0</v>
      </c>
      <c r="Y202" s="166"/>
      <c r="Z202" s="149"/>
      <c r="AA202" s="149"/>
      <c r="AB202" s="150" t="s">
        <v>1104</v>
      </c>
      <c r="AC202" s="2"/>
      <c r="AD202" s="3"/>
      <c r="AE202" s="149"/>
      <c r="AF202" s="152"/>
      <c r="AG202" s="155"/>
      <c r="AH202" s="172"/>
      <c r="AI202" s="172"/>
      <c r="AJ202" s="149"/>
      <c r="AK202" s="140"/>
      <c r="AL202" s="203" t="s">
        <v>1002</v>
      </c>
      <c r="AM202" s="139"/>
      <c r="AN202" s="140"/>
      <c r="AO202" s="140"/>
      <c r="AP202" s="187"/>
      <c r="AQ202" s="173"/>
      <c r="AR202" s="184"/>
      <c r="AS202" s="208">
        <f t="shared" si="11"/>
        <v>0</v>
      </c>
    </row>
    <row r="203" ht="13.2" spans="1:45">
      <c r="A203" s="149"/>
      <c r="B203" s="149"/>
      <c r="C203" s="150" t="s">
        <v>1105</v>
      </c>
      <c r="D203" s="2"/>
      <c r="E203" s="3"/>
      <c r="F203" s="149"/>
      <c r="G203" s="152"/>
      <c r="H203" s="155"/>
      <c r="I203" s="165"/>
      <c r="J203" s="169">
        <f t="shared" si="6"/>
        <v>0</v>
      </c>
      <c r="K203" s="165"/>
      <c r="L203" s="165"/>
      <c r="M203" s="166"/>
      <c r="N203" s="166"/>
      <c r="O203" s="149"/>
      <c r="P203" s="170"/>
      <c r="Q203" s="174" t="s">
        <v>1105</v>
      </c>
      <c r="R203" s="174"/>
      <c r="S203" s="174"/>
      <c r="T203" s="170"/>
      <c r="U203" s="187"/>
      <c r="V203" s="173"/>
      <c r="W203" s="185"/>
      <c r="X203" s="62">
        <f t="shared" si="7"/>
        <v>0</v>
      </c>
      <c r="Y203" s="166"/>
      <c r="Z203" s="149"/>
      <c r="AA203" s="149"/>
      <c r="AB203" s="150" t="s">
        <v>1105</v>
      </c>
      <c r="AC203" s="2"/>
      <c r="AD203" s="3"/>
      <c r="AE203" s="149"/>
      <c r="AF203" s="152"/>
      <c r="AG203" s="155"/>
      <c r="AH203" s="172"/>
      <c r="AI203" s="172"/>
      <c r="AJ203" s="149"/>
      <c r="AK203" s="176" t="s">
        <v>1102</v>
      </c>
      <c r="AL203" s="203" t="s">
        <v>1103</v>
      </c>
      <c r="AM203" s="139"/>
      <c r="AN203" s="140"/>
      <c r="AO203" s="188">
        <v>184800</v>
      </c>
      <c r="AP203" s="187">
        <v>1</v>
      </c>
      <c r="AQ203" s="186">
        <v>184800</v>
      </c>
      <c r="AR203" s="184"/>
      <c r="AS203" s="208">
        <f>AR203*AQ203</f>
        <v>0</v>
      </c>
    </row>
    <row r="204" ht="13.2" spans="1:45">
      <c r="A204" s="149"/>
      <c r="B204" s="149"/>
      <c r="C204" s="150" t="s">
        <v>1106</v>
      </c>
      <c r="D204" s="2"/>
      <c r="E204" s="3"/>
      <c r="F204" s="149"/>
      <c r="G204" s="152"/>
      <c r="H204" s="155"/>
      <c r="I204" s="165"/>
      <c r="J204" s="169">
        <f t="shared" si="6"/>
        <v>0</v>
      </c>
      <c r="K204" s="165"/>
      <c r="L204" s="165"/>
      <c r="M204" s="166"/>
      <c r="N204" s="166"/>
      <c r="O204" s="149"/>
      <c r="P204" s="170"/>
      <c r="Q204" s="174" t="s">
        <v>1106</v>
      </c>
      <c r="R204" s="174"/>
      <c r="S204" s="174"/>
      <c r="T204" s="170"/>
      <c r="U204" s="187"/>
      <c r="V204" s="173"/>
      <c r="W204" s="185"/>
      <c r="X204" s="62">
        <f t="shared" si="7"/>
        <v>0</v>
      </c>
      <c r="Y204" s="166"/>
      <c r="Z204" s="149"/>
      <c r="AA204" s="149"/>
      <c r="AB204" s="150" t="s">
        <v>1106</v>
      </c>
      <c r="AC204" s="2"/>
      <c r="AD204" s="3"/>
      <c r="AE204" s="149"/>
      <c r="AF204" s="152"/>
      <c r="AG204" s="155"/>
      <c r="AH204" s="172"/>
      <c r="AI204" s="172"/>
      <c r="AJ204" s="149"/>
      <c r="AK204" s="170"/>
      <c r="AL204" s="203" t="s">
        <v>1104</v>
      </c>
      <c r="AM204" s="139"/>
      <c r="AN204" s="140"/>
      <c r="AO204" s="170"/>
      <c r="AP204" s="187"/>
      <c r="AQ204" s="173"/>
      <c r="AR204" s="184"/>
      <c r="AS204" s="208">
        <f t="shared" ref="AS204:AS241" si="12">AR204*AO204</f>
        <v>0</v>
      </c>
    </row>
    <row r="205" ht="13.2" spans="1:45">
      <c r="A205" s="149"/>
      <c r="B205" s="149"/>
      <c r="C205" s="150" t="s">
        <v>1107</v>
      </c>
      <c r="D205" s="2"/>
      <c r="E205" s="3"/>
      <c r="F205" s="149"/>
      <c r="G205" s="152"/>
      <c r="H205" s="155"/>
      <c r="I205" s="165"/>
      <c r="J205" s="169">
        <f t="shared" si="6"/>
        <v>0</v>
      </c>
      <c r="K205" s="165"/>
      <c r="L205" s="165"/>
      <c r="M205" s="166"/>
      <c r="N205" s="166"/>
      <c r="O205" s="149"/>
      <c r="P205" s="170"/>
      <c r="Q205" s="174" t="s">
        <v>1107</v>
      </c>
      <c r="R205" s="174"/>
      <c r="S205" s="174"/>
      <c r="T205" s="170"/>
      <c r="U205" s="187"/>
      <c r="V205" s="173"/>
      <c r="W205" s="185"/>
      <c r="X205" s="62">
        <f t="shared" si="7"/>
        <v>0</v>
      </c>
      <c r="Y205" s="166"/>
      <c r="Z205" s="149"/>
      <c r="AA205" s="149"/>
      <c r="AB205" s="150" t="s">
        <v>1107</v>
      </c>
      <c r="AC205" s="2"/>
      <c r="AD205" s="3"/>
      <c r="AE205" s="149"/>
      <c r="AF205" s="152"/>
      <c r="AG205" s="155"/>
      <c r="AH205" s="172"/>
      <c r="AI205" s="172"/>
      <c r="AJ205" s="149"/>
      <c r="AK205" s="170"/>
      <c r="AL205" s="203" t="s">
        <v>1105</v>
      </c>
      <c r="AM205" s="139"/>
      <c r="AN205" s="140"/>
      <c r="AO205" s="170"/>
      <c r="AP205" s="187"/>
      <c r="AQ205" s="173"/>
      <c r="AR205" s="184"/>
      <c r="AS205" s="208">
        <f t="shared" si="12"/>
        <v>0</v>
      </c>
    </row>
    <row r="206" ht="13.2" spans="1:45">
      <c r="A206" s="149"/>
      <c r="B206" s="149"/>
      <c r="C206" s="150" t="s">
        <v>1108</v>
      </c>
      <c r="D206" s="2"/>
      <c r="E206" s="3"/>
      <c r="F206" s="149"/>
      <c r="G206" s="152"/>
      <c r="H206" s="155"/>
      <c r="I206" s="165"/>
      <c r="J206" s="169">
        <f t="shared" si="6"/>
        <v>0</v>
      </c>
      <c r="K206" s="165"/>
      <c r="L206" s="165"/>
      <c r="M206" s="166"/>
      <c r="N206" s="166"/>
      <c r="O206" s="149"/>
      <c r="P206" s="170"/>
      <c r="Q206" s="174" t="s">
        <v>1108</v>
      </c>
      <c r="R206" s="174"/>
      <c r="S206" s="174"/>
      <c r="T206" s="170"/>
      <c r="U206" s="187"/>
      <c r="V206" s="173"/>
      <c r="W206" s="185"/>
      <c r="X206" s="62">
        <f t="shared" si="7"/>
        <v>0</v>
      </c>
      <c r="Y206" s="166"/>
      <c r="Z206" s="149"/>
      <c r="AA206" s="149"/>
      <c r="AB206" s="150" t="s">
        <v>1108</v>
      </c>
      <c r="AC206" s="2"/>
      <c r="AD206" s="3"/>
      <c r="AE206" s="149"/>
      <c r="AF206" s="152"/>
      <c r="AG206" s="155"/>
      <c r="AH206" s="172"/>
      <c r="AI206" s="172"/>
      <c r="AJ206" s="149"/>
      <c r="AK206" s="170"/>
      <c r="AL206" s="203" t="s">
        <v>1106</v>
      </c>
      <c r="AM206" s="139"/>
      <c r="AN206" s="140"/>
      <c r="AO206" s="170"/>
      <c r="AP206" s="187"/>
      <c r="AQ206" s="173"/>
      <c r="AR206" s="184"/>
      <c r="AS206" s="208">
        <f t="shared" si="12"/>
        <v>0</v>
      </c>
    </row>
    <row r="207" ht="13.2" spans="1:45">
      <c r="A207" s="149"/>
      <c r="B207" s="149"/>
      <c r="C207" s="150" t="s">
        <v>1109</v>
      </c>
      <c r="D207" s="2"/>
      <c r="E207" s="3"/>
      <c r="F207" s="149"/>
      <c r="G207" s="152"/>
      <c r="H207" s="155"/>
      <c r="I207" s="165"/>
      <c r="J207" s="169">
        <f t="shared" si="6"/>
        <v>0</v>
      </c>
      <c r="K207" s="165"/>
      <c r="L207" s="165"/>
      <c r="M207" s="166"/>
      <c r="N207" s="166"/>
      <c r="O207" s="149"/>
      <c r="P207" s="170"/>
      <c r="Q207" s="174" t="s">
        <v>1109</v>
      </c>
      <c r="R207" s="174"/>
      <c r="S207" s="174"/>
      <c r="T207" s="170"/>
      <c r="U207" s="187"/>
      <c r="V207" s="173"/>
      <c r="W207" s="185"/>
      <c r="X207" s="62">
        <f t="shared" si="7"/>
        <v>0</v>
      </c>
      <c r="Y207" s="166"/>
      <c r="Z207" s="149"/>
      <c r="AA207" s="149"/>
      <c r="AB207" s="150" t="s">
        <v>1109</v>
      </c>
      <c r="AC207" s="2"/>
      <c r="AD207" s="3"/>
      <c r="AE207" s="149"/>
      <c r="AF207" s="152"/>
      <c r="AG207" s="155"/>
      <c r="AH207" s="172"/>
      <c r="AI207" s="172"/>
      <c r="AJ207" s="149"/>
      <c r="AK207" s="170"/>
      <c r="AL207" s="203" t="s">
        <v>1107</v>
      </c>
      <c r="AM207" s="139"/>
      <c r="AN207" s="140"/>
      <c r="AO207" s="170"/>
      <c r="AP207" s="187"/>
      <c r="AQ207" s="173"/>
      <c r="AR207" s="184"/>
      <c r="AS207" s="208">
        <f t="shared" si="12"/>
        <v>0</v>
      </c>
    </row>
    <row r="208" ht="13.2" spans="1:45">
      <c r="A208" s="149"/>
      <c r="B208" s="149"/>
      <c r="C208" s="150" t="s">
        <v>1110</v>
      </c>
      <c r="D208" s="2"/>
      <c r="E208" s="3"/>
      <c r="F208" s="149"/>
      <c r="G208" s="152"/>
      <c r="H208" s="155"/>
      <c r="I208" s="165"/>
      <c r="J208" s="169">
        <f t="shared" si="6"/>
        <v>0</v>
      </c>
      <c r="K208" s="165"/>
      <c r="L208" s="165"/>
      <c r="M208" s="166"/>
      <c r="N208" s="166"/>
      <c r="O208" s="149"/>
      <c r="P208" s="170"/>
      <c r="Q208" s="174" t="s">
        <v>1110</v>
      </c>
      <c r="R208" s="174"/>
      <c r="S208" s="174"/>
      <c r="T208" s="170"/>
      <c r="U208" s="187"/>
      <c r="V208" s="173"/>
      <c r="W208" s="185"/>
      <c r="X208" s="62">
        <f t="shared" si="7"/>
        <v>0</v>
      </c>
      <c r="Y208" s="166"/>
      <c r="Z208" s="149"/>
      <c r="AA208" s="149"/>
      <c r="AB208" s="150" t="s">
        <v>1110</v>
      </c>
      <c r="AC208" s="2"/>
      <c r="AD208" s="3"/>
      <c r="AE208" s="149"/>
      <c r="AF208" s="152"/>
      <c r="AG208" s="155"/>
      <c r="AH208" s="172"/>
      <c r="AI208" s="172"/>
      <c r="AJ208" s="149"/>
      <c r="AK208" s="170"/>
      <c r="AL208" s="203" t="s">
        <v>1108</v>
      </c>
      <c r="AM208" s="139"/>
      <c r="AN208" s="140"/>
      <c r="AO208" s="170"/>
      <c r="AP208" s="187"/>
      <c r="AQ208" s="173"/>
      <c r="AR208" s="184"/>
      <c r="AS208" s="208">
        <f t="shared" si="12"/>
        <v>0</v>
      </c>
    </row>
    <row r="209" ht="13.2" spans="1:45">
      <c r="A209" s="149"/>
      <c r="B209" s="149"/>
      <c r="C209" s="150" t="s">
        <v>1010</v>
      </c>
      <c r="D209" s="2"/>
      <c r="E209" s="3"/>
      <c r="F209" s="149"/>
      <c r="G209" s="152"/>
      <c r="H209" s="155"/>
      <c r="I209" s="165"/>
      <c r="J209" s="169">
        <f t="shared" si="6"/>
        <v>0</v>
      </c>
      <c r="K209" s="165"/>
      <c r="L209" s="165"/>
      <c r="M209" s="166"/>
      <c r="N209" s="166"/>
      <c r="O209" s="149"/>
      <c r="P209" s="170"/>
      <c r="Q209" s="174" t="s">
        <v>1010</v>
      </c>
      <c r="R209" s="174"/>
      <c r="S209" s="174"/>
      <c r="T209" s="170"/>
      <c r="U209" s="187"/>
      <c r="V209" s="173"/>
      <c r="W209" s="185"/>
      <c r="X209" s="62">
        <f t="shared" si="7"/>
        <v>0</v>
      </c>
      <c r="Y209" s="166"/>
      <c r="Z209" s="149"/>
      <c r="AA209" s="149"/>
      <c r="AB209" s="150" t="s">
        <v>1010</v>
      </c>
      <c r="AC209" s="2"/>
      <c r="AD209" s="3"/>
      <c r="AE209" s="149"/>
      <c r="AF209" s="152"/>
      <c r="AG209" s="155"/>
      <c r="AH209" s="172"/>
      <c r="AI209" s="172"/>
      <c r="AJ209" s="149"/>
      <c r="AK209" s="170"/>
      <c r="AL209" s="203" t="s">
        <v>1109</v>
      </c>
      <c r="AM209" s="139"/>
      <c r="AN209" s="140"/>
      <c r="AO209" s="170"/>
      <c r="AP209" s="187"/>
      <c r="AQ209" s="173"/>
      <c r="AR209" s="184"/>
      <c r="AS209" s="208">
        <f t="shared" si="12"/>
        <v>0</v>
      </c>
    </row>
    <row r="210" ht="13.2" spans="1:45">
      <c r="A210" s="149"/>
      <c r="B210" s="149"/>
      <c r="C210" s="150" t="s">
        <v>1111</v>
      </c>
      <c r="D210" s="2"/>
      <c r="E210" s="3"/>
      <c r="F210" s="149"/>
      <c r="G210" s="152"/>
      <c r="H210" s="155"/>
      <c r="I210" s="165"/>
      <c r="J210" s="169">
        <f t="shared" si="6"/>
        <v>0</v>
      </c>
      <c r="K210" s="165"/>
      <c r="L210" s="165"/>
      <c r="M210" s="166"/>
      <c r="N210" s="166"/>
      <c r="O210" s="149"/>
      <c r="P210" s="170"/>
      <c r="Q210" s="174" t="s">
        <v>1111</v>
      </c>
      <c r="R210" s="174"/>
      <c r="S210" s="174"/>
      <c r="T210" s="170"/>
      <c r="U210" s="187"/>
      <c r="V210" s="173"/>
      <c r="W210" s="185"/>
      <c r="X210" s="62">
        <f t="shared" si="7"/>
        <v>0</v>
      </c>
      <c r="Y210" s="166"/>
      <c r="Z210" s="149"/>
      <c r="AA210" s="149"/>
      <c r="AB210" s="150" t="s">
        <v>1111</v>
      </c>
      <c r="AC210" s="2"/>
      <c r="AD210" s="3"/>
      <c r="AE210" s="149"/>
      <c r="AF210" s="152"/>
      <c r="AG210" s="155"/>
      <c r="AH210" s="172"/>
      <c r="AI210" s="172"/>
      <c r="AJ210" s="149"/>
      <c r="AK210" s="170"/>
      <c r="AL210" s="203" t="s">
        <v>1110</v>
      </c>
      <c r="AM210" s="139"/>
      <c r="AN210" s="140"/>
      <c r="AO210" s="170"/>
      <c r="AP210" s="187"/>
      <c r="AQ210" s="173"/>
      <c r="AR210" s="184"/>
      <c r="AS210" s="208">
        <f t="shared" si="12"/>
        <v>0</v>
      </c>
    </row>
    <row r="211" ht="13.2" spans="1:45">
      <c r="A211" s="149"/>
      <c r="B211" s="149"/>
      <c r="C211" s="150" t="s">
        <v>1112</v>
      </c>
      <c r="D211" s="2"/>
      <c r="E211" s="3"/>
      <c r="F211" s="149"/>
      <c r="G211" s="152"/>
      <c r="H211" s="155"/>
      <c r="I211" s="165"/>
      <c r="J211" s="169">
        <f t="shared" si="6"/>
        <v>0</v>
      </c>
      <c r="K211" s="165"/>
      <c r="L211" s="165"/>
      <c r="M211" s="166"/>
      <c r="N211" s="166"/>
      <c r="O211" s="149"/>
      <c r="P211" s="170"/>
      <c r="Q211" s="174" t="s">
        <v>1112</v>
      </c>
      <c r="R211" s="174"/>
      <c r="S211" s="174"/>
      <c r="T211" s="170"/>
      <c r="U211" s="187"/>
      <c r="V211" s="173"/>
      <c r="W211" s="185"/>
      <c r="X211" s="62">
        <f t="shared" si="7"/>
        <v>0</v>
      </c>
      <c r="Y211" s="166"/>
      <c r="Z211" s="149"/>
      <c r="AA211" s="149"/>
      <c r="AB211" s="150" t="s">
        <v>1112</v>
      </c>
      <c r="AC211" s="2"/>
      <c r="AD211" s="3"/>
      <c r="AE211" s="149"/>
      <c r="AF211" s="152"/>
      <c r="AG211" s="155"/>
      <c r="AH211" s="172"/>
      <c r="AI211" s="172"/>
      <c r="AJ211" s="149"/>
      <c r="AK211" s="170"/>
      <c r="AL211" s="203" t="s">
        <v>1010</v>
      </c>
      <c r="AM211" s="139"/>
      <c r="AN211" s="140"/>
      <c r="AO211" s="170"/>
      <c r="AP211" s="187"/>
      <c r="AQ211" s="173"/>
      <c r="AR211" s="184"/>
      <c r="AS211" s="208">
        <f t="shared" si="12"/>
        <v>0</v>
      </c>
    </row>
    <row r="212" ht="13.2" spans="1:45">
      <c r="A212" s="149"/>
      <c r="B212" s="149"/>
      <c r="C212" s="150" t="s">
        <v>1113</v>
      </c>
      <c r="D212" s="2"/>
      <c r="E212" s="3"/>
      <c r="F212" s="149"/>
      <c r="G212" s="152"/>
      <c r="H212" s="155"/>
      <c r="I212" s="165"/>
      <c r="J212" s="169">
        <f t="shared" si="6"/>
        <v>0</v>
      </c>
      <c r="K212" s="165"/>
      <c r="L212" s="165"/>
      <c r="M212" s="166"/>
      <c r="N212" s="166"/>
      <c r="O212" s="149"/>
      <c r="P212" s="170"/>
      <c r="Q212" s="174" t="s">
        <v>1113</v>
      </c>
      <c r="R212" s="174"/>
      <c r="S212" s="174"/>
      <c r="T212" s="170"/>
      <c r="U212" s="187"/>
      <c r="V212" s="173"/>
      <c r="W212" s="185"/>
      <c r="X212" s="62">
        <f t="shared" si="7"/>
        <v>0</v>
      </c>
      <c r="Y212" s="166"/>
      <c r="Z212" s="149"/>
      <c r="AA212" s="149"/>
      <c r="AB212" s="150" t="s">
        <v>1113</v>
      </c>
      <c r="AC212" s="2"/>
      <c r="AD212" s="3"/>
      <c r="AE212" s="149"/>
      <c r="AF212" s="152"/>
      <c r="AG212" s="155"/>
      <c r="AH212" s="172"/>
      <c r="AI212" s="172"/>
      <c r="AJ212" s="149"/>
      <c r="AK212" s="170"/>
      <c r="AL212" s="203" t="s">
        <v>1111</v>
      </c>
      <c r="AM212" s="139"/>
      <c r="AN212" s="140"/>
      <c r="AO212" s="170"/>
      <c r="AP212" s="187"/>
      <c r="AQ212" s="173"/>
      <c r="AR212" s="184"/>
      <c r="AS212" s="208">
        <f t="shared" si="12"/>
        <v>0</v>
      </c>
    </row>
    <row r="213" ht="13.2" spans="1:45">
      <c r="A213" s="149"/>
      <c r="B213" s="149"/>
      <c r="C213" s="150" t="s">
        <v>1114</v>
      </c>
      <c r="D213" s="2"/>
      <c r="E213" s="3"/>
      <c r="F213" s="149"/>
      <c r="G213" s="152"/>
      <c r="H213" s="155"/>
      <c r="I213" s="165"/>
      <c r="J213" s="169">
        <f t="shared" si="6"/>
        <v>0</v>
      </c>
      <c r="K213" s="165"/>
      <c r="L213" s="165"/>
      <c r="M213" s="166"/>
      <c r="N213" s="166"/>
      <c r="O213" s="149"/>
      <c r="P213" s="170"/>
      <c r="Q213" s="174" t="s">
        <v>1114</v>
      </c>
      <c r="R213" s="174"/>
      <c r="S213" s="174"/>
      <c r="T213" s="170"/>
      <c r="U213" s="187"/>
      <c r="V213" s="173"/>
      <c r="W213" s="185"/>
      <c r="X213" s="62">
        <f t="shared" si="7"/>
        <v>0</v>
      </c>
      <c r="Y213" s="166"/>
      <c r="Z213" s="149"/>
      <c r="AA213" s="149"/>
      <c r="AB213" s="150" t="s">
        <v>1114</v>
      </c>
      <c r="AC213" s="2"/>
      <c r="AD213" s="3"/>
      <c r="AE213" s="149"/>
      <c r="AF213" s="152"/>
      <c r="AG213" s="155"/>
      <c r="AH213" s="172"/>
      <c r="AI213" s="172"/>
      <c r="AJ213" s="149"/>
      <c r="AK213" s="170"/>
      <c r="AL213" s="203" t="s">
        <v>1112</v>
      </c>
      <c r="AM213" s="139"/>
      <c r="AN213" s="140"/>
      <c r="AO213" s="170"/>
      <c r="AP213" s="187"/>
      <c r="AQ213" s="173"/>
      <c r="AR213" s="184"/>
      <c r="AS213" s="208">
        <f t="shared" si="12"/>
        <v>0</v>
      </c>
    </row>
    <row r="214" ht="13.2" spans="1:45">
      <c r="A214" s="149"/>
      <c r="B214" s="149"/>
      <c r="C214" s="150" t="s">
        <v>1115</v>
      </c>
      <c r="D214" s="2"/>
      <c r="E214" s="3"/>
      <c r="F214" s="149"/>
      <c r="G214" s="152"/>
      <c r="H214" s="155"/>
      <c r="I214" s="165"/>
      <c r="J214" s="169">
        <f t="shared" si="6"/>
        <v>0</v>
      </c>
      <c r="K214" s="165"/>
      <c r="L214" s="165"/>
      <c r="M214" s="166"/>
      <c r="N214" s="166"/>
      <c r="O214" s="149"/>
      <c r="P214" s="170"/>
      <c r="Q214" s="174" t="s">
        <v>1115</v>
      </c>
      <c r="R214" s="174"/>
      <c r="S214" s="174"/>
      <c r="T214" s="170"/>
      <c r="U214" s="187"/>
      <c r="V214" s="173"/>
      <c r="W214" s="185"/>
      <c r="X214" s="62">
        <f t="shared" si="7"/>
        <v>0</v>
      </c>
      <c r="Y214" s="166"/>
      <c r="Z214" s="149"/>
      <c r="AA214" s="149"/>
      <c r="AB214" s="150" t="s">
        <v>1115</v>
      </c>
      <c r="AC214" s="2"/>
      <c r="AD214" s="3"/>
      <c r="AE214" s="149"/>
      <c r="AF214" s="152"/>
      <c r="AG214" s="155"/>
      <c r="AH214" s="172"/>
      <c r="AI214" s="172"/>
      <c r="AJ214" s="149"/>
      <c r="AK214" s="170"/>
      <c r="AL214" s="203" t="s">
        <v>1113</v>
      </c>
      <c r="AM214" s="139"/>
      <c r="AN214" s="140"/>
      <c r="AO214" s="170"/>
      <c r="AP214" s="187"/>
      <c r="AQ214" s="173"/>
      <c r="AR214" s="184"/>
      <c r="AS214" s="208">
        <f t="shared" si="12"/>
        <v>0</v>
      </c>
    </row>
    <row r="215" ht="13.2" spans="1:45">
      <c r="A215" s="149"/>
      <c r="B215" s="149"/>
      <c r="C215" s="150" t="s">
        <v>1116</v>
      </c>
      <c r="D215" s="2"/>
      <c r="E215" s="3"/>
      <c r="F215" s="149"/>
      <c r="G215" s="152"/>
      <c r="H215" s="155"/>
      <c r="I215" s="165"/>
      <c r="J215" s="169">
        <f t="shared" si="6"/>
        <v>0</v>
      </c>
      <c r="K215" s="165"/>
      <c r="L215" s="165"/>
      <c r="M215" s="166"/>
      <c r="N215" s="166"/>
      <c r="O215" s="149"/>
      <c r="P215" s="170"/>
      <c r="Q215" s="174" t="s">
        <v>1116</v>
      </c>
      <c r="R215" s="174"/>
      <c r="S215" s="174"/>
      <c r="T215" s="170"/>
      <c r="U215" s="187"/>
      <c r="V215" s="173"/>
      <c r="W215" s="185"/>
      <c r="X215" s="62">
        <f t="shared" si="7"/>
        <v>0</v>
      </c>
      <c r="Y215" s="166"/>
      <c r="Z215" s="149"/>
      <c r="AA215" s="149"/>
      <c r="AB215" s="150" t="s">
        <v>1116</v>
      </c>
      <c r="AC215" s="2"/>
      <c r="AD215" s="3"/>
      <c r="AE215" s="149"/>
      <c r="AF215" s="152"/>
      <c r="AG215" s="155"/>
      <c r="AH215" s="172"/>
      <c r="AI215" s="172"/>
      <c r="AJ215" s="149"/>
      <c r="AK215" s="170"/>
      <c r="AL215" s="203" t="s">
        <v>1114</v>
      </c>
      <c r="AM215" s="139"/>
      <c r="AN215" s="140"/>
      <c r="AO215" s="170"/>
      <c r="AP215" s="187"/>
      <c r="AQ215" s="173"/>
      <c r="AR215" s="184"/>
      <c r="AS215" s="208">
        <f t="shared" si="12"/>
        <v>0</v>
      </c>
    </row>
    <row r="216" ht="13.2" spans="1:45">
      <c r="A216" s="149"/>
      <c r="B216" s="149"/>
      <c r="C216" s="150" t="s">
        <v>1117</v>
      </c>
      <c r="D216" s="2"/>
      <c r="E216" s="3"/>
      <c r="F216" s="149"/>
      <c r="G216" s="152"/>
      <c r="H216" s="155"/>
      <c r="I216" s="165"/>
      <c r="J216" s="169">
        <f t="shared" si="6"/>
        <v>0</v>
      </c>
      <c r="K216" s="165"/>
      <c r="L216" s="165"/>
      <c r="M216" s="166"/>
      <c r="N216" s="166"/>
      <c r="O216" s="149"/>
      <c r="P216" s="170"/>
      <c r="Q216" s="174" t="s">
        <v>1117</v>
      </c>
      <c r="R216" s="174"/>
      <c r="S216" s="174"/>
      <c r="T216" s="170"/>
      <c r="U216" s="187"/>
      <c r="V216" s="173"/>
      <c r="W216" s="185"/>
      <c r="X216" s="62">
        <f t="shared" si="7"/>
        <v>0</v>
      </c>
      <c r="Y216" s="166"/>
      <c r="Z216" s="149"/>
      <c r="AA216" s="149"/>
      <c r="AB216" s="150" t="s">
        <v>1117</v>
      </c>
      <c r="AC216" s="2"/>
      <c r="AD216" s="3"/>
      <c r="AE216" s="149"/>
      <c r="AF216" s="152"/>
      <c r="AG216" s="155"/>
      <c r="AH216" s="172"/>
      <c r="AI216" s="172"/>
      <c r="AJ216" s="149"/>
      <c r="AK216" s="170"/>
      <c r="AL216" s="203" t="s">
        <v>1115</v>
      </c>
      <c r="AM216" s="139"/>
      <c r="AN216" s="140"/>
      <c r="AO216" s="170"/>
      <c r="AP216" s="187"/>
      <c r="AQ216" s="173"/>
      <c r="AR216" s="184"/>
      <c r="AS216" s="208">
        <f t="shared" si="12"/>
        <v>0</v>
      </c>
    </row>
    <row r="217" ht="13.2" spans="1:45">
      <c r="A217" s="149"/>
      <c r="B217" s="149"/>
      <c r="C217" s="150" t="s">
        <v>1118</v>
      </c>
      <c r="D217" s="2"/>
      <c r="E217" s="3"/>
      <c r="F217" s="149"/>
      <c r="G217" s="152"/>
      <c r="H217" s="155"/>
      <c r="I217" s="165"/>
      <c r="J217" s="169">
        <f t="shared" si="6"/>
        <v>0</v>
      </c>
      <c r="K217" s="165"/>
      <c r="L217" s="165"/>
      <c r="M217" s="166"/>
      <c r="N217" s="166"/>
      <c r="O217" s="149"/>
      <c r="P217" s="170"/>
      <c r="Q217" s="174" t="s">
        <v>1118</v>
      </c>
      <c r="R217" s="174"/>
      <c r="S217" s="174"/>
      <c r="T217" s="170"/>
      <c r="U217" s="187"/>
      <c r="V217" s="173"/>
      <c r="W217" s="185"/>
      <c r="X217" s="62">
        <f t="shared" si="7"/>
        <v>0</v>
      </c>
      <c r="Y217" s="166"/>
      <c r="Z217" s="149"/>
      <c r="AA217" s="149"/>
      <c r="AB217" s="150" t="s">
        <v>1118</v>
      </c>
      <c r="AC217" s="2"/>
      <c r="AD217" s="3"/>
      <c r="AE217" s="149"/>
      <c r="AF217" s="152"/>
      <c r="AG217" s="155"/>
      <c r="AH217" s="172"/>
      <c r="AI217" s="172"/>
      <c r="AJ217" s="149"/>
      <c r="AK217" s="170"/>
      <c r="AL217" s="203" t="s">
        <v>1116</v>
      </c>
      <c r="AM217" s="139"/>
      <c r="AN217" s="140"/>
      <c r="AO217" s="170"/>
      <c r="AP217" s="187"/>
      <c r="AQ217" s="173"/>
      <c r="AR217" s="184"/>
      <c r="AS217" s="208">
        <f t="shared" si="12"/>
        <v>0</v>
      </c>
    </row>
    <row r="218" ht="13.2" spans="1:45">
      <c r="A218" s="149"/>
      <c r="B218" s="149"/>
      <c r="C218" s="150" t="s">
        <v>1119</v>
      </c>
      <c r="D218" s="2"/>
      <c r="E218" s="3"/>
      <c r="F218" s="149"/>
      <c r="G218" s="152"/>
      <c r="H218" s="155"/>
      <c r="I218" s="165"/>
      <c r="J218" s="169">
        <f t="shared" si="6"/>
        <v>0</v>
      </c>
      <c r="K218" s="165"/>
      <c r="L218" s="165"/>
      <c r="M218" s="166"/>
      <c r="N218" s="166"/>
      <c r="O218" s="149"/>
      <c r="P218" s="170"/>
      <c r="Q218" s="174" t="s">
        <v>1119</v>
      </c>
      <c r="R218" s="174"/>
      <c r="S218" s="174"/>
      <c r="T218" s="170"/>
      <c r="U218" s="187"/>
      <c r="V218" s="173"/>
      <c r="W218" s="185"/>
      <c r="X218" s="62">
        <f t="shared" si="7"/>
        <v>0</v>
      </c>
      <c r="Y218" s="166"/>
      <c r="Z218" s="149"/>
      <c r="AA218" s="149"/>
      <c r="AB218" s="150" t="s">
        <v>1119</v>
      </c>
      <c r="AC218" s="2"/>
      <c r="AD218" s="3"/>
      <c r="AE218" s="149"/>
      <c r="AF218" s="152"/>
      <c r="AG218" s="155"/>
      <c r="AH218" s="172"/>
      <c r="AI218" s="172"/>
      <c r="AJ218" s="149"/>
      <c r="AK218" s="170"/>
      <c r="AL218" s="203" t="s">
        <v>1117</v>
      </c>
      <c r="AM218" s="139"/>
      <c r="AN218" s="140"/>
      <c r="AO218" s="170"/>
      <c r="AP218" s="187"/>
      <c r="AQ218" s="173"/>
      <c r="AR218" s="184"/>
      <c r="AS218" s="208">
        <f t="shared" si="12"/>
        <v>0</v>
      </c>
    </row>
    <row r="219" ht="13.2" spans="1:45">
      <c r="A219" s="149"/>
      <c r="B219" s="149"/>
      <c r="C219" s="150" t="s">
        <v>1086</v>
      </c>
      <c r="D219" s="2"/>
      <c r="E219" s="3"/>
      <c r="F219" s="149"/>
      <c r="G219" s="152"/>
      <c r="H219" s="155"/>
      <c r="I219" s="165"/>
      <c r="J219" s="169">
        <f t="shared" si="6"/>
        <v>0</v>
      </c>
      <c r="K219" s="165"/>
      <c r="L219" s="165"/>
      <c r="M219" s="166"/>
      <c r="N219" s="166"/>
      <c r="O219" s="149"/>
      <c r="P219" s="170"/>
      <c r="Q219" s="174" t="s">
        <v>1086</v>
      </c>
      <c r="R219" s="174"/>
      <c r="S219" s="174"/>
      <c r="T219" s="170"/>
      <c r="U219" s="187"/>
      <c r="V219" s="173"/>
      <c r="W219" s="185"/>
      <c r="X219" s="62">
        <f t="shared" si="7"/>
        <v>0</v>
      </c>
      <c r="Y219" s="166"/>
      <c r="Z219" s="149"/>
      <c r="AA219" s="149"/>
      <c r="AB219" s="150" t="s">
        <v>1086</v>
      </c>
      <c r="AC219" s="2"/>
      <c r="AD219" s="3"/>
      <c r="AE219" s="149"/>
      <c r="AF219" s="152"/>
      <c r="AG219" s="155"/>
      <c r="AH219" s="172"/>
      <c r="AI219" s="172"/>
      <c r="AJ219" s="149"/>
      <c r="AK219" s="170"/>
      <c r="AL219" s="203" t="s">
        <v>1118</v>
      </c>
      <c r="AM219" s="139"/>
      <c r="AN219" s="140"/>
      <c r="AO219" s="170"/>
      <c r="AP219" s="187"/>
      <c r="AQ219" s="173"/>
      <c r="AR219" s="184"/>
      <c r="AS219" s="208">
        <f t="shared" si="12"/>
        <v>0</v>
      </c>
    </row>
    <row r="220" ht="13.2" spans="1:45">
      <c r="A220" s="149"/>
      <c r="B220" s="149"/>
      <c r="C220" s="150" t="s">
        <v>1120</v>
      </c>
      <c r="D220" s="2"/>
      <c r="E220" s="3"/>
      <c r="F220" s="149"/>
      <c r="G220" s="152"/>
      <c r="H220" s="155"/>
      <c r="I220" s="165"/>
      <c r="J220" s="169">
        <f t="shared" si="6"/>
        <v>0</v>
      </c>
      <c r="K220" s="165"/>
      <c r="L220" s="165"/>
      <c r="M220" s="166"/>
      <c r="N220" s="166"/>
      <c r="O220" s="149"/>
      <c r="P220" s="170"/>
      <c r="Q220" s="174" t="s">
        <v>1120</v>
      </c>
      <c r="R220" s="174"/>
      <c r="S220" s="174"/>
      <c r="T220" s="170"/>
      <c r="U220" s="187"/>
      <c r="V220" s="173"/>
      <c r="W220" s="185"/>
      <c r="X220" s="62">
        <f t="shared" si="7"/>
        <v>0</v>
      </c>
      <c r="Y220" s="166"/>
      <c r="Z220" s="149"/>
      <c r="AA220" s="149"/>
      <c r="AB220" s="150" t="s">
        <v>1120</v>
      </c>
      <c r="AC220" s="2"/>
      <c r="AD220" s="3"/>
      <c r="AE220" s="149"/>
      <c r="AF220" s="152"/>
      <c r="AG220" s="155"/>
      <c r="AH220" s="172"/>
      <c r="AI220" s="172"/>
      <c r="AJ220" s="149"/>
      <c r="AK220" s="170"/>
      <c r="AL220" s="203" t="s">
        <v>1119</v>
      </c>
      <c r="AM220" s="139"/>
      <c r="AN220" s="140"/>
      <c r="AO220" s="170"/>
      <c r="AP220" s="187"/>
      <c r="AQ220" s="173"/>
      <c r="AR220" s="184"/>
      <c r="AS220" s="208">
        <f t="shared" si="12"/>
        <v>0</v>
      </c>
    </row>
    <row r="221" ht="13.2" spans="1:45">
      <c r="A221" s="149"/>
      <c r="B221" s="149"/>
      <c r="C221" s="150" t="s">
        <v>1121</v>
      </c>
      <c r="D221" s="2"/>
      <c r="E221" s="3"/>
      <c r="F221" s="149"/>
      <c r="G221" s="152"/>
      <c r="H221" s="155"/>
      <c r="I221" s="165"/>
      <c r="J221" s="169">
        <f t="shared" si="6"/>
        <v>0</v>
      </c>
      <c r="K221" s="165"/>
      <c r="L221" s="165"/>
      <c r="M221" s="166"/>
      <c r="N221" s="166"/>
      <c r="O221" s="149"/>
      <c r="P221" s="170"/>
      <c r="Q221" s="174" t="s">
        <v>1121</v>
      </c>
      <c r="R221" s="174"/>
      <c r="S221" s="174"/>
      <c r="T221" s="170"/>
      <c r="U221" s="187"/>
      <c r="V221" s="173"/>
      <c r="W221" s="185"/>
      <c r="X221" s="62">
        <f t="shared" si="7"/>
        <v>0</v>
      </c>
      <c r="Y221" s="166"/>
      <c r="Z221" s="149"/>
      <c r="AA221" s="149"/>
      <c r="AB221" s="150" t="s">
        <v>1121</v>
      </c>
      <c r="AC221" s="2"/>
      <c r="AD221" s="3"/>
      <c r="AE221" s="149"/>
      <c r="AF221" s="152"/>
      <c r="AG221" s="155"/>
      <c r="AH221" s="172"/>
      <c r="AI221" s="172"/>
      <c r="AJ221" s="149"/>
      <c r="AK221" s="170"/>
      <c r="AL221" s="203" t="s">
        <v>1086</v>
      </c>
      <c r="AM221" s="139"/>
      <c r="AN221" s="140"/>
      <c r="AO221" s="170"/>
      <c r="AP221" s="187"/>
      <c r="AQ221" s="173"/>
      <c r="AR221" s="184"/>
      <c r="AS221" s="208">
        <f t="shared" si="12"/>
        <v>0</v>
      </c>
    </row>
    <row r="222" ht="13.2" spans="1:45">
      <c r="A222" s="149"/>
      <c r="B222" s="149"/>
      <c r="C222" s="150" t="s">
        <v>1122</v>
      </c>
      <c r="D222" s="2"/>
      <c r="E222" s="3"/>
      <c r="F222" s="149"/>
      <c r="G222" s="152"/>
      <c r="H222" s="155"/>
      <c r="I222" s="165"/>
      <c r="J222" s="169">
        <f t="shared" si="6"/>
        <v>0</v>
      </c>
      <c r="K222" s="165"/>
      <c r="L222" s="165"/>
      <c r="M222" s="166"/>
      <c r="N222" s="166"/>
      <c r="O222" s="149"/>
      <c r="P222" s="170"/>
      <c r="Q222" s="174" t="s">
        <v>1122</v>
      </c>
      <c r="R222" s="174"/>
      <c r="S222" s="174"/>
      <c r="T222" s="170"/>
      <c r="U222" s="187"/>
      <c r="V222" s="173"/>
      <c r="W222" s="185"/>
      <c r="X222" s="62">
        <f t="shared" si="7"/>
        <v>0</v>
      </c>
      <c r="Y222" s="166"/>
      <c r="Z222" s="149"/>
      <c r="AA222" s="149"/>
      <c r="AB222" s="150" t="s">
        <v>1122</v>
      </c>
      <c r="AC222" s="2"/>
      <c r="AD222" s="3"/>
      <c r="AE222" s="149"/>
      <c r="AF222" s="152"/>
      <c r="AG222" s="155"/>
      <c r="AH222" s="172"/>
      <c r="AI222" s="172"/>
      <c r="AJ222" s="149"/>
      <c r="AK222" s="170"/>
      <c r="AL222" s="203" t="s">
        <v>1120</v>
      </c>
      <c r="AM222" s="139"/>
      <c r="AN222" s="140"/>
      <c r="AO222" s="170"/>
      <c r="AP222" s="187"/>
      <c r="AQ222" s="173"/>
      <c r="AR222" s="184"/>
      <c r="AS222" s="208">
        <f t="shared" si="12"/>
        <v>0</v>
      </c>
    </row>
    <row r="223" ht="13.2" spans="1:45">
      <c r="A223" s="149"/>
      <c r="B223" s="149"/>
      <c r="C223" s="150" t="s">
        <v>1123</v>
      </c>
      <c r="D223" s="2"/>
      <c r="E223" s="3"/>
      <c r="F223" s="149"/>
      <c r="G223" s="152"/>
      <c r="H223" s="155"/>
      <c r="I223" s="165"/>
      <c r="J223" s="169">
        <f t="shared" si="6"/>
        <v>0</v>
      </c>
      <c r="K223" s="165"/>
      <c r="L223" s="165"/>
      <c r="M223" s="166"/>
      <c r="N223" s="166"/>
      <c r="O223" s="149"/>
      <c r="P223" s="170"/>
      <c r="Q223" s="174" t="s">
        <v>1123</v>
      </c>
      <c r="R223" s="174"/>
      <c r="S223" s="174"/>
      <c r="T223" s="170"/>
      <c r="U223" s="187"/>
      <c r="V223" s="173"/>
      <c r="W223" s="185"/>
      <c r="X223" s="62">
        <f t="shared" si="7"/>
        <v>0</v>
      </c>
      <c r="Y223" s="166"/>
      <c r="Z223" s="149"/>
      <c r="AA223" s="149"/>
      <c r="AB223" s="150" t="s">
        <v>1123</v>
      </c>
      <c r="AC223" s="2"/>
      <c r="AD223" s="3"/>
      <c r="AE223" s="149"/>
      <c r="AF223" s="152"/>
      <c r="AG223" s="155"/>
      <c r="AH223" s="172"/>
      <c r="AI223" s="172"/>
      <c r="AJ223" s="149"/>
      <c r="AK223" s="170"/>
      <c r="AL223" s="203" t="s">
        <v>1121</v>
      </c>
      <c r="AM223" s="139"/>
      <c r="AN223" s="140"/>
      <c r="AO223" s="170"/>
      <c r="AP223" s="187"/>
      <c r="AQ223" s="173"/>
      <c r="AR223" s="184"/>
      <c r="AS223" s="208">
        <f t="shared" si="12"/>
        <v>0</v>
      </c>
    </row>
    <row r="224" ht="13.2" spans="1:45">
      <c r="A224" s="149"/>
      <c r="B224" s="149"/>
      <c r="C224" s="150" t="s">
        <v>1124</v>
      </c>
      <c r="D224" s="2"/>
      <c r="E224" s="3"/>
      <c r="F224" s="149"/>
      <c r="G224" s="152"/>
      <c r="H224" s="155"/>
      <c r="I224" s="165"/>
      <c r="J224" s="169">
        <f t="shared" si="6"/>
        <v>0</v>
      </c>
      <c r="K224" s="165"/>
      <c r="L224" s="165"/>
      <c r="M224" s="166"/>
      <c r="N224" s="166"/>
      <c r="O224" s="149"/>
      <c r="P224" s="170"/>
      <c r="Q224" s="174" t="s">
        <v>1124</v>
      </c>
      <c r="R224" s="174"/>
      <c r="S224" s="174"/>
      <c r="T224" s="170"/>
      <c r="U224" s="187"/>
      <c r="V224" s="173"/>
      <c r="W224" s="185"/>
      <c r="X224" s="62">
        <f t="shared" si="7"/>
        <v>0</v>
      </c>
      <c r="Y224" s="166"/>
      <c r="Z224" s="149"/>
      <c r="AA224" s="149"/>
      <c r="AB224" s="150" t="s">
        <v>1124</v>
      </c>
      <c r="AC224" s="2"/>
      <c r="AD224" s="3"/>
      <c r="AE224" s="149"/>
      <c r="AF224" s="152"/>
      <c r="AG224" s="155"/>
      <c r="AH224" s="172"/>
      <c r="AI224" s="172"/>
      <c r="AJ224" s="149"/>
      <c r="AK224" s="170"/>
      <c r="AL224" s="203" t="s">
        <v>1122</v>
      </c>
      <c r="AM224" s="139"/>
      <c r="AN224" s="140"/>
      <c r="AO224" s="170"/>
      <c r="AP224" s="187"/>
      <c r="AQ224" s="173"/>
      <c r="AR224" s="184"/>
      <c r="AS224" s="208">
        <f t="shared" si="12"/>
        <v>0</v>
      </c>
    </row>
    <row r="225" ht="13.2" spans="1:45">
      <c r="A225" s="149"/>
      <c r="B225" s="149"/>
      <c r="C225" s="150" t="s">
        <v>1125</v>
      </c>
      <c r="D225" s="2"/>
      <c r="E225" s="3"/>
      <c r="F225" s="149"/>
      <c r="G225" s="152"/>
      <c r="H225" s="155"/>
      <c r="I225" s="165"/>
      <c r="J225" s="169">
        <f t="shared" si="6"/>
        <v>0</v>
      </c>
      <c r="K225" s="165"/>
      <c r="L225" s="165"/>
      <c r="M225" s="166"/>
      <c r="N225" s="166"/>
      <c r="O225" s="149"/>
      <c r="P225" s="170"/>
      <c r="Q225" s="174" t="s">
        <v>1125</v>
      </c>
      <c r="R225" s="174"/>
      <c r="S225" s="174"/>
      <c r="T225" s="170"/>
      <c r="U225" s="187"/>
      <c r="V225" s="173"/>
      <c r="W225" s="185"/>
      <c r="X225" s="62">
        <f t="shared" si="7"/>
        <v>0</v>
      </c>
      <c r="Y225" s="166"/>
      <c r="Z225" s="149"/>
      <c r="AA225" s="149"/>
      <c r="AB225" s="150" t="s">
        <v>1125</v>
      </c>
      <c r="AC225" s="2"/>
      <c r="AD225" s="3"/>
      <c r="AE225" s="149"/>
      <c r="AF225" s="152"/>
      <c r="AG225" s="155"/>
      <c r="AH225" s="172"/>
      <c r="AI225" s="172"/>
      <c r="AJ225" s="149"/>
      <c r="AK225" s="170"/>
      <c r="AL225" s="203" t="s">
        <v>1123</v>
      </c>
      <c r="AM225" s="139"/>
      <c r="AN225" s="140"/>
      <c r="AO225" s="170"/>
      <c r="AP225" s="187"/>
      <c r="AQ225" s="173"/>
      <c r="AR225" s="184"/>
      <c r="AS225" s="208">
        <f t="shared" si="12"/>
        <v>0</v>
      </c>
    </row>
    <row r="226" ht="13.2" spans="1:45">
      <c r="A226" s="149"/>
      <c r="B226" s="149"/>
      <c r="C226" s="150" t="s">
        <v>1126</v>
      </c>
      <c r="D226" s="2"/>
      <c r="E226" s="3"/>
      <c r="F226" s="149"/>
      <c r="G226" s="152"/>
      <c r="H226" s="155"/>
      <c r="I226" s="165"/>
      <c r="J226" s="169">
        <f t="shared" si="6"/>
        <v>0</v>
      </c>
      <c r="K226" s="165"/>
      <c r="L226" s="165"/>
      <c r="M226" s="166"/>
      <c r="N226" s="166"/>
      <c r="O226" s="149"/>
      <c r="P226" s="170"/>
      <c r="Q226" s="174" t="s">
        <v>1126</v>
      </c>
      <c r="R226" s="174"/>
      <c r="S226" s="174"/>
      <c r="T226" s="170"/>
      <c r="U226" s="187"/>
      <c r="V226" s="173"/>
      <c r="W226" s="185"/>
      <c r="X226" s="62">
        <f t="shared" si="7"/>
        <v>0</v>
      </c>
      <c r="Y226" s="166"/>
      <c r="Z226" s="149"/>
      <c r="AA226" s="149"/>
      <c r="AB226" s="150" t="s">
        <v>1126</v>
      </c>
      <c r="AC226" s="2"/>
      <c r="AD226" s="3"/>
      <c r="AE226" s="149"/>
      <c r="AF226" s="152"/>
      <c r="AG226" s="155"/>
      <c r="AH226" s="172"/>
      <c r="AI226" s="172"/>
      <c r="AJ226" s="149"/>
      <c r="AK226" s="170"/>
      <c r="AL226" s="203" t="s">
        <v>1124</v>
      </c>
      <c r="AM226" s="139"/>
      <c r="AN226" s="140"/>
      <c r="AO226" s="170"/>
      <c r="AP226" s="187"/>
      <c r="AQ226" s="173"/>
      <c r="AR226" s="184"/>
      <c r="AS226" s="208">
        <f t="shared" si="12"/>
        <v>0</v>
      </c>
    </row>
    <row r="227" ht="13.2" spans="1:45">
      <c r="A227" s="149"/>
      <c r="B227" s="149"/>
      <c r="C227" s="150" t="s">
        <v>1127</v>
      </c>
      <c r="D227" s="2"/>
      <c r="E227" s="3"/>
      <c r="F227" s="149"/>
      <c r="G227" s="152"/>
      <c r="H227" s="155"/>
      <c r="I227" s="165"/>
      <c r="J227" s="169">
        <f t="shared" si="6"/>
        <v>0</v>
      </c>
      <c r="K227" s="165"/>
      <c r="L227" s="165"/>
      <c r="M227" s="166"/>
      <c r="N227" s="166"/>
      <c r="O227" s="149"/>
      <c r="P227" s="170"/>
      <c r="Q227" s="174" t="s">
        <v>1127</v>
      </c>
      <c r="R227" s="174"/>
      <c r="S227" s="174"/>
      <c r="T227" s="170"/>
      <c r="U227" s="187"/>
      <c r="V227" s="173"/>
      <c r="W227" s="185"/>
      <c r="X227" s="62">
        <f t="shared" si="7"/>
        <v>0</v>
      </c>
      <c r="Y227" s="166"/>
      <c r="Z227" s="149"/>
      <c r="AA227" s="149"/>
      <c r="AB227" s="150" t="s">
        <v>1127</v>
      </c>
      <c r="AC227" s="2"/>
      <c r="AD227" s="3"/>
      <c r="AE227" s="149"/>
      <c r="AF227" s="152"/>
      <c r="AG227" s="155"/>
      <c r="AH227" s="172"/>
      <c r="AI227" s="172"/>
      <c r="AJ227" s="149"/>
      <c r="AK227" s="170"/>
      <c r="AL227" s="203" t="s">
        <v>1125</v>
      </c>
      <c r="AM227" s="139"/>
      <c r="AN227" s="140"/>
      <c r="AO227" s="170"/>
      <c r="AP227" s="187"/>
      <c r="AQ227" s="173"/>
      <c r="AR227" s="184"/>
      <c r="AS227" s="208">
        <f t="shared" si="12"/>
        <v>0</v>
      </c>
    </row>
    <row r="228" ht="13.2" spans="1:45">
      <c r="A228" s="149"/>
      <c r="B228" s="149"/>
      <c r="C228" s="150" t="s">
        <v>1128</v>
      </c>
      <c r="D228" s="2"/>
      <c r="E228" s="3"/>
      <c r="F228" s="149"/>
      <c r="G228" s="152"/>
      <c r="H228" s="155"/>
      <c r="I228" s="165"/>
      <c r="J228" s="169">
        <f t="shared" si="6"/>
        <v>0</v>
      </c>
      <c r="K228" s="165"/>
      <c r="L228" s="165"/>
      <c r="M228" s="166"/>
      <c r="N228" s="166"/>
      <c r="O228" s="149"/>
      <c r="P228" s="170"/>
      <c r="Q228" s="174" t="s">
        <v>1128</v>
      </c>
      <c r="R228" s="174"/>
      <c r="S228" s="174"/>
      <c r="T228" s="170"/>
      <c r="U228" s="187"/>
      <c r="V228" s="173"/>
      <c r="W228" s="185"/>
      <c r="X228" s="62">
        <f t="shared" si="7"/>
        <v>0</v>
      </c>
      <c r="Y228" s="166"/>
      <c r="Z228" s="149"/>
      <c r="AA228" s="149"/>
      <c r="AB228" s="150" t="s">
        <v>1128</v>
      </c>
      <c r="AC228" s="2"/>
      <c r="AD228" s="3"/>
      <c r="AE228" s="149"/>
      <c r="AF228" s="152"/>
      <c r="AG228" s="155"/>
      <c r="AH228" s="172"/>
      <c r="AI228" s="172"/>
      <c r="AJ228" s="149"/>
      <c r="AK228" s="170"/>
      <c r="AL228" s="203" t="s">
        <v>1126</v>
      </c>
      <c r="AM228" s="139"/>
      <c r="AN228" s="140"/>
      <c r="AO228" s="170"/>
      <c r="AP228" s="187"/>
      <c r="AQ228" s="173"/>
      <c r="AR228" s="184"/>
      <c r="AS228" s="208">
        <f t="shared" si="12"/>
        <v>0</v>
      </c>
    </row>
    <row r="229" ht="13.2" spans="1:45">
      <c r="A229" s="149"/>
      <c r="B229" s="149"/>
      <c r="C229" s="150" t="s">
        <v>1129</v>
      </c>
      <c r="D229" s="2"/>
      <c r="E229" s="3"/>
      <c r="F229" s="149"/>
      <c r="G229" s="152"/>
      <c r="H229" s="155"/>
      <c r="I229" s="165"/>
      <c r="J229" s="169">
        <f t="shared" si="6"/>
        <v>0</v>
      </c>
      <c r="K229" s="165"/>
      <c r="L229" s="165"/>
      <c r="M229" s="166"/>
      <c r="N229" s="166"/>
      <c r="O229" s="149"/>
      <c r="P229" s="170"/>
      <c r="Q229" s="174" t="s">
        <v>1129</v>
      </c>
      <c r="R229" s="174"/>
      <c r="S229" s="174"/>
      <c r="T229" s="170"/>
      <c r="U229" s="187"/>
      <c r="V229" s="173"/>
      <c r="W229" s="185"/>
      <c r="X229" s="62">
        <f t="shared" si="7"/>
        <v>0</v>
      </c>
      <c r="Y229" s="166"/>
      <c r="Z229" s="149"/>
      <c r="AA229" s="149"/>
      <c r="AB229" s="150" t="s">
        <v>1129</v>
      </c>
      <c r="AC229" s="2"/>
      <c r="AD229" s="3"/>
      <c r="AE229" s="149"/>
      <c r="AF229" s="152"/>
      <c r="AG229" s="155"/>
      <c r="AH229" s="172"/>
      <c r="AI229" s="172"/>
      <c r="AJ229" s="149"/>
      <c r="AK229" s="170"/>
      <c r="AL229" s="203" t="s">
        <v>1127</v>
      </c>
      <c r="AM229" s="139"/>
      <c r="AN229" s="140"/>
      <c r="AO229" s="170"/>
      <c r="AP229" s="187"/>
      <c r="AQ229" s="173"/>
      <c r="AR229" s="184"/>
      <c r="AS229" s="208">
        <f t="shared" si="12"/>
        <v>0</v>
      </c>
    </row>
    <row r="230" ht="13.2" spans="1:45">
      <c r="A230" s="149"/>
      <c r="B230" s="149"/>
      <c r="C230" s="150" t="s">
        <v>1130</v>
      </c>
      <c r="D230" s="2"/>
      <c r="E230" s="3"/>
      <c r="F230" s="149"/>
      <c r="G230" s="152"/>
      <c r="H230" s="155"/>
      <c r="I230" s="165"/>
      <c r="J230" s="169">
        <f t="shared" si="6"/>
        <v>0</v>
      </c>
      <c r="K230" s="165"/>
      <c r="L230" s="165"/>
      <c r="M230" s="166"/>
      <c r="N230" s="166"/>
      <c r="O230" s="149"/>
      <c r="P230" s="170"/>
      <c r="Q230" s="174" t="s">
        <v>1130</v>
      </c>
      <c r="R230" s="174"/>
      <c r="S230" s="174"/>
      <c r="T230" s="170"/>
      <c r="U230" s="187"/>
      <c r="V230" s="173"/>
      <c r="W230" s="185"/>
      <c r="X230" s="62">
        <f t="shared" si="7"/>
        <v>0</v>
      </c>
      <c r="Y230" s="166"/>
      <c r="Z230" s="149"/>
      <c r="AA230" s="149"/>
      <c r="AB230" s="150" t="s">
        <v>1130</v>
      </c>
      <c r="AC230" s="2"/>
      <c r="AD230" s="3"/>
      <c r="AE230" s="149"/>
      <c r="AF230" s="152"/>
      <c r="AG230" s="155"/>
      <c r="AH230" s="172"/>
      <c r="AI230" s="172"/>
      <c r="AJ230" s="149"/>
      <c r="AK230" s="170"/>
      <c r="AL230" s="203" t="s">
        <v>1128</v>
      </c>
      <c r="AM230" s="139"/>
      <c r="AN230" s="140"/>
      <c r="AO230" s="170"/>
      <c r="AP230" s="187"/>
      <c r="AQ230" s="173"/>
      <c r="AR230" s="184"/>
      <c r="AS230" s="208">
        <f t="shared" si="12"/>
        <v>0</v>
      </c>
    </row>
    <row r="231" ht="13.2" spans="1:45">
      <c r="A231" s="149"/>
      <c r="B231" s="149"/>
      <c r="C231" s="150" t="s">
        <v>1131</v>
      </c>
      <c r="D231" s="2"/>
      <c r="E231" s="3"/>
      <c r="F231" s="149"/>
      <c r="G231" s="152"/>
      <c r="H231" s="155"/>
      <c r="I231" s="165"/>
      <c r="J231" s="169">
        <f t="shared" si="6"/>
        <v>0</v>
      </c>
      <c r="K231" s="165"/>
      <c r="L231" s="165"/>
      <c r="M231" s="166"/>
      <c r="N231" s="166"/>
      <c r="O231" s="149"/>
      <c r="P231" s="170"/>
      <c r="Q231" s="174" t="s">
        <v>1131</v>
      </c>
      <c r="R231" s="174"/>
      <c r="S231" s="174"/>
      <c r="T231" s="170"/>
      <c r="U231" s="187"/>
      <c r="V231" s="173"/>
      <c r="W231" s="185"/>
      <c r="X231" s="62">
        <f t="shared" si="7"/>
        <v>0</v>
      </c>
      <c r="Y231" s="166"/>
      <c r="Z231" s="149"/>
      <c r="AA231" s="149"/>
      <c r="AB231" s="150" t="s">
        <v>1131</v>
      </c>
      <c r="AC231" s="2"/>
      <c r="AD231" s="3"/>
      <c r="AE231" s="149"/>
      <c r="AF231" s="152"/>
      <c r="AG231" s="155"/>
      <c r="AH231" s="172"/>
      <c r="AI231" s="172"/>
      <c r="AJ231" s="149"/>
      <c r="AK231" s="170"/>
      <c r="AL231" s="203" t="s">
        <v>1129</v>
      </c>
      <c r="AM231" s="139"/>
      <c r="AN231" s="140"/>
      <c r="AO231" s="170"/>
      <c r="AP231" s="187"/>
      <c r="AQ231" s="173"/>
      <c r="AR231" s="184"/>
      <c r="AS231" s="208">
        <f t="shared" si="12"/>
        <v>0</v>
      </c>
    </row>
    <row r="232" ht="13.2" spans="1:45">
      <c r="A232" s="149"/>
      <c r="B232" s="149"/>
      <c r="C232" s="150" t="s">
        <v>1049</v>
      </c>
      <c r="D232" s="2"/>
      <c r="E232" s="3"/>
      <c r="F232" s="149"/>
      <c r="G232" s="152"/>
      <c r="H232" s="155"/>
      <c r="I232" s="165"/>
      <c r="J232" s="169">
        <f t="shared" si="6"/>
        <v>0</v>
      </c>
      <c r="K232" s="165"/>
      <c r="L232" s="165"/>
      <c r="M232" s="166"/>
      <c r="N232" s="166"/>
      <c r="O232" s="149"/>
      <c r="P232" s="170"/>
      <c r="Q232" s="174" t="s">
        <v>1049</v>
      </c>
      <c r="R232" s="174"/>
      <c r="S232" s="174"/>
      <c r="T232" s="170"/>
      <c r="U232" s="187"/>
      <c r="V232" s="173"/>
      <c r="W232" s="185"/>
      <c r="X232" s="62">
        <f t="shared" si="7"/>
        <v>0</v>
      </c>
      <c r="Y232" s="166"/>
      <c r="Z232" s="149"/>
      <c r="AA232" s="149"/>
      <c r="AB232" s="150" t="s">
        <v>1049</v>
      </c>
      <c r="AC232" s="2"/>
      <c r="AD232" s="3"/>
      <c r="AE232" s="149"/>
      <c r="AF232" s="152"/>
      <c r="AG232" s="155"/>
      <c r="AH232" s="172"/>
      <c r="AI232" s="172"/>
      <c r="AJ232" s="149"/>
      <c r="AK232" s="170"/>
      <c r="AL232" s="203" t="s">
        <v>1130</v>
      </c>
      <c r="AM232" s="139"/>
      <c r="AN232" s="140"/>
      <c r="AO232" s="170"/>
      <c r="AP232" s="187"/>
      <c r="AQ232" s="173"/>
      <c r="AR232" s="184"/>
      <c r="AS232" s="208">
        <f t="shared" si="12"/>
        <v>0</v>
      </c>
    </row>
    <row r="233" ht="13.2" spans="1:45">
      <c r="A233" s="149"/>
      <c r="B233" s="149"/>
      <c r="C233" s="150" t="s">
        <v>1027</v>
      </c>
      <c r="D233" s="2"/>
      <c r="E233" s="3"/>
      <c r="F233" s="149"/>
      <c r="G233" s="152"/>
      <c r="H233" s="155"/>
      <c r="I233" s="165"/>
      <c r="J233" s="169">
        <f t="shared" si="6"/>
        <v>0</v>
      </c>
      <c r="K233" s="165"/>
      <c r="L233" s="165"/>
      <c r="M233" s="166"/>
      <c r="N233" s="166"/>
      <c r="O233" s="149"/>
      <c r="P233" s="170"/>
      <c r="Q233" s="174" t="s">
        <v>1027</v>
      </c>
      <c r="R233" s="174"/>
      <c r="S233" s="174"/>
      <c r="T233" s="170"/>
      <c r="U233" s="187"/>
      <c r="V233" s="173"/>
      <c r="W233" s="185"/>
      <c r="X233" s="62">
        <f t="shared" si="7"/>
        <v>0</v>
      </c>
      <c r="Y233" s="166"/>
      <c r="Z233" s="149"/>
      <c r="AA233" s="149"/>
      <c r="AB233" s="150" t="s">
        <v>1027</v>
      </c>
      <c r="AC233" s="2"/>
      <c r="AD233" s="3"/>
      <c r="AE233" s="149"/>
      <c r="AF233" s="152"/>
      <c r="AG233" s="155"/>
      <c r="AH233" s="172"/>
      <c r="AI233" s="172"/>
      <c r="AJ233" s="149"/>
      <c r="AK233" s="170"/>
      <c r="AL233" s="203" t="s">
        <v>1131</v>
      </c>
      <c r="AM233" s="139"/>
      <c r="AN233" s="140"/>
      <c r="AO233" s="170"/>
      <c r="AP233" s="187"/>
      <c r="AQ233" s="173"/>
      <c r="AR233" s="184"/>
      <c r="AS233" s="208">
        <f t="shared" si="12"/>
        <v>0</v>
      </c>
    </row>
    <row r="234" ht="13.2" spans="1:45">
      <c r="A234" s="149"/>
      <c r="B234" s="149"/>
      <c r="C234" s="150" t="s">
        <v>1132</v>
      </c>
      <c r="D234" s="2"/>
      <c r="E234" s="3"/>
      <c r="F234" s="149"/>
      <c r="G234" s="152"/>
      <c r="H234" s="155"/>
      <c r="I234" s="165"/>
      <c r="J234" s="169">
        <f t="shared" si="6"/>
        <v>0</v>
      </c>
      <c r="K234" s="165"/>
      <c r="L234" s="165"/>
      <c r="M234" s="166"/>
      <c r="N234" s="166"/>
      <c r="O234" s="149"/>
      <c r="P234" s="170"/>
      <c r="Q234" s="174" t="s">
        <v>1132</v>
      </c>
      <c r="R234" s="174"/>
      <c r="S234" s="174"/>
      <c r="T234" s="170"/>
      <c r="U234" s="187"/>
      <c r="V234" s="173"/>
      <c r="W234" s="185"/>
      <c r="X234" s="62">
        <f t="shared" si="7"/>
        <v>0</v>
      </c>
      <c r="Y234" s="166"/>
      <c r="Z234" s="149"/>
      <c r="AA234" s="149"/>
      <c r="AB234" s="150" t="s">
        <v>1132</v>
      </c>
      <c r="AC234" s="2"/>
      <c r="AD234" s="3"/>
      <c r="AE234" s="149"/>
      <c r="AF234" s="152"/>
      <c r="AG234" s="155"/>
      <c r="AH234" s="172"/>
      <c r="AI234" s="172"/>
      <c r="AJ234" s="149"/>
      <c r="AK234" s="170"/>
      <c r="AL234" s="203" t="s">
        <v>1049</v>
      </c>
      <c r="AM234" s="139"/>
      <c r="AN234" s="140"/>
      <c r="AO234" s="170"/>
      <c r="AP234" s="187"/>
      <c r="AQ234" s="173"/>
      <c r="AR234" s="184"/>
      <c r="AS234" s="208">
        <f t="shared" si="12"/>
        <v>0</v>
      </c>
    </row>
    <row r="235" ht="13.2" spans="1:45">
      <c r="A235" s="149"/>
      <c r="B235" s="149"/>
      <c r="C235" s="150" t="s">
        <v>1133</v>
      </c>
      <c r="D235" s="2"/>
      <c r="E235" s="3"/>
      <c r="F235" s="149"/>
      <c r="G235" s="152"/>
      <c r="H235" s="155"/>
      <c r="I235" s="165"/>
      <c r="J235" s="169">
        <f t="shared" si="6"/>
        <v>0</v>
      </c>
      <c r="K235" s="165"/>
      <c r="L235" s="165"/>
      <c r="M235" s="166"/>
      <c r="N235" s="166"/>
      <c r="O235" s="149"/>
      <c r="P235" s="170"/>
      <c r="Q235" s="174" t="s">
        <v>1133</v>
      </c>
      <c r="R235" s="174"/>
      <c r="S235" s="174"/>
      <c r="T235" s="170"/>
      <c r="U235" s="187"/>
      <c r="V235" s="173"/>
      <c r="W235" s="185"/>
      <c r="X235" s="62">
        <f t="shared" si="7"/>
        <v>0</v>
      </c>
      <c r="Y235" s="166"/>
      <c r="Z235" s="149"/>
      <c r="AA235" s="149"/>
      <c r="AB235" s="150" t="s">
        <v>1133</v>
      </c>
      <c r="AC235" s="2"/>
      <c r="AD235" s="3"/>
      <c r="AE235" s="149"/>
      <c r="AF235" s="152"/>
      <c r="AG235" s="155"/>
      <c r="AH235" s="172"/>
      <c r="AI235" s="172"/>
      <c r="AJ235" s="149"/>
      <c r="AK235" s="170"/>
      <c r="AL235" s="203" t="s">
        <v>1027</v>
      </c>
      <c r="AM235" s="139"/>
      <c r="AN235" s="140"/>
      <c r="AO235" s="170"/>
      <c r="AP235" s="187"/>
      <c r="AQ235" s="173"/>
      <c r="AR235" s="184"/>
      <c r="AS235" s="208">
        <f t="shared" si="12"/>
        <v>0</v>
      </c>
    </row>
    <row r="236" ht="13.2" spans="1:45">
      <c r="A236" s="149"/>
      <c r="B236" s="149"/>
      <c r="C236" s="150" t="s">
        <v>1134</v>
      </c>
      <c r="D236" s="2"/>
      <c r="E236" s="3"/>
      <c r="F236" s="149"/>
      <c r="G236" s="152"/>
      <c r="H236" s="155"/>
      <c r="I236" s="165"/>
      <c r="J236" s="169">
        <f t="shared" si="6"/>
        <v>0</v>
      </c>
      <c r="K236" s="165"/>
      <c r="L236" s="165"/>
      <c r="M236" s="166"/>
      <c r="N236" s="166"/>
      <c r="O236" s="149"/>
      <c r="P236" s="170"/>
      <c r="Q236" s="174" t="s">
        <v>1134</v>
      </c>
      <c r="R236" s="174"/>
      <c r="S236" s="174"/>
      <c r="T236" s="170"/>
      <c r="U236" s="187"/>
      <c r="V236" s="173"/>
      <c r="W236" s="185"/>
      <c r="X236" s="62">
        <f t="shared" si="7"/>
        <v>0</v>
      </c>
      <c r="Y236" s="166"/>
      <c r="Z236" s="149"/>
      <c r="AA236" s="149"/>
      <c r="AB236" s="150" t="s">
        <v>1134</v>
      </c>
      <c r="AC236" s="2"/>
      <c r="AD236" s="3"/>
      <c r="AE236" s="149"/>
      <c r="AF236" s="152"/>
      <c r="AG236" s="155"/>
      <c r="AH236" s="172"/>
      <c r="AI236" s="172"/>
      <c r="AJ236" s="149"/>
      <c r="AK236" s="170"/>
      <c r="AL236" s="203" t="s">
        <v>1132</v>
      </c>
      <c r="AM236" s="139"/>
      <c r="AN236" s="140"/>
      <c r="AO236" s="170"/>
      <c r="AP236" s="187"/>
      <c r="AQ236" s="173"/>
      <c r="AR236" s="184"/>
      <c r="AS236" s="208">
        <f t="shared" si="12"/>
        <v>0</v>
      </c>
    </row>
    <row r="237" ht="13.2" spans="1:45">
      <c r="A237" s="149"/>
      <c r="B237" s="149"/>
      <c r="C237" s="150" t="s">
        <v>1135</v>
      </c>
      <c r="D237" s="2"/>
      <c r="E237" s="3"/>
      <c r="F237" s="149"/>
      <c r="G237" s="152"/>
      <c r="H237" s="155"/>
      <c r="I237" s="165"/>
      <c r="J237" s="169">
        <f t="shared" si="6"/>
        <v>0</v>
      </c>
      <c r="K237" s="165"/>
      <c r="L237" s="165"/>
      <c r="M237" s="166"/>
      <c r="N237" s="166"/>
      <c r="O237" s="149"/>
      <c r="P237" s="170"/>
      <c r="Q237" s="174" t="s">
        <v>1135</v>
      </c>
      <c r="R237" s="174"/>
      <c r="S237" s="174"/>
      <c r="T237" s="170"/>
      <c r="U237" s="187"/>
      <c r="V237" s="173"/>
      <c r="W237" s="185"/>
      <c r="X237" s="62">
        <f t="shared" si="7"/>
        <v>0</v>
      </c>
      <c r="Y237" s="166"/>
      <c r="Z237" s="149"/>
      <c r="AA237" s="149"/>
      <c r="AB237" s="150" t="s">
        <v>1135</v>
      </c>
      <c r="AC237" s="2"/>
      <c r="AD237" s="3"/>
      <c r="AE237" s="149"/>
      <c r="AF237" s="152"/>
      <c r="AG237" s="155"/>
      <c r="AH237" s="172"/>
      <c r="AI237" s="172"/>
      <c r="AJ237" s="149"/>
      <c r="AK237" s="170"/>
      <c r="AL237" s="203" t="s">
        <v>1133</v>
      </c>
      <c r="AM237" s="139"/>
      <c r="AN237" s="140"/>
      <c r="AO237" s="170"/>
      <c r="AP237" s="187"/>
      <c r="AQ237" s="173"/>
      <c r="AR237" s="184"/>
      <c r="AS237" s="208">
        <f t="shared" si="12"/>
        <v>0</v>
      </c>
    </row>
    <row r="238" ht="13.2" spans="1:45">
      <c r="A238" s="149"/>
      <c r="B238" s="149"/>
      <c r="C238" s="150" t="s">
        <v>1001</v>
      </c>
      <c r="D238" s="2"/>
      <c r="E238" s="3"/>
      <c r="F238" s="149"/>
      <c r="G238" s="152"/>
      <c r="H238" s="155"/>
      <c r="I238" s="165"/>
      <c r="J238" s="169">
        <f t="shared" si="6"/>
        <v>0</v>
      </c>
      <c r="K238" s="165"/>
      <c r="L238" s="165"/>
      <c r="M238" s="166"/>
      <c r="N238" s="166"/>
      <c r="O238" s="149"/>
      <c r="P238" s="170"/>
      <c r="Q238" s="174" t="s">
        <v>1001</v>
      </c>
      <c r="R238" s="174"/>
      <c r="S238" s="174"/>
      <c r="T238" s="170"/>
      <c r="U238" s="187"/>
      <c r="V238" s="173"/>
      <c r="W238" s="185"/>
      <c r="X238" s="62">
        <f t="shared" si="7"/>
        <v>0</v>
      </c>
      <c r="Y238" s="166"/>
      <c r="Z238" s="149"/>
      <c r="AA238" s="149"/>
      <c r="AB238" s="150" t="s">
        <v>1001</v>
      </c>
      <c r="AC238" s="2"/>
      <c r="AD238" s="3"/>
      <c r="AE238" s="149"/>
      <c r="AF238" s="152"/>
      <c r="AG238" s="155"/>
      <c r="AH238" s="172"/>
      <c r="AI238" s="172"/>
      <c r="AJ238" s="149"/>
      <c r="AK238" s="170"/>
      <c r="AL238" s="203" t="s">
        <v>1134</v>
      </c>
      <c r="AM238" s="139"/>
      <c r="AN238" s="140"/>
      <c r="AO238" s="170"/>
      <c r="AP238" s="187"/>
      <c r="AQ238" s="173"/>
      <c r="AR238" s="184"/>
      <c r="AS238" s="208">
        <f t="shared" si="12"/>
        <v>0</v>
      </c>
    </row>
    <row r="239" ht="13.2" spans="1:45">
      <c r="A239" s="149"/>
      <c r="B239" s="154"/>
      <c r="C239" s="150" t="s">
        <v>1002</v>
      </c>
      <c r="D239" s="2"/>
      <c r="E239" s="3"/>
      <c r="F239" s="154"/>
      <c r="G239" s="152"/>
      <c r="H239" s="155"/>
      <c r="I239" s="165"/>
      <c r="J239" s="169">
        <f t="shared" si="6"/>
        <v>0</v>
      </c>
      <c r="K239" s="165"/>
      <c r="L239" s="165"/>
      <c r="M239" s="166"/>
      <c r="N239" s="166"/>
      <c r="O239" s="149"/>
      <c r="P239" s="140"/>
      <c r="Q239" s="174" t="s">
        <v>1002</v>
      </c>
      <c r="R239" s="174"/>
      <c r="S239" s="174"/>
      <c r="T239" s="140"/>
      <c r="U239" s="187"/>
      <c r="V239" s="173"/>
      <c r="W239" s="185"/>
      <c r="X239" s="62">
        <f t="shared" si="7"/>
        <v>0</v>
      </c>
      <c r="Y239" s="166"/>
      <c r="Z239" s="149"/>
      <c r="AA239" s="154"/>
      <c r="AB239" s="150" t="s">
        <v>1002</v>
      </c>
      <c r="AC239" s="2"/>
      <c r="AD239" s="3"/>
      <c r="AE239" s="154"/>
      <c r="AF239" s="152"/>
      <c r="AG239" s="155"/>
      <c r="AH239" s="172"/>
      <c r="AI239" s="172"/>
      <c r="AJ239" s="149"/>
      <c r="AK239" s="170"/>
      <c r="AL239" s="203" t="s">
        <v>1135</v>
      </c>
      <c r="AM239" s="139"/>
      <c r="AN239" s="140"/>
      <c r="AO239" s="170"/>
      <c r="AP239" s="187"/>
      <c r="AQ239" s="173"/>
      <c r="AR239" s="184"/>
      <c r="AS239" s="208">
        <f t="shared" si="12"/>
        <v>0</v>
      </c>
    </row>
    <row r="240" ht="13.2" spans="1:45">
      <c r="A240" s="149"/>
      <c r="B240" s="160" t="s">
        <v>1136</v>
      </c>
      <c r="C240" s="150" t="s">
        <v>1137</v>
      </c>
      <c r="D240" s="2"/>
      <c r="E240" s="3"/>
      <c r="F240" s="153">
        <v>419300</v>
      </c>
      <c r="G240" s="152">
        <v>1</v>
      </c>
      <c r="H240" s="151">
        <v>419300</v>
      </c>
      <c r="I240" s="165"/>
      <c r="J240" s="169">
        <f t="shared" si="6"/>
        <v>0</v>
      </c>
      <c r="K240" s="165"/>
      <c r="L240" s="165"/>
      <c r="M240" s="166"/>
      <c r="N240" s="166"/>
      <c r="O240" s="149"/>
      <c r="P240" s="176" t="s">
        <v>1136</v>
      </c>
      <c r="Q240" s="174" t="s">
        <v>1137</v>
      </c>
      <c r="R240" s="174"/>
      <c r="S240" s="174"/>
      <c r="T240" s="188">
        <v>419300</v>
      </c>
      <c r="U240" s="187">
        <v>1</v>
      </c>
      <c r="V240" s="186">
        <v>419300</v>
      </c>
      <c r="W240" s="185">
        <v>1</v>
      </c>
      <c r="X240" s="62">
        <f t="shared" si="7"/>
        <v>419300</v>
      </c>
      <c r="Y240" s="166"/>
      <c r="Z240" s="149"/>
      <c r="AA240" s="160" t="s">
        <v>1136</v>
      </c>
      <c r="AB240" s="150" t="s">
        <v>1137</v>
      </c>
      <c r="AC240" s="2"/>
      <c r="AD240" s="3"/>
      <c r="AE240" s="153">
        <v>419300</v>
      </c>
      <c r="AF240" s="152">
        <v>1</v>
      </c>
      <c r="AG240" s="151">
        <v>419300</v>
      </c>
      <c r="AH240" s="172"/>
      <c r="AI240" s="172"/>
      <c r="AJ240" s="149"/>
      <c r="AK240" s="170"/>
      <c r="AL240" s="203" t="s">
        <v>1001</v>
      </c>
      <c r="AM240" s="139"/>
      <c r="AN240" s="140"/>
      <c r="AO240" s="170"/>
      <c r="AP240" s="187"/>
      <c r="AQ240" s="173"/>
      <c r="AR240" s="184"/>
      <c r="AS240" s="208">
        <f t="shared" si="12"/>
        <v>0</v>
      </c>
    </row>
    <row r="241" ht="13.2" spans="1:45">
      <c r="A241" s="149"/>
      <c r="B241" s="149"/>
      <c r="C241" s="150" t="s">
        <v>1138</v>
      </c>
      <c r="D241" s="2"/>
      <c r="E241" s="3"/>
      <c r="F241" s="149"/>
      <c r="G241" s="152"/>
      <c r="H241" s="155"/>
      <c r="I241" s="165"/>
      <c r="J241" s="169">
        <f t="shared" si="6"/>
        <v>0</v>
      </c>
      <c r="K241" s="165"/>
      <c r="L241" s="165"/>
      <c r="M241" s="166"/>
      <c r="N241" s="166"/>
      <c r="O241" s="149"/>
      <c r="P241" s="170"/>
      <c r="Q241" s="174" t="s">
        <v>1138</v>
      </c>
      <c r="R241" s="174"/>
      <c r="S241" s="174"/>
      <c r="T241" s="170"/>
      <c r="U241" s="187"/>
      <c r="V241" s="173"/>
      <c r="W241" s="185"/>
      <c r="X241" s="62">
        <f t="shared" si="7"/>
        <v>0</v>
      </c>
      <c r="Y241" s="166"/>
      <c r="Z241" s="149"/>
      <c r="AA241" s="149"/>
      <c r="AB241" s="150" t="s">
        <v>1138</v>
      </c>
      <c r="AC241" s="2"/>
      <c r="AD241" s="3"/>
      <c r="AE241" s="149"/>
      <c r="AF241" s="152"/>
      <c r="AG241" s="155"/>
      <c r="AH241" s="172"/>
      <c r="AI241" s="172"/>
      <c r="AJ241" s="149"/>
      <c r="AK241" s="140"/>
      <c r="AL241" s="203" t="s">
        <v>1002</v>
      </c>
      <c r="AM241" s="139"/>
      <c r="AN241" s="140"/>
      <c r="AO241" s="140"/>
      <c r="AP241" s="187"/>
      <c r="AQ241" s="173"/>
      <c r="AR241" s="184"/>
      <c r="AS241" s="208">
        <f t="shared" si="12"/>
        <v>0</v>
      </c>
    </row>
    <row r="242" ht="13.2" spans="1:45">
      <c r="A242" s="149"/>
      <c r="B242" s="149"/>
      <c r="C242" s="150" t="s">
        <v>1139</v>
      </c>
      <c r="D242" s="2"/>
      <c r="E242" s="3"/>
      <c r="F242" s="149"/>
      <c r="G242" s="152"/>
      <c r="H242" s="155"/>
      <c r="I242" s="165"/>
      <c r="J242" s="169">
        <f t="shared" si="6"/>
        <v>0</v>
      </c>
      <c r="K242" s="165"/>
      <c r="L242" s="165"/>
      <c r="M242" s="166"/>
      <c r="N242" s="166"/>
      <c r="O242" s="149"/>
      <c r="P242" s="170"/>
      <c r="Q242" s="174" t="s">
        <v>1139</v>
      </c>
      <c r="R242" s="174"/>
      <c r="S242" s="174"/>
      <c r="T242" s="170"/>
      <c r="U242" s="187"/>
      <c r="V242" s="173"/>
      <c r="W242" s="185"/>
      <c r="X242" s="62">
        <f t="shared" si="7"/>
        <v>0</v>
      </c>
      <c r="Y242" s="166"/>
      <c r="Z242" s="149"/>
      <c r="AA242" s="149"/>
      <c r="AB242" s="150" t="s">
        <v>1139</v>
      </c>
      <c r="AC242" s="2"/>
      <c r="AD242" s="3"/>
      <c r="AE242" s="149"/>
      <c r="AF242" s="152"/>
      <c r="AG242" s="155"/>
      <c r="AH242" s="172"/>
      <c r="AI242" s="172"/>
      <c r="AJ242" s="149"/>
      <c r="AK242" s="176" t="s">
        <v>1136</v>
      </c>
      <c r="AL242" s="203" t="s">
        <v>1137</v>
      </c>
      <c r="AM242" s="139"/>
      <c r="AN242" s="140"/>
      <c r="AO242" s="188">
        <v>419300</v>
      </c>
      <c r="AP242" s="187">
        <v>1</v>
      </c>
      <c r="AQ242" s="186">
        <v>419300</v>
      </c>
      <c r="AR242" s="184"/>
      <c r="AS242" s="208">
        <f>AR242*AQ242</f>
        <v>0</v>
      </c>
    </row>
    <row r="243" ht="13.2" spans="1:45">
      <c r="A243" s="149"/>
      <c r="B243" s="149"/>
      <c r="C243" s="150" t="s">
        <v>1140</v>
      </c>
      <c r="D243" s="2"/>
      <c r="E243" s="3"/>
      <c r="F243" s="149"/>
      <c r="G243" s="152"/>
      <c r="H243" s="155"/>
      <c r="I243" s="165"/>
      <c r="J243" s="169">
        <f t="shared" si="6"/>
        <v>0</v>
      </c>
      <c r="K243" s="165"/>
      <c r="L243" s="165"/>
      <c r="M243" s="166"/>
      <c r="N243" s="166"/>
      <c r="O243" s="149"/>
      <c r="P243" s="170"/>
      <c r="Q243" s="174" t="s">
        <v>1140</v>
      </c>
      <c r="R243" s="174"/>
      <c r="S243" s="174"/>
      <c r="T243" s="170"/>
      <c r="U243" s="187"/>
      <c r="V243" s="173"/>
      <c r="W243" s="185"/>
      <c r="X243" s="62">
        <f t="shared" si="7"/>
        <v>0</v>
      </c>
      <c r="Y243" s="166"/>
      <c r="Z243" s="149"/>
      <c r="AA243" s="149"/>
      <c r="AB243" s="150" t="s">
        <v>1140</v>
      </c>
      <c r="AC243" s="2"/>
      <c r="AD243" s="3"/>
      <c r="AE243" s="149"/>
      <c r="AF243" s="152"/>
      <c r="AG243" s="155"/>
      <c r="AH243" s="172"/>
      <c r="AI243" s="172"/>
      <c r="AJ243" s="149"/>
      <c r="AK243" s="170"/>
      <c r="AL243" s="203" t="s">
        <v>1138</v>
      </c>
      <c r="AM243" s="139"/>
      <c r="AN243" s="140"/>
      <c r="AO243" s="170"/>
      <c r="AP243" s="187"/>
      <c r="AQ243" s="173"/>
      <c r="AR243" s="184"/>
      <c r="AS243" s="208">
        <f t="shared" ref="AS243:AS266" si="13">AR243*AO243</f>
        <v>0</v>
      </c>
    </row>
    <row r="244" ht="13.2" spans="1:45">
      <c r="A244" s="149"/>
      <c r="B244" s="149"/>
      <c r="C244" s="150" t="s">
        <v>1141</v>
      </c>
      <c r="D244" s="2"/>
      <c r="E244" s="3"/>
      <c r="F244" s="149"/>
      <c r="G244" s="152"/>
      <c r="H244" s="155"/>
      <c r="I244" s="165"/>
      <c r="J244" s="169">
        <f t="shared" si="6"/>
        <v>0</v>
      </c>
      <c r="K244" s="165"/>
      <c r="L244" s="165"/>
      <c r="M244" s="166"/>
      <c r="N244" s="166"/>
      <c r="O244" s="149"/>
      <c r="P244" s="170"/>
      <c r="Q244" s="174" t="s">
        <v>1141</v>
      </c>
      <c r="R244" s="174"/>
      <c r="S244" s="174"/>
      <c r="T244" s="170"/>
      <c r="U244" s="187"/>
      <c r="V244" s="173"/>
      <c r="W244" s="185"/>
      <c r="X244" s="62">
        <f t="shared" si="7"/>
        <v>0</v>
      </c>
      <c r="Y244" s="166"/>
      <c r="Z244" s="149"/>
      <c r="AA244" s="149"/>
      <c r="AB244" s="150" t="s">
        <v>1141</v>
      </c>
      <c r="AC244" s="2"/>
      <c r="AD244" s="3"/>
      <c r="AE244" s="149"/>
      <c r="AF244" s="152"/>
      <c r="AG244" s="155"/>
      <c r="AH244" s="172"/>
      <c r="AI244" s="172"/>
      <c r="AJ244" s="149"/>
      <c r="AK244" s="170"/>
      <c r="AL244" s="203" t="s">
        <v>1139</v>
      </c>
      <c r="AM244" s="139"/>
      <c r="AN244" s="140"/>
      <c r="AO244" s="170"/>
      <c r="AP244" s="187"/>
      <c r="AQ244" s="173"/>
      <c r="AR244" s="184"/>
      <c r="AS244" s="208">
        <f t="shared" si="13"/>
        <v>0</v>
      </c>
    </row>
    <row r="245" ht="13.2" spans="1:45">
      <c r="A245" s="149"/>
      <c r="B245" s="149"/>
      <c r="C245" s="150" t="s">
        <v>235</v>
      </c>
      <c r="D245" s="2"/>
      <c r="E245" s="3"/>
      <c r="F245" s="149"/>
      <c r="G245" s="152"/>
      <c r="H245" s="155"/>
      <c r="I245" s="165"/>
      <c r="J245" s="169">
        <f t="shared" si="6"/>
        <v>0</v>
      </c>
      <c r="K245" s="165"/>
      <c r="L245" s="165"/>
      <c r="M245" s="166"/>
      <c r="N245" s="166"/>
      <c r="O245" s="149"/>
      <c r="P245" s="170"/>
      <c r="Q245" s="174" t="s">
        <v>235</v>
      </c>
      <c r="R245" s="174"/>
      <c r="S245" s="174"/>
      <c r="T245" s="170"/>
      <c r="U245" s="187"/>
      <c r="V245" s="173"/>
      <c r="W245" s="185"/>
      <c r="X245" s="62">
        <f t="shared" si="7"/>
        <v>0</v>
      </c>
      <c r="Y245" s="166"/>
      <c r="Z245" s="149"/>
      <c r="AA245" s="149"/>
      <c r="AB245" s="150" t="s">
        <v>235</v>
      </c>
      <c r="AC245" s="2"/>
      <c r="AD245" s="3"/>
      <c r="AE245" s="149"/>
      <c r="AF245" s="152"/>
      <c r="AG245" s="155"/>
      <c r="AH245" s="172"/>
      <c r="AI245" s="172"/>
      <c r="AJ245" s="149"/>
      <c r="AK245" s="170"/>
      <c r="AL245" s="203" t="s">
        <v>1140</v>
      </c>
      <c r="AM245" s="139"/>
      <c r="AN245" s="140"/>
      <c r="AO245" s="170"/>
      <c r="AP245" s="187"/>
      <c r="AQ245" s="173"/>
      <c r="AR245" s="184"/>
      <c r="AS245" s="208">
        <f t="shared" si="13"/>
        <v>0</v>
      </c>
    </row>
    <row r="246" ht="13.2" spans="1:45">
      <c r="A246" s="149"/>
      <c r="B246" s="149"/>
      <c r="C246" s="150" t="s">
        <v>1142</v>
      </c>
      <c r="D246" s="2"/>
      <c r="E246" s="3"/>
      <c r="F246" s="149"/>
      <c r="G246" s="152"/>
      <c r="H246" s="155"/>
      <c r="I246" s="165"/>
      <c r="J246" s="169">
        <f t="shared" si="6"/>
        <v>0</v>
      </c>
      <c r="K246" s="165"/>
      <c r="L246" s="165"/>
      <c r="M246" s="166"/>
      <c r="N246" s="166"/>
      <c r="O246" s="149"/>
      <c r="P246" s="170"/>
      <c r="Q246" s="174" t="s">
        <v>1142</v>
      </c>
      <c r="R246" s="174"/>
      <c r="S246" s="174"/>
      <c r="T246" s="170"/>
      <c r="U246" s="187"/>
      <c r="V246" s="173"/>
      <c r="W246" s="185"/>
      <c r="X246" s="62">
        <f t="shared" si="7"/>
        <v>0</v>
      </c>
      <c r="Y246" s="166"/>
      <c r="Z246" s="149"/>
      <c r="AA246" s="149"/>
      <c r="AB246" s="150" t="s">
        <v>1142</v>
      </c>
      <c r="AC246" s="2"/>
      <c r="AD246" s="3"/>
      <c r="AE246" s="149"/>
      <c r="AF246" s="152"/>
      <c r="AG246" s="155"/>
      <c r="AH246" s="172"/>
      <c r="AI246" s="172"/>
      <c r="AJ246" s="149"/>
      <c r="AK246" s="170"/>
      <c r="AL246" s="203" t="s">
        <v>1141</v>
      </c>
      <c r="AM246" s="139"/>
      <c r="AN246" s="140"/>
      <c r="AO246" s="170"/>
      <c r="AP246" s="187"/>
      <c r="AQ246" s="173"/>
      <c r="AR246" s="184"/>
      <c r="AS246" s="208">
        <f t="shared" si="13"/>
        <v>0</v>
      </c>
    </row>
    <row r="247" ht="13.2" spans="1:45">
      <c r="A247" s="149"/>
      <c r="B247" s="149"/>
      <c r="C247" s="150" t="s">
        <v>1143</v>
      </c>
      <c r="D247" s="2"/>
      <c r="E247" s="3"/>
      <c r="F247" s="149"/>
      <c r="G247" s="152"/>
      <c r="H247" s="155"/>
      <c r="I247" s="165"/>
      <c r="J247" s="169">
        <f t="shared" si="6"/>
        <v>0</v>
      </c>
      <c r="K247" s="165"/>
      <c r="L247" s="165"/>
      <c r="M247" s="166"/>
      <c r="N247" s="166"/>
      <c r="O247" s="149"/>
      <c r="P247" s="170"/>
      <c r="Q247" s="174" t="s">
        <v>1143</v>
      </c>
      <c r="R247" s="174"/>
      <c r="S247" s="174"/>
      <c r="T247" s="170"/>
      <c r="U247" s="187"/>
      <c r="V247" s="173"/>
      <c r="W247" s="185"/>
      <c r="X247" s="62">
        <f t="shared" si="7"/>
        <v>0</v>
      </c>
      <c r="Y247" s="166"/>
      <c r="Z247" s="149"/>
      <c r="AA247" s="149"/>
      <c r="AB247" s="150" t="s">
        <v>1143</v>
      </c>
      <c r="AC247" s="2"/>
      <c r="AD247" s="3"/>
      <c r="AE247" s="149"/>
      <c r="AF247" s="152"/>
      <c r="AG247" s="155"/>
      <c r="AH247" s="172"/>
      <c r="AI247" s="172"/>
      <c r="AJ247" s="149"/>
      <c r="AK247" s="170"/>
      <c r="AL247" s="203" t="s">
        <v>235</v>
      </c>
      <c r="AM247" s="139"/>
      <c r="AN247" s="140"/>
      <c r="AO247" s="170"/>
      <c r="AP247" s="187"/>
      <c r="AQ247" s="173"/>
      <c r="AR247" s="184"/>
      <c r="AS247" s="208">
        <f t="shared" si="13"/>
        <v>0</v>
      </c>
    </row>
    <row r="248" ht="13.2" spans="1:45">
      <c r="A248" s="149"/>
      <c r="B248" s="149"/>
      <c r="C248" s="150" t="s">
        <v>1144</v>
      </c>
      <c r="D248" s="2"/>
      <c r="E248" s="3"/>
      <c r="F248" s="149"/>
      <c r="G248" s="152"/>
      <c r="H248" s="155"/>
      <c r="I248" s="165"/>
      <c r="J248" s="169">
        <f t="shared" si="6"/>
        <v>0</v>
      </c>
      <c r="K248" s="165"/>
      <c r="L248" s="165"/>
      <c r="M248" s="166"/>
      <c r="N248" s="166"/>
      <c r="O248" s="149"/>
      <c r="P248" s="170"/>
      <c r="Q248" s="174" t="s">
        <v>1144</v>
      </c>
      <c r="R248" s="174"/>
      <c r="S248" s="174"/>
      <c r="T248" s="170"/>
      <c r="U248" s="187"/>
      <c r="V248" s="173"/>
      <c r="W248" s="185"/>
      <c r="X248" s="62">
        <f t="shared" si="7"/>
        <v>0</v>
      </c>
      <c r="Y248" s="166"/>
      <c r="Z248" s="149"/>
      <c r="AA248" s="149"/>
      <c r="AB248" s="150" t="s">
        <v>1144</v>
      </c>
      <c r="AC248" s="2"/>
      <c r="AD248" s="3"/>
      <c r="AE248" s="149"/>
      <c r="AF248" s="152"/>
      <c r="AG248" s="155"/>
      <c r="AH248" s="172"/>
      <c r="AI248" s="172"/>
      <c r="AJ248" s="149"/>
      <c r="AK248" s="170"/>
      <c r="AL248" s="203" t="s">
        <v>1142</v>
      </c>
      <c r="AM248" s="139"/>
      <c r="AN248" s="140"/>
      <c r="AO248" s="170"/>
      <c r="AP248" s="187"/>
      <c r="AQ248" s="173"/>
      <c r="AR248" s="184"/>
      <c r="AS248" s="208">
        <f t="shared" si="13"/>
        <v>0</v>
      </c>
    </row>
    <row r="249" ht="13.2" spans="1:45">
      <c r="A249" s="149"/>
      <c r="B249" s="149"/>
      <c r="C249" s="150" t="s">
        <v>1145</v>
      </c>
      <c r="D249" s="2"/>
      <c r="E249" s="3"/>
      <c r="F249" s="149"/>
      <c r="G249" s="152"/>
      <c r="H249" s="155"/>
      <c r="I249" s="165"/>
      <c r="J249" s="169">
        <f t="shared" si="6"/>
        <v>0</v>
      </c>
      <c r="K249" s="165"/>
      <c r="L249" s="165"/>
      <c r="M249" s="166"/>
      <c r="N249" s="166"/>
      <c r="O249" s="149"/>
      <c r="P249" s="170"/>
      <c r="Q249" s="174" t="s">
        <v>1145</v>
      </c>
      <c r="R249" s="174"/>
      <c r="S249" s="174"/>
      <c r="T249" s="170"/>
      <c r="U249" s="187"/>
      <c r="V249" s="173"/>
      <c r="W249" s="185"/>
      <c r="X249" s="62">
        <f t="shared" si="7"/>
        <v>0</v>
      </c>
      <c r="Y249" s="166"/>
      <c r="Z249" s="149"/>
      <c r="AA249" s="149"/>
      <c r="AB249" s="150" t="s">
        <v>1145</v>
      </c>
      <c r="AC249" s="2"/>
      <c r="AD249" s="3"/>
      <c r="AE249" s="149"/>
      <c r="AF249" s="152"/>
      <c r="AG249" s="155"/>
      <c r="AH249" s="172"/>
      <c r="AI249" s="172"/>
      <c r="AJ249" s="149"/>
      <c r="AK249" s="170"/>
      <c r="AL249" s="203" t="s">
        <v>1143</v>
      </c>
      <c r="AM249" s="139"/>
      <c r="AN249" s="140"/>
      <c r="AO249" s="170"/>
      <c r="AP249" s="187"/>
      <c r="AQ249" s="173"/>
      <c r="AR249" s="184"/>
      <c r="AS249" s="208">
        <f t="shared" si="13"/>
        <v>0</v>
      </c>
    </row>
    <row r="250" ht="13.2" spans="1:45">
      <c r="A250" s="149"/>
      <c r="B250" s="149"/>
      <c r="C250" s="150" t="s">
        <v>1146</v>
      </c>
      <c r="D250" s="2"/>
      <c r="E250" s="3"/>
      <c r="F250" s="149"/>
      <c r="G250" s="152"/>
      <c r="H250" s="155"/>
      <c r="I250" s="165"/>
      <c r="J250" s="169">
        <f t="shared" si="6"/>
        <v>0</v>
      </c>
      <c r="K250" s="165"/>
      <c r="L250" s="165"/>
      <c r="M250" s="166"/>
      <c r="N250" s="166"/>
      <c r="O250" s="149"/>
      <c r="P250" s="170"/>
      <c r="Q250" s="174" t="s">
        <v>1146</v>
      </c>
      <c r="R250" s="174"/>
      <c r="S250" s="174"/>
      <c r="T250" s="170"/>
      <c r="U250" s="187"/>
      <c r="V250" s="173"/>
      <c r="W250" s="185"/>
      <c r="X250" s="62">
        <f t="shared" si="7"/>
        <v>0</v>
      </c>
      <c r="Y250" s="166"/>
      <c r="Z250" s="149"/>
      <c r="AA250" s="149"/>
      <c r="AB250" s="150" t="s">
        <v>1146</v>
      </c>
      <c r="AC250" s="2"/>
      <c r="AD250" s="3"/>
      <c r="AE250" s="149"/>
      <c r="AF250" s="152"/>
      <c r="AG250" s="155"/>
      <c r="AH250" s="172"/>
      <c r="AI250" s="172"/>
      <c r="AJ250" s="149"/>
      <c r="AK250" s="170"/>
      <c r="AL250" s="203" t="s">
        <v>1144</v>
      </c>
      <c r="AM250" s="139"/>
      <c r="AN250" s="140"/>
      <c r="AO250" s="170"/>
      <c r="AP250" s="187"/>
      <c r="AQ250" s="173"/>
      <c r="AR250" s="184"/>
      <c r="AS250" s="208">
        <f t="shared" si="13"/>
        <v>0</v>
      </c>
    </row>
    <row r="251" ht="13.2" spans="1:45">
      <c r="A251" s="149"/>
      <c r="B251" s="149"/>
      <c r="C251" s="150" t="s">
        <v>1147</v>
      </c>
      <c r="D251" s="2"/>
      <c r="E251" s="3"/>
      <c r="F251" s="149"/>
      <c r="G251" s="152"/>
      <c r="H251" s="155"/>
      <c r="I251" s="165"/>
      <c r="J251" s="169">
        <f t="shared" si="6"/>
        <v>0</v>
      </c>
      <c r="K251" s="165"/>
      <c r="L251" s="165"/>
      <c r="M251" s="166"/>
      <c r="N251" s="166"/>
      <c r="O251" s="149"/>
      <c r="P251" s="170"/>
      <c r="Q251" s="174" t="s">
        <v>1147</v>
      </c>
      <c r="R251" s="174"/>
      <c r="S251" s="174"/>
      <c r="T251" s="170"/>
      <c r="U251" s="187"/>
      <c r="V251" s="173"/>
      <c r="W251" s="185"/>
      <c r="X251" s="62">
        <f t="shared" si="7"/>
        <v>0</v>
      </c>
      <c r="Y251" s="166"/>
      <c r="Z251" s="149"/>
      <c r="AA251" s="149"/>
      <c r="AB251" s="150" t="s">
        <v>1147</v>
      </c>
      <c r="AC251" s="2"/>
      <c r="AD251" s="3"/>
      <c r="AE251" s="149"/>
      <c r="AF251" s="152"/>
      <c r="AG251" s="155"/>
      <c r="AH251" s="172"/>
      <c r="AI251" s="172"/>
      <c r="AJ251" s="149"/>
      <c r="AK251" s="170"/>
      <c r="AL251" s="203" t="s">
        <v>1145</v>
      </c>
      <c r="AM251" s="139"/>
      <c r="AN251" s="140"/>
      <c r="AO251" s="170"/>
      <c r="AP251" s="187"/>
      <c r="AQ251" s="173"/>
      <c r="AR251" s="184"/>
      <c r="AS251" s="208">
        <f t="shared" si="13"/>
        <v>0</v>
      </c>
    </row>
    <row r="252" ht="13.2" spans="1:45">
      <c r="A252" s="149"/>
      <c r="B252" s="149"/>
      <c r="C252" s="150" t="s">
        <v>1060</v>
      </c>
      <c r="D252" s="2"/>
      <c r="E252" s="3"/>
      <c r="F252" s="149"/>
      <c r="G252" s="152"/>
      <c r="H252" s="155"/>
      <c r="I252" s="165"/>
      <c r="J252" s="169">
        <f t="shared" si="6"/>
        <v>0</v>
      </c>
      <c r="K252" s="165"/>
      <c r="L252" s="165"/>
      <c r="M252" s="166"/>
      <c r="N252" s="166"/>
      <c r="O252" s="149"/>
      <c r="P252" s="170"/>
      <c r="Q252" s="174" t="s">
        <v>1060</v>
      </c>
      <c r="R252" s="174"/>
      <c r="S252" s="174"/>
      <c r="T252" s="170"/>
      <c r="U252" s="187"/>
      <c r="V252" s="173"/>
      <c r="W252" s="185"/>
      <c r="X252" s="62">
        <f t="shared" si="7"/>
        <v>0</v>
      </c>
      <c r="Y252" s="166"/>
      <c r="Z252" s="149"/>
      <c r="AA252" s="149"/>
      <c r="AB252" s="150" t="s">
        <v>1060</v>
      </c>
      <c r="AC252" s="2"/>
      <c r="AD252" s="3"/>
      <c r="AE252" s="149"/>
      <c r="AF252" s="152"/>
      <c r="AG252" s="155"/>
      <c r="AH252" s="172"/>
      <c r="AI252" s="172"/>
      <c r="AJ252" s="149"/>
      <c r="AK252" s="170"/>
      <c r="AL252" s="203" t="s">
        <v>1146</v>
      </c>
      <c r="AM252" s="139"/>
      <c r="AN252" s="140"/>
      <c r="AO252" s="170"/>
      <c r="AP252" s="187"/>
      <c r="AQ252" s="173"/>
      <c r="AR252" s="184"/>
      <c r="AS252" s="208">
        <f t="shared" si="13"/>
        <v>0</v>
      </c>
    </row>
    <row r="253" ht="13.2" spans="1:45">
      <c r="A253" s="149"/>
      <c r="B253" s="149"/>
      <c r="C253" s="150" t="s">
        <v>1148</v>
      </c>
      <c r="D253" s="2"/>
      <c r="E253" s="3"/>
      <c r="F253" s="149"/>
      <c r="G253" s="152"/>
      <c r="H253" s="155"/>
      <c r="I253" s="165"/>
      <c r="J253" s="169">
        <f t="shared" si="6"/>
        <v>0</v>
      </c>
      <c r="K253" s="165"/>
      <c r="L253" s="165"/>
      <c r="M253" s="166"/>
      <c r="N253" s="166"/>
      <c r="O253" s="149"/>
      <c r="P253" s="170"/>
      <c r="Q253" s="174" t="s">
        <v>1148</v>
      </c>
      <c r="R253" s="174"/>
      <c r="S253" s="174"/>
      <c r="T253" s="170"/>
      <c r="U253" s="187"/>
      <c r="V253" s="173"/>
      <c r="W253" s="185"/>
      <c r="X253" s="62">
        <f t="shared" si="7"/>
        <v>0</v>
      </c>
      <c r="Y253" s="166"/>
      <c r="Z253" s="149"/>
      <c r="AA253" s="149"/>
      <c r="AB253" s="150" t="s">
        <v>1148</v>
      </c>
      <c r="AC253" s="2"/>
      <c r="AD253" s="3"/>
      <c r="AE253" s="149"/>
      <c r="AF253" s="152"/>
      <c r="AG253" s="155"/>
      <c r="AH253" s="172"/>
      <c r="AI253" s="172"/>
      <c r="AJ253" s="149"/>
      <c r="AK253" s="170"/>
      <c r="AL253" s="203" t="s">
        <v>1147</v>
      </c>
      <c r="AM253" s="139"/>
      <c r="AN253" s="140"/>
      <c r="AO253" s="170"/>
      <c r="AP253" s="187"/>
      <c r="AQ253" s="173"/>
      <c r="AR253" s="184"/>
      <c r="AS253" s="208">
        <f t="shared" si="13"/>
        <v>0</v>
      </c>
    </row>
    <row r="254" ht="13.2" spans="1:45">
      <c r="A254" s="149"/>
      <c r="B254" s="149"/>
      <c r="C254" s="150" t="s">
        <v>1149</v>
      </c>
      <c r="D254" s="2"/>
      <c r="E254" s="3"/>
      <c r="F254" s="149"/>
      <c r="G254" s="152"/>
      <c r="H254" s="155"/>
      <c r="I254" s="165"/>
      <c r="J254" s="169">
        <f t="shared" si="6"/>
        <v>0</v>
      </c>
      <c r="K254" s="165"/>
      <c r="L254" s="165"/>
      <c r="M254" s="166"/>
      <c r="N254" s="166"/>
      <c r="O254" s="149"/>
      <c r="P254" s="170"/>
      <c r="Q254" s="174" t="s">
        <v>1149</v>
      </c>
      <c r="R254" s="174"/>
      <c r="S254" s="174"/>
      <c r="T254" s="170"/>
      <c r="U254" s="187"/>
      <c r="V254" s="173"/>
      <c r="W254" s="185"/>
      <c r="X254" s="62">
        <f t="shared" si="7"/>
        <v>0</v>
      </c>
      <c r="Y254" s="166"/>
      <c r="Z254" s="149"/>
      <c r="AA254" s="149"/>
      <c r="AB254" s="150" t="s">
        <v>1149</v>
      </c>
      <c r="AC254" s="2"/>
      <c r="AD254" s="3"/>
      <c r="AE254" s="149"/>
      <c r="AF254" s="152"/>
      <c r="AG254" s="155"/>
      <c r="AH254" s="172"/>
      <c r="AI254" s="172"/>
      <c r="AJ254" s="149"/>
      <c r="AK254" s="170"/>
      <c r="AL254" s="203" t="s">
        <v>1060</v>
      </c>
      <c r="AM254" s="139"/>
      <c r="AN254" s="140"/>
      <c r="AO254" s="170"/>
      <c r="AP254" s="187"/>
      <c r="AQ254" s="173"/>
      <c r="AR254" s="184"/>
      <c r="AS254" s="208">
        <f t="shared" si="13"/>
        <v>0</v>
      </c>
    </row>
    <row r="255" ht="13.2" spans="1:45">
      <c r="A255" s="149"/>
      <c r="B255" s="149"/>
      <c r="C255" s="150" t="s">
        <v>1150</v>
      </c>
      <c r="D255" s="2"/>
      <c r="E255" s="3"/>
      <c r="F255" s="149"/>
      <c r="G255" s="152"/>
      <c r="H255" s="155"/>
      <c r="I255" s="165"/>
      <c r="J255" s="169">
        <f t="shared" si="6"/>
        <v>0</v>
      </c>
      <c r="K255" s="165"/>
      <c r="L255" s="165"/>
      <c r="M255" s="166"/>
      <c r="N255" s="166"/>
      <c r="O255" s="149"/>
      <c r="P255" s="170"/>
      <c r="Q255" s="174" t="s">
        <v>1150</v>
      </c>
      <c r="R255" s="174"/>
      <c r="S255" s="174"/>
      <c r="T255" s="170"/>
      <c r="U255" s="187"/>
      <c r="V255" s="173"/>
      <c r="W255" s="185"/>
      <c r="X255" s="62">
        <f t="shared" si="7"/>
        <v>0</v>
      </c>
      <c r="Y255" s="166"/>
      <c r="Z255" s="149"/>
      <c r="AA255" s="149"/>
      <c r="AB255" s="150" t="s">
        <v>1150</v>
      </c>
      <c r="AC255" s="2"/>
      <c r="AD255" s="3"/>
      <c r="AE255" s="149"/>
      <c r="AF255" s="152"/>
      <c r="AG255" s="155"/>
      <c r="AH255" s="172"/>
      <c r="AI255" s="172"/>
      <c r="AJ255" s="149"/>
      <c r="AK255" s="170"/>
      <c r="AL255" s="203" t="s">
        <v>1148</v>
      </c>
      <c r="AM255" s="139"/>
      <c r="AN255" s="140"/>
      <c r="AO255" s="170"/>
      <c r="AP255" s="187"/>
      <c r="AQ255" s="173"/>
      <c r="AR255" s="184"/>
      <c r="AS255" s="208">
        <f t="shared" si="13"/>
        <v>0</v>
      </c>
    </row>
    <row r="256" ht="13.2" spans="1:45">
      <c r="A256" s="149"/>
      <c r="B256" s="149"/>
      <c r="C256" s="150" t="s">
        <v>1151</v>
      </c>
      <c r="D256" s="2"/>
      <c r="E256" s="3"/>
      <c r="F256" s="149"/>
      <c r="G256" s="152"/>
      <c r="H256" s="155"/>
      <c r="I256" s="165"/>
      <c r="J256" s="169">
        <f t="shared" si="6"/>
        <v>0</v>
      </c>
      <c r="K256" s="165"/>
      <c r="L256" s="165"/>
      <c r="M256" s="166"/>
      <c r="N256" s="166"/>
      <c r="O256" s="149"/>
      <c r="P256" s="170"/>
      <c r="Q256" s="174" t="s">
        <v>1151</v>
      </c>
      <c r="R256" s="174"/>
      <c r="S256" s="174"/>
      <c r="T256" s="170"/>
      <c r="U256" s="187"/>
      <c r="V256" s="173"/>
      <c r="W256" s="185"/>
      <c r="X256" s="62">
        <f t="shared" si="7"/>
        <v>0</v>
      </c>
      <c r="Y256" s="166"/>
      <c r="Z256" s="149"/>
      <c r="AA256" s="149"/>
      <c r="AB256" s="150" t="s">
        <v>1151</v>
      </c>
      <c r="AC256" s="2"/>
      <c r="AD256" s="3"/>
      <c r="AE256" s="149"/>
      <c r="AF256" s="152"/>
      <c r="AG256" s="155"/>
      <c r="AH256" s="172"/>
      <c r="AI256" s="172"/>
      <c r="AJ256" s="149"/>
      <c r="AK256" s="170"/>
      <c r="AL256" s="203" t="s">
        <v>1149</v>
      </c>
      <c r="AM256" s="139"/>
      <c r="AN256" s="140"/>
      <c r="AO256" s="170"/>
      <c r="AP256" s="187"/>
      <c r="AQ256" s="173"/>
      <c r="AR256" s="184"/>
      <c r="AS256" s="208">
        <f t="shared" si="13"/>
        <v>0</v>
      </c>
    </row>
    <row r="257" ht="13.2" spans="1:45">
      <c r="A257" s="149"/>
      <c r="B257" s="149"/>
      <c r="C257" s="150" t="s">
        <v>1152</v>
      </c>
      <c r="D257" s="2"/>
      <c r="E257" s="3"/>
      <c r="F257" s="149"/>
      <c r="G257" s="152"/>
      <c r="H257" s="155"/>
      <c r="I257" s="165"/>
      <c r="J257" s="169">
        <f t="shared" si="6"/>
        <v>0</v>
      </c>
      <c r="K257" s="165"/>
      <c r="L257" s="165"/>
      <c r="M257" s="166"/>
      <c r="N257" s="166"/>
      <c r="O257" s="149"/>
      <c r="P257" s="170"/>
      <c r="Q257" s="174" t="s">
        <v>1152</v>
      </c>
      <c r="R257" s="174"/>
      <c r="S257" s="174"/>
      <c r="T257" s="170"/>
      <c r="U257" s="187"/>
      <c r="V257" s="173"/>
      <c r="W257" s="185"/>
      <c r="X257" s="62">
        <f t="shared" si="7"/>
        <v>0</v>
      </c>
      <c r="Y257" s="166"/>
      <c r="Z257" s="149"/>
      <c r="AA257" s="149"/>
      <c r="AB257" s="150" t="s">
        <v>1152</v>
      </c>
      <c r="AC257" s="2"/>
      <c r="AD257" s="3"/>
      <c r="AE257" s="149"/>
      <c r="AF257" s="152"/>
      <c r="AG257" s="155"/>
      <c r="AH257" s="172"/>
      <c r="AI257" s="172"/>
      <c r="AJ257" s="149"/>
      <c r="AK257" s="170"/>
      <c r="AL257" s="203" t="s">
        <v>1150</v>
      </c>
      <c r="AM257" s="139"/>
      <c r="AN257" s="140"/>
      <c r="AO257" s="170"/>
      <c r="AP257" s="187"/>
      <c r="AQ257" s="173"/>
      <c r="AR257" s="184"/>
      <c r="AS257" s="208">
        <f t="shared" si="13"/>
        <v>0</v>
      </c>
    </row>
    <row r="258" ht="13.2" spans="1:45">
      <c r="A258" s="149"/>
      <c r="B258" s="149"/>
      <c r="C258" s="150" t="s">
        <v>1153</v>
      </c>
      <c r="D258" s="2"/>
      <c r="E258" s="3"/>
      <c r="F258" s="149"/>
      <c r="G258" s="152"/>
      <c r="H258" s="155"/>
      <c r="I258" s="165"/>
      <c r="J258" s="169">
        <f t="shared" si="6"/>
        <v>0</v>
      </c>
      <c r="K258" s="165"/>
      <c r="L258" s="165"/>
      <c r="M258" s="166"/>
      <c r="N258" s="166"/>
      <c r="O258" s="149"/>
      <c r="P258" s="170"/>
      <c r="Q258" s="174" t="s">
        <v>1153</v>
      </c>
      <c r="R258" s="174"/>
      <c r="S258" s="174"/>
      <c r="T258" s="170"/>
      <c r="U258" s="187"/>
      <c r="V258" s="173"/>
      <c r="W258" s="185"/>
      <c r="X258" s="62">
        <f t="shared" si="7"/>
        <v>0</v>
      </c>
      <c r="Y258" s="166"/>
      <c r="Z258" s="149"/>
      <c r="AA258" s="149"/>
      <c r="AB258" s="150" t="s">
        <v>1153</v>
      </c>
      <c r="AC258" s="2"/>
      <c r="AD258" s="3"/>
      <c r="AE258" s="149"/>
      <c r="AF258" s="152"/>
      <c r="AG258" s="155"/>
      <c r="AH258" s="172"/>
      <c r="AI258" s="172"/>
      <c r="AJ258" s="149"/>
      <c r="AK258" s="170"/>
      <c r="AL258" s="203" t="s">
        <v>1151</v>
      </c>
      <c r="AM258" s="139"/>
      <c r="AN258" s="140"/>
      <c r="AO258" s="170"/>
      <c r="AP258" s="187"/>
      <c r="AQ258" s="173"/>
      <c r="AR258" s="184"/>
      <c r="AS258" s="208">
        <f t="shared" si="13"/>
        <v>0</v>
      </c>
    </row>
    <row r="259" ht="13.2" spans="1:45">
      <c r="A259" s="149"/>
      <c r="B259" s="149"/>
      <c r="C259" s="150" t="s">
        <v>1154</v>
      </c>
      <c r="D259" s="2"/>
      <c r="E259" s="3"/>
      <c r="F259" s="149"/>
      <c r="G259" s="152"/>
      <c r="H259" s="155"/>
      <c r="I259" s="165"/>
      <c r="J259" s="169">
        <f t="shared" si="6"/>
        <v>0</v>
      </c>
      <c r="K259" s="165"/>
      <c r="L259" s="165"/>
      <c r="M259" s="166"/>
      <c r="N259" s="166"/>
      <c r="O259" s="149"/>
      <c r="P259" s="170"/>
      <c r="Q259" s="174" t="s">
        <v>1154</v>
      </c>
      <c r="R259" s="174"/>
      <c r="S259" s="174"/>
      <c r="T259" s="170"/>
      <c r="U259" s="187"/>
      <c r="V259" s="173"/>
      <c r="W259" s="185"/>
      <c r="X259" s="62">
        <f t="shared" si="7"/>
        <v>0</v>
      </c>
      <c r="Y259" s="166"/>
      <c r="Z259" s="149"/>
      <c r="AA259" s="149"/>
      <c r="AB259" s="150" t="s">
        <v>1154</v>
      </c>
      <c r="AC259" s="2"/>
      <c r="AD259" s="3"/>
      <c r="AE259" s="149"/>
      <c r="AF259" s="152"/>
      <c r="AG259" s="155"/>
      <c r="AH259" s="172"/>
      <c r="AI259" s="172"/>
      <c r="AJ259" s="149"/>
      <c r="AK259" s="170"/>
      <c r="AL259" s="203" t="s">
        <v>1152</v>
      </c>
      <c r="AM259" s="139"/>
      <c r="AN259" s="140"/>
      <c r="AO259" s="170"/>
      <c r="AP259" s="187"/>
      <c r="AQ259" s="173"/>
      <c r="AR259" s="184"/>
      <c r="AS259" s="208">
        <f t="shared" si="13"/>
        <v>0</v>
      </c>
    </row>
    <row r="260" ht="13.2" spans="1:45">
      <c r="A260" s="149"/>
      <c r="B260" s="149"/>
      <c r="C260" s="150" t="s">
        <v>1155</v>
      </c>
      <c r="D260" s="2"/>
      <c r="E260" s="3"/>
      <c r="F260" s="149"/>
      <c r="G260" s="152"/>
      <c r="H260" s="155"/>
      <c r="I260" s="165"/>
      <c r="J260" s="169">
        <f t="shared" si="6"/>
        <v>0</v>
      </c>
      <c r="K260" s="165"/>
      <c r="L260" s="165"/>
      <c r="M260" s="166"/>
      <c r="N260" s="166"/>
      <c r="O260" s="149"/>
      <c r="P260" s="170"/>
      <c r="Q260" s="174" t="s">
        <v>1155</v>
      </c>
      <c r="R260" s="174"/>
      <c r="S260" s="174"/>
      <c r="T260" s="170"/>
      <c r="U260" s="187"/>
      <c r="V260" s="173"/>
      <c r="W260" s="185"/>
      <c r="X260" s="62">
        <f t="shared" si="7"/>
        <v>0</v>
      </c>
      <c r="Y260" s="166"/>
      <c r="Z260" s="149"/>
      <c r="AA260" s="149"/>
      <c r="AB260" s="150" t="s">
        <v>1155</v>
      </c>
      <c r="AC260" s="2"/>
      <c r="AD260" s="3"/>
      <c r="AE260" s="149"/>
      <c r="AF260" s="152"/>
      <c r="AG260" s="155"/>
      <c r="AH260" s="172"/>
      <c r="AI260" s="172"/>
      <c r="AJ260" s="149"/>
      <c r="AK260" s="170"/>
      <c r="AL260" s="203" t="s">
        <v>1153</v>
      </c>
      <c r="AM260" s="139"/>
      <c r="AN260" s="140"/>
      <c r="AO260" s="170"/>
      <c r="AP260" s="187"/>
      <c r="AQ260" s="173"/>
      <c r="AR260" s="184"/>
      <c r="AS260" s="208">
        <f t="shared" si="13"/>
        <v>0</v>
      </c>
    </row>
    <row r="261" ht="13.2" spans="1:45">
      <c r="A261" s="149"/>
      <c r="B261" s="149"/>
      <c r="C261" s="150" t="s">
        <v>1156</v>
      </c>
      <c r="D261" s="2"/>
      <c r="E261" s="3"/>
      <c r="F261" s="149"/>
      <c r="G261" s="152"/>
      <c r="H261" s="155"/>
      <c r="I261" s="165"/>
      <c r="J261" s="169">
        <f t="shared" si="6"/>
        <v>0</v>
      </c>
      <c r="K261" s="165"/>
      <c r="L261" s="165"/>
      <c r="M261" s="166"/>
      <c r="N261" s="166"/>
      <c r="O261" s="149"/>
      <c r="P261" s="170"/>
      <c r="Q261" s="174" t="s">
        <v>1156</v>
      </c>
      <c r="R261" s="174"/>
      <c r="S261" s="174"/>
      <c r="T261" s="170"/>
      <c r="U261" s="187"/>
      <c r="V261" s="173"/>
      <c r="W261" s="185"/>
      <c r="X261" s="62">
        <f t="shared" si="7"/>
        <v>0</v>
      </c>
      <c r="Y261" s="166"/>
      <c r="Z261" s="149"/>
      <c r="AA261" s="149"/>
      <c r="AB261" s="150" t="s">
        <v>1156</v>
      </c>
      <c r="AC261" s="2"/>
      <c r="AD261" s="3"/>
      <c r="AE261" s="149"/>
      <c r="AF261" s="152"/>
      <c r="AG261" s="155"/>
      <c r="AH261" s="172"/>
      <c r="AI261" s="172"/>
      <c r="AJ261" s="149"/>
      <c r="AK261" s="170"/>
      <c r="AL261" s="203" t="s">
        <v>1154</v>
      </c>
      <c r="AM261" s="139"/>
      <c r="AN261" s="140"/>
      <c r="AO261" s="170"/>
      <c r="AP261" s="187"/>
      <c r="AQ261" s="173"/>
      <c r="AR261" s="184"/>
      <c r="AS261" s="208">
        <f t="shared" si="13"/>
        <v>0</v>
      </c>
    </row>
    <row r="262" ht="13.2" spans="1:45">
      <c r="A262" s="149"/>
      <c r="B262" s="149"/>
      <c r="C262" s="150" t="s">
        <v>1157</v>
      </c>
      <c r="D262" s="2"/>
      <c r="E262" s="3"/>
      <c r="F262" s="149"/>
      <c r="G262" s="152"/>
      <c r="H262" s="155"/>
      <c r="I262" s="165"/>
      <c r="J262" s="169">
        <f t="shared" si="6"/>
        <v>0</v>
      </c>
      <c r="K262" s="165"/>
      <c r="L262" s="165"/>
      <c r="M262" s="166"/>
      <c r="N262" s="166"/>
      <c r="O262" s="149"/>
      <c r="P262" s="170"/>
      <c r="Q262" s="174" t="s">
        <v>1157</v>
      </c>
      <c r="R262" s="174"/>
      <c r="S262" s="174"/>
      <c r="T262" s="170"/>
      <c r="U262" s="187"/>
      <c r="V262" s="173"/>
      <c r="W262" s="185"/>
      <c r="X262" s="62">
        <f t="shared" si="7"/>
        <v>0</v>
      </c>
      <c r="Y262" s="166"/>
      <c r="Z262" s="149"/>
      <c r="AA262" s="149"/>
      <c r="AB262" s="150" t="s">
        <v>1157</v>
      </c>
      <c r="AC262" s="2"/>
      <c r="AD262" s="3"/>
      <c r="AE262" s="149"/>
      <c r="AF262" s="152"/>
      <c r="AG262" s="155"/>
      <c r="AH262" s="172"/>
      <c r="AI262" s="172"/>
      <c r="AJ262" s="149"/>
      <c r="AK262" s="170"/>
      <c r="AL262" s="203" t="s">
        <v>1155</v>
      </c>
      <c r="AM262" s="139"/>
      <c r="AN262" s="140"/>
      <c r="AO262" s="170"/>
      <c r="AP262" s="187"/>
      <c r="AQ262" s="173"/>
      <c r="AR262" s="184"/>
      <c r="AS262" s="208">
        <f t="shared" si="13"/>
        <v>0</v>
      </c>
    </row>
    <row r="263" ht="13.2" spans="1:45">
      <c r="A263" s="149"/>
      <c r="B263" s="149"/>
      <c r="C263" s="150" t="s">
        <v>1158</v>
      </c>
      <c r="D263" s="2"/>
      <c r="E263" s="3"/>
      <c r="F263" s="149"/>
      <c r="G263" s="152"/>
      <c r="H263" s="155"/>
      <c r="I263" s="165"/>
      <c r="J263" s="169">
        <f t="shared" si="6"/>
        <v>0</v>
      </c>
      <c r="K263" s="165"/>
      <c r="L263" s="165"/>
      <c r="M263" s="166"/>
      <c r="N263" s="166"/>
      <c r="O263" s="149"/>
      <c r="P263" s="170"/>
      <c r="Q263" s="174" t="s">
        <v>1158</v>
      </c>
      <c r="R263" s="174"/>
      <c r="S263" s="174"/>
      <c r="T263" s="170"/>
      <c r="U263" s="187"/>
      <c r="V263" s="173"/>
      <c r="W263" s="185"/>
      <c r="X263" s="62">
        <f t="shared" si="7"/>
        <v>0</v>
      </c>
      <c r="Y263" s="166"/>
      <c r="Z263" s="149"/>
      <c r="AA263" s="149"/>
      <c r="AB263" s="150" t="s">
        <v>1158</v>
      </c>
      <c r="AC263" s="2"/>
      <c r="AD263" s="3"/>
      <c r="AE263" s="149"/>
      <c r="AF263" s="152"/>
      <c r="AG263" s="155"/>
      <c r="AH263" s="172"/>
      <c r="AI263" s="172"/>
      <c r="AJ263" s="149"/>
      <c r="AK263" s="170"/>
      <c r="AL263" s="203" t="s">
        <v>1156</v>
      </c>
      <c r="AM263" s="139"/>
      <c r="AN263" s="140"/>
      <c r="AO263" s="170"/>
      <c r="AP263" s="187"/>
      <c r="AQ263" s="173"/>
      <c r="AR263" s="184"/>
      <c r="AS263" s="208">
        <f t="shared" si="13"/>
        <v>0</v>
      </c>
    </row>
    <row r="264" ht="13.2" spans="1:45">
      <c r="A264" s="149"/>
      <c r="B264" s="154"/>
      <c r="C264" s="150" t="s">
        <v>1159</v>
      </c>
      <c r="D264" s="2"/>
      <c r="E264" s="3"/>
      <c r="F264" s="154"/>
      <c r="G264" s="152"/>
      <c r="H264" s="155"/>
      <c r="I264" s="165"/>
      <c r="J264" s="169">
        <f t="shared" si="6"/>
        <v>0</v>
      </c>
      <c r="K264" s="165"/>
      <c r="L264" s="165"/>
      <c r="M264" s="166"/>
      <c r="N264" s="166"/>
      <c r="O264" s="149"/>
      <c r="P264" s="140"/>
      <c r="Q264" s="174" t="s">
        <v>1159</v>
      </c>
      <c r="R264" s="174"/>
      <c r="S264" s="174"/>
      <c r="T264" s="140"/>
      <c r="U264" s="187"/>
      <c r="V264" s="173"/>
      <c r="W264" s="185"/>
      <c r="X264" s="62">
        <f t="shared" si="7"/>
        <v>0</v>
      </c>
      <c r="Y264" s="166"/>
      <c r="Z264" s="149"/>
      <c r="AA264" s="154"/>
      <c r="AB264" s="150" t="s">
        <v>1159</v>
      </c>
      <c r="AC264" s="2"/>
      <c r="AD264" s="3"/>
      <c r="AE264" s="154"/>
      <c r="AF264" s="152"/>
      <c r="AG264" s="155"/>
      <c r="AH264" s="172"/>
      <c r="AI264" s="172"/>
      <c r="AJ264" s="149"/>
      <c r="AK264" s="170"/>
      <c r="AL264" s="203" t="s">
        <v>1157</v>
      </c>
      <c r="AM264" s="139"/>
      <c r="AN264" s="140"/>
      <c r="AO264" s="170"/>
      <c r="AP264" s="187"/>
      <c r="AQ264" s="173"/>
      <c r="AR264" s="184"/>
      <c r="AS264" s="208">
        <f t="shared" si="13"/>
        <v>0</v>
      </c>
    </row>
    <row r="265" ht="13.2" spans="1:45">
      <c r="A265" s="149"/>
      <c r="B265" s="160" t="s">
        <v>1160</v>
      </c>
      <c r="C265" s="150" t="s">
        <v>1161</v>
      </c>
      <c r="D265" s="2"/>
      <c r="E265" s="3"/>
      <c r="F265" s="153">
        <v>83300</v>
      </c>
      <c r="G265" s="152">
        <v>1</v>
      </c>
      <c r="H265" s="151">
        <v>83300</v>
      </c>
      <c r="I265" s="165"/>
      <c r="J265" s="169">
        <f t="shared" si="6"/>
        <v>0</v>
      </c>
      <c r="K265" s="165"/>
      <c r="L265" s="165"/>
      <c r="M265" s="166"/>
      <c r="N265" s="166"/>
      <c r="O265" s="149"/>
      <c r="P265" s="176" t="s">
        <v>1160</v>
      </c>
      <c r="Q265" s="174" t="s">
        <v>1161</v>
      </c>
      <c r="R265" s="174"/>
      <c r="S265" s="174"/>
      <c r="T265" s="188">
        <v>83300</v>
      </c>
      <c r="U265" s="187">
        <v>1</v>
      </c>
      <c r="V265" s="186">
        <v>83300</v>
      </c>
      <c r="W265" s="185"/>
      <c r="X265" s="62">
        <f t="shared" si="7"/>
        <v>0</v>
      </c>
      <c r="Y265" s="166"/>
      <c r="Z265" s="149"/>
      <c r="AA265" s="160" t="s">
        <v>1160</v>
      </c>
      <c r="AB265" s="150" t="s">
        <v>1161</v>
      </c>
      <c r="AC265" s="2"/>
      <c r="AD265" s="3"/>
      <c r="AE265" s="153">
        <v>83300</v>
      </c>
      <c r="AF265" s="152">
        <v>1</v>
      </c>
      <c r="AG265" s="151">
        <v>83300</v>
      </c>
      <c r="AH265" s="172"/>
      <c r="AI265" s="172"/>
      <c r="AJ265" s="149"/>
      <c r="AK265" s="170"/>
      <c r="AL265" s="203" t="s">
        <v>1158</v>
      </c>
      <c r="AM265" s="139"/>
      <c r="AN265" s="140"/>
      <c r="AO265" s="170"/>
      <c r="AP265" s="187"/>
      <c r="AQ265" s="173"/>
      <c r="AR265" s="184"/>
      <c r="AS265" s="208">
        <f t="shared" si="13"/>
        <v>0</v>
      </c>
    </row>
    <row r="266" ht="13.2" spans="1:45">
      <c r="A266" s="149"/>
      <c r="B266" s="149"/>
      <c r="C266" s="150" t="s">
        <v>1162</v>
      </c>
      <c r="D266" s="2"/>
      <c r="E266" s="3"/>
      <c r="F266" s="149"/>
      <c r="G266" s="152"/>
      <c r="H266" s="155"/>
      <c r="I266" s="165"/>
      <c r="J266" s="169">
        <f t="shared" si="6"/>
        <v>0</v>
      </c>
      <c r="K266" s="165"/>
      <c r="L266" s="165"/>
      <c r="M266" s="166"/>
      <c r="N266" s="166"/>
      <c r="O266" s="149"/>
      <c r="P266" s="170"/>
      <c r="Q266" s="174" t="s">
        <v>1162</v>
      </c>
      <c r="R266" s="174"/>
      <c r="S266" s="174"/>
      <c r="T266" s="170"/>
      <c r="U266" s="187"/>
      <c r="V266" s="173"/>
      <c r="W266" s="185"/>
      <c r="X266" s="62">
        <f t="shared" si="7"/>
        <v>0</v>
      </c>
      <c r="Y266" s="166"/>
      <c r="Z266" s="149"/>
      <c r="AA266" s="149"/>
      <c r="AB266" s="150" t="s">
        <v>1162</v>
      </c>
      <c r="AC266" s="2"/>
      <c r="AD266" s="3"/>
      <c r="AE266" s="149"/>
      <c r="AF266" s="152"/>
      <c r="AG266" s="155"/>
      <c r="AH266" s="172"/>
      <c r="AI266" s="172"/>
      <c r="AJ266" s="149"/>
      <c r="AK266" s="140"/>
      <c r="AL266" s="203" t="s">
        <v>1159</v>
      </c>
      <c r="AM266" s="139"/>
      <c r="AN266" s="140"/>
      <c r="AO266" s="140"/>
      <c r="AP266" s="187"/>
      <c r="AQ266" s="173"/>
      <c r="AR266" s="184"/>
      <c r="AS266" s="208">
        <f t="shared" si="13"/>
        <v>0</v>
      </c>
    </row>
    <row r="267" ht="13.2" spans="1:45">
      <c r="A267" s="149"/>
      <c r="B267" s="149"/>
      <c r="C267" s="150" t="s">
        <v>1163</v>
      </c>
      <c r="D267" s="2"/>
      <c r="E267" s="3"/>
      <c r="F267" s="149"/>
      <c r="G267" s="152"/>
      <c r="H267" s="155"/>
      <c r="I267" s="165"/>
      <c r="J267" s="169">
        <f t="shared" si="6"/>
        <v>0</v>
      </c>
      <c r="K267" s="165"/>
      <c r="L267" s="165"/>
      <c r="M267" s="166"/>
      <c r="N267" s="166"/>
      <c r="O267" s="149"/>
      <c r="P267" s="170"/>
      <c r="Q267" s="174" t="s">
        <v>1163</v>
      </c>
      <c r="R267" s="174"/>
      <c r="S267" s="174"/>
      <c r="T267" s="170"/>
      <c r="U267" s="187"/>
      <c r="V267" s="173"/>
      <c r="W267" s="185"/>
      <c r="X267" s="62">
        <f t="shared" si="7"/>
        <v>0</v>
      </c>
      <c r="Y267" s="166"/>
      <c r="Z267" s="149"/>
      <c r="AA267" s="149"/>
      <c r="AB267" s="150" t="s">
        <v>1163</v>
      </c>
      <c r="AC267" s="2"/>
      <c r="AD267" s="3"/>
      <c r="AE267" s="149"/>
      <c r="AF267" s="152"/>
      <c r="AG267" s="155"/>
      <c r="AH267" s="172"/>
      <c r="AI267" s="172"/>
      <c r="AJ267" s="149"/>
      <c r="AK267" s="176" t="s">
        <v>1160</v>
      </c>
      <c r="AL267" s="203" t="s">
        <v>1161</v>
      </c>
      <c r="AM267" s="139"/>
      <c r="AN267" s="140"/>
      <c r="AO267" s="188">
        <v>83300</v>
      </c>
      <c r="AP267" s="187">
        <v>1</v>
      </c>
      <c r="AQ267" s="186">
        <v>83300</v>
      </c>
      <c r="AR267" s="184"/>
      <c r="AS267" s="208">
        <f>AR267*AQ267</f>
        <v>0</v>
      </c>
    </row>
    <row r="268" ht="13.2" spans="1:45">
      <c r="A268" s="149"/>
      <c r="B268" s="149"/>
      <c r="C268" s="150" t="s">
        <v>1164</v>
      </c>
      <c r="D268" s="2"/>
      <c r="E268" s="3"/>
      <c r="F268" s="149"/>
      <c r="G268" s="152"/>
      <c r="H268" s="155"/>
      <c r="I268" s="165"/>
      <c r="J268" s="169">
        <f t="shared" si="6"/>
        <v>0</v>
      </c>
      <c r="K268" s="165"/>
      <c r="L268" s="165"/>
      <c r="M268" s="166"/>
      <c r="N268" s="166"/>
      <c r="O268" s="149"/>
      <c r="P268" s="170"/>
      <c r="Q268" s="174" t="s">
        <v>1164</v>
      </c>
      <c r="R268" s="174"/>
      <c r="S268" s="174"/>
      <c r="T268" s="170"/>
      <c r="U268" s="187"/>
      <c r="V268" s="173"/>
      <c r="W268" s="185"/>
      <c r="X268" s="62">
        <f t="shared" si="7"/>
        <v>0</v>
      </c>
      <c r="Y268" s="166"/>
      <c r="Z268" s="149"/>
      <c r="AA268" s="149"/>
      <c r="AB268" s="150" t="s">
        <v>1164</v>
      </c>
      <c r="AC268" s="2"/>
      <c r="AD268" s="3"/>
      <c r="AE268" s="149"/>
      <c r="AF268" s="152"/>
      <c r="AG268" s="155"/>
      <c r="AH268" s="172"/>
      <c r="AI268" s="172"/>
      <c r="AJ268" s="149"/>
      <c r="AK268" s="170"/>
      <c r="AL268" s="203" t="s">
        <v>1162</v>
      </c>
      <c r="AM268" s="139"/>
      <c r="AN268" s="140"/>
      <c r="AO268" s="170"/>
      <c r="AP268" s="187"/>
      <c r="AQ268" s="173"/>
      <c r="AR268" s="184"/>
      <c r="AS268" s="208">
        <f t="shared" ref="AS268:AS282" si="14">AR268*AO268</f>
        <v>0</v>
      </c>
    </row>
    <row r="269" ht="13.2" spans="1:45">
      <c r="A269" s="149"/>
      <c r="B269" s="149"/>
      <c r="C269" s="150" t="s">
        <v>1165</v>
      </c>
      <c r="D269" s="2"/>
      <c r="E269" s="3"/>
      <c r="F269" s="149"/>
      <c r="G269" s="152"/>
      <c r="H269" s="155"/>
      <c r="I269" s="165"/>
      <c r="J269" s="169">
        <f t="shared" si="6"/>
        <v>0</v>
      </c>
      <c r="K269" s="165"/>
      <c r="L269" s="165"/>
      <c r="M269" s="166"/>
      <c r="N269" s="166"/>
      <c r="O269" s="149"/>
      <c r="P269" s="170"/>
      <c r="Q269" s="174" t="s">
        <v>1165</v>
      </c>
      <c r="R269" s="174"/>
      <c r="S269" s="174"/>
      <c r="T269" s="170"/>
      <c r="U269" s="187"/>
      <c r="V269" s="173"/>
      <c r="W269" s="185"/>
      <c r="X269" s="62">
        <f t="shared" si="7"/>
        <v>0</v>
      </c>
      <c r="Y269" s="166"/>
      <c r="Z269" s="149"/>
      <c r="AA269" s="149"/>
      <c r="AB269" s="150" t="s">
        <v>1165</v>
      </c>
      <c r="AC269" s="2"/>
      <c r="AD269" s="3"/>
      <c r="AE269" s="149"/>
      <c r="AF269" s="152"/>
      <c r="AG269" s="155"/>
      <c r="AH269" s="172"/>
      <c r="AI269" s="172"/>
      <c r="AJ269" s="149"/>
      <c r="AK269" s="170"/>
      <c r="AL269" s="203" t="s">
        <v>1163</v>
      </c>
      <c r="AM269" s="139"/>
      <c r="AN269" s="140"/>
      <c r="AO269" s="170"/>
      <c r="AP269" s="187"/>
      <c r="AQ269" s="173"/>
      <c r="AR269" s="184"/>
      <c r="AS269" s="208">
        <f t="shared" si="14"/>
        <v>0</v>
      </c>
    </row>
    <row r="270" ht="13.2" spans="1:45">
      <c r="A270" s="149"/>
      <c r="B270" s="149"/>
      <c r="C270" s="150" t="s">
        <v>1166</v>
      </c>
      <c r="D270" s="2"/>
      <c r="E270" s="3"/>
      <c r="F270" s="149"/>
      <c r="G270" s="152"/>
      <c r="H270" s="155"/>
      <c r="I270" s="165"/>
      <c r="J270" s="169">
        <f t="shared" si="6"/>
        <v>0</v>
      </c>
      <c r="K270" s="165"/>
      <c r="L270" s="165"/>
      <c r="M270" s="166"/>
      <c r="N270" s="166"/>
      <c r="O270" s="149"/>
      <c r="P270" s="170"/>
      <c r="Q270" s="174" t="s">
        <v>1166</v>
      </c>
      <c r="R270" s="174"/>
      <c r="S270" s="174"/>
      <c r="T270" s="170"/>
      <c r="U270" s="187"/>
      <c r="V270" s="173"/>
      <c r="W270" s="185"/>
      <c r="X270" s="62">
        <f t="shared" si="7"/>
        <v>0</v>
      </c>
      <c r="Y270" s="166"/>
      <c r="Z270" s="149"/>
      <c r="AA270" s="149"/>
      <c r="AB270" s="150" t="s">
        <v>1166</v>
      </c>
      <c r="AC270" s="2"/>
      <c r="AD270" s="3"/>
      <c r="AE270" s="149"/>
      <c r="AF270" s="152"/>
      <c r="AG270" s="155"/>
      <c r="AH270" s="172"/>
      <c r="AI270" s="172"/>
      <c r="AJ270" s="149"/>
      <c r="AK270" s="170"/>
      <c r="AL270" s="203" t="s">
        <v>1164</v>
      </c>
      <c r="AM270" s="139"/>
      <c r="AN270" s="140"/>
      <c r="AO270" s="170"/>
      <c r="AP270" s="187"/>
      <c r="AQ270" s="173"/>
      <c r="AR270" s="184"/>
      <c r="AS270" s="208">
        <f t="shared" si="14"/>
        <v>0</v>
      </c>
    </row>
    <row r="271" ht="13.2" spans="1:45">
      <c r="A271" s="149"/>
      <c r="B271" s="149"/>
      <c r="C271" s="150" t="s">
        <v>1167</v>
      </c>
      <c r="D271" s="2"/>
      <c r="E271" s="3"/>
      <c r="F271" s="149"/>
      <c r="G271" s="152"/>
      <c r="H271" s="155"/>
      <c r="I271" s="165"/>
      <c r="J271" s="169">
        <f t="shared" si="6"/>
        <v>0</v>
      </c>
      <c r="K271" s="165"/>
      <c r="L271" s="165"/>
      <c r="M271" s="166"/>
      <c r="N271" s="166"/>
      <c r="O271" s="149"/>
      <c r="P271" s="170"/>
      <c r="Q271" s="174" t="s">
        <v>1167</v>
      </c>
      <c r="R271" s="174"/>
      <c r="S271" s="174"/>
      <c r="T271" s="170"/>
      <c r="U271" s="187"/>
      <c r="V271" s="173"/>
      <c r="W271" s="185"/>
      <c r="X271" s="62">
        <f t="shared" si="7"/>
        <v>0</v>
      </c>
      <c r="Y271" s="166"/>
      <c r="Z271" s="149"/>
      <c r="AA271" s="149"/>
      <c r="AB271" s="150" t="s">
        <v>1167</v>
      </c>
      <c r="AC271" s="2"/>
      <c r="AD271" s="3"/>
      <c r="AE271" s="149"/>
      <c r="AF271" s="152"/>
      <c r="AG271" s="155"/>
      <c r="AH271" s="172"/>
      <c r="AI271" s="172"/>
      <c r="AJ271" s="149"/>
      <c r="AK271" s="170"/>
      <c r="AL271" s="203" t="s">
        <v>1165</v>
      </c>
      <c r="AM271" s="139"/>
      <c r="AN271" s="140"/>
      <c r="AO271" s="170"/>
      <c r="AP271" s="187"/>
      <c r="AQ271" s="173"/>
      <c r="AR271" s="184"/>
      <c r="AS271" s="208">
        <f t="shared" si="14"/>
        <v>0</v>
      </c>
    </row>
    <row r="272" ht="13.2" spans="1:45">
      <c r="A272" s="149"/>
      <c r="B272" s="149"/>
      <c r="C272" s="150" t="s">
        <v>1027</v>
      </c>
      <c r="D272" s="2"/>
      <c r="E272" s="3"/>
      <c r="F272" s="149"/>
      <c r="G272" s="152"/>
      <c r="H272" s="155"/>
      <c r="I272" s="165"/>
      <c r="J272" s="169">
        <f t="shared" si="6"/>
        <v>0</v>
      </c>
      <c r="K272" s="165"/>
      <c r="L272" s="165"/>
      <c r="M272" s="166"/>
      <c r="N272" s="166"/>
      <c r="O272" s="149"/>
      <c r="P272" s="170"/>
      <c r="Q272" s="174" t="s">
        <v>1027</v>
      </c>
      <c r="R272" s="174"/>
      <c r="S272" s="174"/>
      <c r="T272" s="170"/>
      <c r="U272" s="187"/>
      <c r="V272" s="173"/>
      <c r="W272" s="185"/>
      <c r="X272" s="62">
        <f t="shared" si="7"/>
        <v>0</v>
      </c>
      <c r="Y272" s="166"/>
      <c r="Z272" s="149"/>
      <c r="AA272" s="149"/>
      <c r="AB272" s="150" t="s">
        <v>1027</v>
      </c>
      <c r="AC272" s="2"/>
      <c r="AD272" s="3"/>
      <c r="AE272" s="149"/>
      <c r="AF272" s="152"/>
      <c r="AG272" s="155"/>
      <c r="AH272" s="172"/>
      <c r="AI272" s="172"/>
      <c r="AJ272" s="149"/>
      <c r="AK272" s="170"/>
      <c r="AL272" s="203" t="s">
        <v>1166</v>
      </c>
      <c r="AM272" s="139"/>
      <c r="AN272" s="140"/>
      <c r="AO272" s="170"/>
      <c r="AP272" s="187"/>
      <c r="AQ272" s="173"/>
      <c r="AR272" s="184"/>
      <c r="AS272" s="208">
        <f t="shared" si="14"/>
        <v>0</v>
      </c>
    </row>
    <row r="273" ht="13.2" spans="1:45">
      <c r="A273" s="149"/>
      <c r="B273" s="149"/>
      <c r="C273" s="150" t="s">
        <v>1168</v>
      </c>
      <c r="D273" s="2"/>
      <c r="E273" s="3"/>
      <c r="F273" s="149"/>
      <c r="G273" s="152"/>
      <c r="H273" s="155"/>
      <c r="I273" s="165"/>
      <c r="J273" s="169">
        <f t="shared" si="6"/>
        <v>0</v>
      </c>
      <c r="K273" s="165"/>
      <c r="L273" s="165"/>
      <c r="M273" s="166"/>
      <c r="N273" s="166"/>
      <c r="O273" s="149"/>
      <c r="P273" s="170"/>
      <c r="Q273" s="174" t="s">
        <v>1168</v>
      </c>
      <c r="R273" s="174"/>
      <c r="S273" s="174"/>
      <c r="T273" s="170"/>
      <c r="U273" s="187"/>
      <c r="V273" s="173"/>
      <c r="W273" s="185"/>
      <c r="X273" s="62">
        <f t="shared" si="7"/>
        <v>0</v>
      </c>
      <c r="Y273" s="166"/>
      <c r="Z273" s="149"/>
      <c r="AA273" s="149"/>
      <c r="AB273" s="150" t="s">
        <v>1168</v>
      </c>
      <c r="AC273" s="2"/>
      <c r="AD273" s="3"/>
      <c r="AE273" s="149"/>
      <c r="AF273" s="152"/>
      <c r="AG273" s="155"/>
      <c r="AH273" s="172"/>
      <c r="AI273" s="172"/>
      <c r="AJ273" s="149"/>
      <c r="AK273" s="170"/>
      <c r="AL273" s="203" t="s">
        <v>1167</v>
      </c>
      <c r="AM273" s="139"/>
      <c r="AN273" s="140"/>
      <c r="AO273" s="170"/>
      <c r="AP273" s="187"/>
      <c r="AQ273" s="173"/>
      <c r="AR273" s="184"/>
      <c r="AS273" s="208">
        <f t="shared" si="14"/>
        <v>0</v>
      </c>
    </row>
    <row r="274" ht="13.2" spans="1:45">
      <c r="A274" s="149"/>
      <c r="B274" s="149"/>
      <c r="C274" s="150" t="s">
        <v>1169</v>
      </c>
      <c r="D274" s="2"/>
      <c r="E274" s="3"/>
      <c r="F274" s="149"/>
      <c r="G274" s="152"/>
      <c r="H274" s="155"/>
      <c r="I274" s="165"/>
      <c r="J274" s="169">
        <f t="shared" si="6"/>
        <v>0</v>
      </c>
      <c r="K274" s="165"/>
      <c r="L274" s="165"/>
      <c r="M274" s="166"/>
      <c r="N274" s="166"/>
      <c r="O274" s="149"/>
      <c r="P274" s="170"/>
      <c r="Q274" s="174" t="s">
        <v>1169</v>
      </c>
      <c r="R274" s="174"/>
      <c r="S274" s="174"/>
      <c r="T274" s="170"/>
      <c r="U274" s="187"/>
      <c r="V274" s="173"/>
      <c r="W274" s="185"/>
      <c r="X274" s="62">
        <f t="shared" si="7"/>
        <v>0</v>
      </c>
      <c r="Y274" s="166"/>
      <c r="Z274" s="149"/>
      <c r="AA274" s="149"/>
      <c r="AB274" s="150" t="s">
        <v>1169</v>
      </c>
      <c r="AC274" s="2"/>
      <c r="AD274" s="3"/>
      <c r="AE274" s="149"/>
      <c r="AF274" s="152"/>
      <c r="AG274" s="155"/>
      <c r="AH274" s="172"/>
      <c r="AI274" s="172"/>
      <c r="AJ274" s="149"/>
      <c r="AK274" s="170"/>
      <c r="AL274" s="203" t="s">
        <v>1027</v>
      </c>
      <c r="AM274" s="139"/>
      <c r="AN274" s="140"/>
      <c r="AO274" s="170"/>
      <c r="AP274" s="187"/>
      <c r="AQ274" s="173"/>
      <c r="AR274" s="184"/>
      <c r="AS274" s="208">
        <f t="shared" si="14"/>
        <v>0</v>
      </c>
    </row>
    <row r="275" ht="13.2" spans="1:45">
      <c r="A275" s="149"/>
      <c r="B275" s="149"/>
      <c r="C275" s="150" t="s">
        <v>1170</v>
      </c>
      <c r="D275" s="2"/>
      <c r="E275" s="3"/>
      <c r="F275" s="149"/>
      <c r="G275" s="152"/>
      <c r="H275" s="155"/>
      <c r="I275" s="165"/>
      <c r="J275" s="169">
        <f t="shared" si="6"/>
        <v>0</v>
      </c>
      <c r="K275" s="165"/>
      <c r="L275" s="165"/>
      <c r="M275" s="166"/>
      <c r="N275" s="166"/>
      <c r="O275" s="149"/>
      <c r="P275" s="170"/>
      <c r="Q275" s="174" t="s">
        <v>1170</v>
      </c>
      <c r="R275" s="174"/>
      <c r="S275" s="174"/>
      <c r="T275" s="170"/>
      <c r="U275" s="187"/>
      <c r="V275" s="173"/>
      <c r="W275" s="185"/>
      <c r="X275" s="62">
        <f t="shared" si="7"/>
        <v>0</v>
      </c>
      <c r="Y275" s="166"/>
      <c r="Z275" s="149"/>
      <c r="AA275" s="149"/>
      <c r="AB275" s="150" t="s">
        <v>1170</v>
      </c>
      <c r="AC275" s="2"/>
      <c r="AD275" s="3"/>
      <c r="AE275" s="149"/>
      <c r="AF275" s="152"/>
      <c r="AG275" s="155"/>
      <c r="AH275" s="172"/>
      <c r="AI275" s="172"/>
      <c r="AJ275" s="149"/>
      <c r="AK275" s="170"/>
      <c r="AL275" s="203" t="s">
        <v>1168</v>
      </c>
      <c r="AM275" s="139"/>
      <c r="AN275" s="140"/>
      <c r="AO275" s="170"/>
      <c r="AP275" s="187"/>
      <c r="AQ275" s="173"/>
      <c r="AR275" s="184"/>
      <c r="AS275" s="208">
        <f t="shared" si="14"/>
        <v>0</v>
      </c>
    </row>
    <row r="276" ht="13.2" spans="1:45">
      <c r="A276" s="149"/>
      <c r="B276" s="149"/>
      <c r="C276" s="150" t="s">
        <v>1171</v>
      </c>
      <c r="D276" s="2"/>
      <c r="E276" s="3"/>
      <c r="F276" s="149"/>
      <c r="G276" s="152"/>
      <c r="H276" s="155"/>
      <c r="I276" s="165"/>
      <c r="J276" s="169">
        <f t="shared" si="6"/>
        <v>0</v>
      </c>
      <c r="K276" s="165"/>
      <c r="L276" s="165"/>
      <c r="M276" s="166"/>
      <c r="N276" s="166"/>
      <c r="O276" s="149"/>
      <c r="P276" s="170"/>
      <c r="Q276" s="174" t="s">
        <v>1171</v>
      </c>
      <c r="R276" s="174"/>
      <c r="S276" s="174"/>
      <c r="T276" s="170"/>
      <c r="U276" s="187"/>
      <c r="V276" s="173"/>
      <c r="W276" s="185"/>
      <c r="X276" s="62">
        <f t="shared" si="7"/>
        <v>0</v>
      </c>
      <c r="Y276" s="166"/>
      <c r="Z276" s="149"/>
      <c r="AA276" s="149"/>
      <c r="AB276" s="150" t="s">
        <v>1171</v>
      </c>
      <c r="AC276" s="2"/>
      <c r="AD276" s="3"/>
      <c r="AE276" s="149"/>
      <c r="AF276" s="152"/>
      <c r="AG276" s="155"/>
      <c r="AH276" s="172"/>
      <c r="AI276" s="172"/>
      <c r="AJ276" s="149"/>
      <c r="AK276" s="170"/>
      <c r="AL276" s="203" t="s">
        <v>1169</v>
      </c>
      <c r="AM276" s="139"/>
      <c r="AN276" s="140"/>
      <c r="AO276" s="170"/>
      <c r="AP276" s="187"/>
      <c r="AQ276" s="173"/>
      <c r="AR276" s="184"/>
      <c r="AS276" s="208">
        <f t="shared" si="14"/>
        <v>0</v>
      </c>
    </row>
    <row r="277" ht="13.2" spans="1:45">
      <c r="A277" s="149"/>
      <c r="B277" s="149"/>
      <c r="C277" s="150" t="s">
        <v>1172</v>
      </c>
      <c r="D277" s="2"/>
      <c r="E277" s="3"/>
      <c r="F277" s="149"/>
      <c r="G277" s="152"/>
      <c r="H277" s="155"/>
      <c r="I277" s="165"/>
      <c r="J277" s="169">
        <f t="shared" si="6"/>
        <v>0</v>
      </c>
      <c r="K277" s="165"/>
      <c r="L277" s="165"/>
      <c r="M277" s="166"/>
      <c r="N277" s="166"/>
      <c r="O277" s="149"/>
      <c r="P277" s="170"/>
      <c r="Q277" s="174" t="s">
        <v>1172</v>
      </c>
      <c r="R277" s="174"/>
      <c r="S277" s="174"/>
      <c r="T277" s="170"/>
      <c r="U277" s="187"/>
      <c r="V277" s="173"/>
      <c r="W277" s="185"/>
      <c r="X277" s="62">
        <f t="shared" si="7"/>
        <v>0</v>
      </c>
      <c r="Y277" s="166"/>
      <c r="Z277" s="149"/>
      <c r="AA277" s="149"/>
      <c r="AB277" s="150" t="s">
        <v>1172</v>
      </c>
      <c r="AC277" s="2"/>
      <c r="AD277" s="3"/>
      <c r="AE277" s="149"/>
      <c r="AF277" s="152"/>
      <c r="AG277" s="155"/>
      <c r="AH277" s="172"/>
      <c r="AI277" s="172"/>
      <c r="AJ277" s="149"/>
      <c r="AK277" s="170"/>
      <c r="AL277" s="203" t="s">
        <v>1170</v>
      </c>
      <c r="AM277" s="139"/>
      <c r="AN277" s="140"/>
      <c r="AO277" s="170"/>
      <c r="AP277" s="187"/>
      <c r="AQ277" s="173"/>
      <c r="AR277" s="184"/>
      <c r="AS277" s="208">
        <f t="shared" si="14"/>
        <v>0</v>
      </c>
    </row>
    <row r="278" ht="13.2" spans="1:45">
      <c r="A278" s="149"/>
      <c r="B278" s="149"/>
      <c r="C278" s="150" t="s">
        <v>1173</v>
      </c>
      <c r="D278" s="2"/>
      <c r="E278" s="3"/>
      <c r="F278" s="149"/>
      <c r="G278" s="152"/>
      <c r="H278" s="155"/>
      <c r="I278" s="165"/>
      <c r="J278" s="169">
        <f t="shared" si="6"/>
        <v>0</v>
      </c>
      <c r="K278" s="165"/>
      <c r="L278" s="165"/>
      <c r="M278" s="166"/>
      <c r="N278" s="166"/>
      <c r="O278" s="149"/>
      <c r="P278" s="170"/>
      <c r="Q278" s="174" t="s">
        <v>1173</v>
      </c>
      <c r="R278" s="174"/>
      <c r="S278" s="174"/>
      <c r="T278" s="170"/>
      <c r="U278" s="187"/>
      <c r="V278" s="173"/>
      <c r="W278" s="185"/>
      <c r="X278" s="62">
        <f t="shared" si="7"/>
        <v>0</v>
      </c>
      <c r="Y278" s="166"/>
      <c r="Z278" s="149"/>
      <c r="AA278" s="149"/>
      <c r="AB278" s="150" t="s">
        <v>1173</v>
      </c>
      <c r="AC278" s="2"/>
      <c r="AD278" s="3"/>
      <c r="AE278" s="149"/>
      <c r="AF278" s="152"/>
      <c r="AG278" s="155"/>
      <c r="AH278" s="172"/>
      <c r="AI278" s="172"/>
      <c r="AJ278" s="149"/>
      <c r="AK278" s="170"/>
      <c r="AL278" s="203" t="s">
        <v>1171</v>
      </c>
      <c r="AM278" s="139"/>
      <c r="AN278" s="140"/>
      <c r="AO278" s="170"/>
      <c r="AP278" s="187"/>
      <c r="AQ278" s="173"/>
      <c r="AR278" s="184"/>
      <c r="AS278" s="208">
        <f t="shared" si="14"/>
        <v>0</v>
      </c>
    </row>
    <row r="279" ht="13.2" spans="1:45">
      <c r="A279" s="149"/>
      <c r="B279" s="149"/>
      <c r="C279" s="150" t="s">
        <v>1001</v>
      </c>
      <c r="D279" s="2"/>
      <c r="E279" s="3"/>
      <c r="F279" s="149"/>
      <c r="G279" s="152"/>
      <c r="H279" s="155"/>
      <c r="I279" s="165"/>
      <c r="J279" s="169">
        <f t="shared" si="6"/>
        <v>0</v>
      </c>
      <c r="K279" s="165"/>
      <c r="L279" s="165"/>
      <c r="M279" s="166"/>
      <c r="N279" s="166"/>
      <c r="O279" s="149"/>
      <c r="P279" s="170"/>
      <c r="Q279" s="174" t="s">
        <v>1001</v>
      </c>
      <c r="R279" s="174"/>
      <c r="S279" s="174"/>
      <c r="T279" s="170"/>
      <c r="U279" s="187"/>
      <c r="V279" s="173"/>
      <c r="W279" s="185"/>
      <c r="X279" s="62">
        <f t="shared" si="7"/>
        <v>0</v>
      </c>
      <c r="Y279" s="166"/>
      <c r="Z279" s="149"/>
      <c r="AA279" s="149"/>
      <c r="AB279" s="150" t="s">
        <v>1001</v>
      </c>
      <c r="AC279" s="2"/>
      <c r="AD279" s="3"/>
      <c r="AE279" s="149"/>
      <c r="AF279" s="152"/>
      <c r="AG279" s="155"/>
      <c r="AH279" s="172"/>
      <c r="AI279" s="172"/>
      <c r="AJ279" s="149"/>
      <c r="AK279" s="170"/>
      <c r="AL279" s="203" t="s">
        <v>1172</v>
      </c>
      <c r="AM279" s="139"/>
      <c r="AN279" s="140"/>
      <c r="AO279" s="170"/>
      <c r="AP279" s="187"/>
      <c r="AQ279" s="173"/>
      <c r="AR279" s="184"/>
      <c r="AS279" s="208">
        <f t="shared" si="14"/>
        <v>0</v>
      </c>
    </row>
    <row r="280" ht="13.2" spans="1:45">
      <c r="A280" s="154"/>
      <c r="B280" s="154"/>
      <c r="C280" s="150" t="s">
        <v>1002</v>
      </c>
      <c r="D280" s="2"/>
      <c r="E280" s="3"/>
      <c r="F280" s="154"/>
      <c r="G280" s="152"/>
      <c r="H280" s="155"/>
      <c r="I280" s="165"/>
      <c r="J280" s="169">
        <f t="shared" si="6"/>
        <v>0</v>
      </c>
      <c r="K280" s="165"/>
      <c r="L280" s="165"/>
      <c r="M280" s="166"/>
      <c r="N280" s="166"/>
      <c r="O280" s="154"/>
      <c r="P280" s="140"/>
      <c r="Q280" s="174" t="s">
        <v>1002</v>
      </c>
      <c r="R280" s="174"/>
      <c r="S280" s="174"/>
      <c r="T280" s="140"/>
      <c r="U280" s="187"/>
      <c r="V280" s="173"/>
      <c r="W280" s="185"/>
      <c r="X280" s="62">
        <f t="shared" si="7"/>
        <v>0</v>
      </c>
      <c r="Y280" s="166"/>
      <c r="Z280" s="154"/>
      <c r="AA280" s="154"/>
      <c r="AB280" s="150" t="s">
        <v>1002</v>
      </c>
      <c r="AC280" s="2"/>
      <c r="AD280" s="3"/>
      <c r="AE280" s="154"/>
      <c r="AF280" s="152"/>
      <c r="AG280" s="155"/>
      <c r="AH280" s="172"/>
      <c r="AI280" s="172"/>
      <c r="AJ280" s="149"/>
      <c r="AK280" s="170"/>
      <c r="AL280" s="203" t="s">
        <v>1173</v>
      </c>
      <c r="AM280" s="139"/>
      <c r="AN280" s="140"/>
      <c r="AO280" s="170"/>
      <c r="AP280" s="187"/>
      <c r="AQ280" s="173"/>
      <c r="AR280" s="184"/>
      <c r="AS280" s="208">
        <f t="shared" si="14"/>
        <v>0</v>
      </c>
    </row>
    <row r="281" ht="13.2" spans="1:45">
      <c r="A281" s="152"/>
      <c r="B281" s="155"/>
      <c r="C281" s="210"/>
      <c r="D281" s="210"/>
      <c r="E281" s="210"/>
      <c r="F281" s="158" t="s">
        <v>31</v>
      </c>
      <c r="G281" s="3"/>
      <c r="H281" s="151">
        <v>1683500</v>
      </c>
      <c r="I281" s="165"/>
      <c r="J281" s="169">
        <f>SUM(J6:J280)</f>
        <v>0</v>
      </c>
      <c r="K281" s="165"/>
      <c r="L281" s="165"/>
      <c r="M281" s="166"/>
      <c r="N281" s="166"/>
      <c r="O281" s="172"/>
      <c r="P281" s="173"/>
      <c r="Q281" s="210"/>
      <c r="R281" s="210"/>
      <c r="S281" s="211"/>
      <c r="T281" s="187" t="s">
        <v>31</v>
      </c>
      <c r="U281" s="187"/>
      <c r="V281" s="186">
        <v>1683500</v>
      </c>
      <c r="W281" s="185"/>
      <c r="X281" s="62">
        <f>SUM(X6:X280)</f>
        <v>1570100</v>
      </c>
      <c r="Y281" s="166"/>
      <c r="Z281" s="152"/>
      <c r="AA281" s="155"/>
      <c r="AB281" s="210"/>
      <c r="AC281" s="210"/>
      <c r="AD281" s="210"/>
      <c r="AE281" s="158" t="s">
        <v>31</v>
      </c>
      <c r="AF281" s="3"/>
      <c r="AG281" s="151">
        <v>1683500</v>
      </c>
      <c r="AH281" s="172"/>
      <c r="AI281" s="172"/>
      <c r="AJ281" s="149"/>
      <c r="AK281" s="170"/>
      <c r="AL281" s="203" t="s">
        <v>1001</v>
      </c>
      <c r="AM281" s="139"/>
      <c r="AN281" s="140"/>
      <c r="AO281" s="170"/>
      <c r="AP281" s="187"/>
      <c r="AQ281" s="173"/>
      <c r="AR281" s="184"/>
      <c r="AS281" s="208">
        <f t="shared" si="14"/>
        <v>0</v>
      </c>
    </row>
    <row r="282" ht="13.2" spans="1:45">
      <c r="A282" s="146">
        <v>4</v>
      </c>
      <c r="B282" s="159" t="s">
        <v>1174</v>
      </c>
      <c r="C282" s="148"/>
      <c r="D282" s="139"/>
      <c r="E282" s="140"/>
      <c r="F282" s="155"/>
      <c r="G282" s="155"/>
      <c r="H282" s="155"/>
      <c r="I282" s="165"/>
      <c r="J282" s="165"/>
      <c r="K282" s="165"/>
      <c r="L282" s="165"/>
      <c r="M282" s="166"/>
      <c r="N282" s="166"/>
      <c r="O282" s="167">
        <v>4</v>
      </c>
      <c r="P282" s="175" t="s">
        <v>1174</v>
      </c>
      <c r="Q282" s="184"/>
      <c r="R282" s="184"/>
      <c r="S282" s="184"/>
      <c r="T282" s="173"/>
      <c r="U282" s="173"/>
      <c r="V282" s="173"/>
      <c r="W282" s="185"/>
      <c r="X282" s="185"/>
      <c r="Y282" s="166"/>
      <c r="Z282" s="146">
        <v>4</v>
      </c>
      <c r="AA282" s="159" t="s">
        <v>1174</v>
      </c>
      <c r="AB282" s="148"/>
      <c r="AC282" s="139"/>
      <c r="AD282" s="140"/>
      <c r="AE282" s="155"/>
      <c r="AF282" s="155"/>
      <c r="AG282" s="155"/>
      <c r="AH282" s="172"/>
      <c r="AI282" s="172"/>
      <c r="AJ282" s="154"/>
      <c r="AK282" s="140"/>
      <c r="AL282" s="203" t="s">
        <v>1002</v>
      </c>
      <c r="AM282" s="139"/>
      <c r="AN282" s="140"/>
      <c r="AO282" s="140"/>
      <c r="AP282" s="187"/>
      <c r="AQ282" s="173"/>
      <c r="AR282" s="184"/>
      <c r="AS282" s="208">
        <f t="shared" si="14"/>
        <v>0</v>
      </c>
    </row>
    <row r="283" ht="13.2" spans="1:45">
      <c r="A283" s="149"/>
      <c r="B283" s="160" t="s">
        <v>953</v>
      </c>
      <c r="C283" s="150" t="s">
        <v>1175</v>
      </c>
      <c r="D283" s="2"/>
      <c r="E283" s="3"/>
      <c r="F283" s="153">
        <v>128800</v>
      </c>
      <c r="G283" s="152">
        <v>1</v>
      </c>
      <c r="H283" s="151">
        <v>128800</v>
      </c>
      <c r="I283" s="165"/>
      <c r="J283" s="169">
        <f t="shared" ref="J283:J473" si="15">I283*F283</f>
        <v>0</v>
      </c>
      <c r="K283" s="165"/>
      <c r="L283" s="165"/>
      <c r="M283" s="166"/>
      <c r="N283" s="166"/>
      <c r="O283" s="149"/>
      <c r="P283" s="176" t="s">
        <v>953</v>
      </c>
      <c r="Q283" s="174" t="s">
        <v>1175</v>
      </c>
      <c r="R283" s="174"/>
      <c r="S283" s="174"/>
      <c r="T283" s="188">
        <v>128800</v>
      </c>
      <c r="U283" s="187">
        <v>1</v>
      </c>
      <c r="V283" s="186">
        <v>128800</v>
      </c>
      <c r="W283" s="185"/>
      <c r="X283" s="62">
        <f t="shared" ref="X283:X473" si="16">W283*T283</f>
        <v>0</v>
      </c>
      <c r="Y283" s="166"/>
      <c r="Z283" s="149"/>
      <c r="AA283" s="160" t="s">
        <v>953</v>
      </c>
      <c r="AB283" s="150" t="s">
        <v>1175</v>
      </c>
      <c r="AC283" s="2"/>
      <c r="AD283" s="3"/>
      <c r="AE283" s="153">
        <v>128800</v>
      </c>
      <c r="AF283" s="152">
        <v>1</v>
      </c>
      <c r="AG283" s="151">
        <v>128800</v>
      </c>
      <c r="AH283" s="152">
        <v>1</v>
      </c>
      <c r="AI283" s="151">
        <v>128800</v>
      </c>
      <c r="AJ283" s="172"/>
      <c r="AK283" s="173"/>
      <c r="AL283" s="210"/>
      <c r="AM283" s="210"/>
      <c r="AN283" s="211"/>
      <c r="AO283" s="198" t="s">
        <v>31</v>
      </c>
      <c r="AP283" s="140"/>
      <c r="AQ283" s="186">
        <v>1683500</v>
      </c>
      <c r="AR283" s="184"/>
      <c r="AS283" s="208">
        <f>SUM(AS8:AS282)</f>
        <v>347900</v>
      </c>
    </row>
    <row r="284" ht="13.2" spans="1:45">
      <c r="A284" s="149"/>
      <c r="B284" s="149"/>
      <c r="C284" s="150" t="s">
        <v>1176</v>
      </c>
      <c r="D284" s="2"/>
      <c r="E284" s="3"/>
      <c r="F284" s="149"/>
      <c r="G284" s="152"/>
      <c r="H284" s="155"/>
      <c r="I284" s="165"/>
      <c r="J284" s="169">
        <f t="shared" si="15"/>
        <v>0</v>
      </c>
      <c r="K284" s="165"/>
      <c r="L284" s="165"/>
      <c r="M284" s="166"/>
      <c r="N284" s="166"/>
      <c r="O284" s="149"/>
      <c r="P284" s="170"/>
      <c r="Q284" s="174" t="s">
        <v>1176</v>
      </c>
      <c r="R284" s="174"/>
      <c r="S284" s="174"/>
      <c r="T284" s="170"/>
      <c r="U284" s="187"/>
      <c r="V284" s="173"/>
      <c r="W284" s="185"/>
      <c r="X284" s="62">
        <f t="shared" si="16"/>
        <v>0</v>
      </c>
      <c r="Y284" s="166"/>
      <c r="Z284" s="149"/>
      <c r="AA284" s="149"/>
      <c r="AB284" s="150" t="s">
        <v>1176</v>
      </c>
      <c r="AC284" s="2"/>
      <c r="AD284" s="3"/>
      <c r="AE284" s="149"/>
      <c r="AF284" s="152"/>
      <c r="AG284" s="155"/>
      <c r="AH284" s="152"/>
      <c r="AI284" s="155"/>
      <c r="AJ284" s="167">
        <v>4</v>
      </c>
      <c r="AK284" s="175" t="s">
        <v>1174</v>
      </c>
      <c r="AL284" s="202"/>
      <c r="AM284" s="139"/>
      <c r="AN284" s="140"/>
      <c r="AO284" s="173"/>
      <c r="AP284" s="173"/>
      <c r="AQ284" s="173"/>
      <c r="AR284" s="184"/>
      <c r="AS284" s="184"/>
    </row>
    <row r="285" ht="13.2" spans="1:45">
      <c r="A285" s="149"/>
      <c r="B285" s="149"/>
      <c r="C285" s="150" t="s">
        <v>1177</v>
      </c>
      <c r="D285" s="2"/>
      <c r="E285" s="3"/>
      <c r="F285" s="149"/>
      <c r="G285" s="152"/>
      <c r="H285" s="155"/>
      <c r="I285" s="165"/>
      <c r="J285" s="169">
        <f t="shared" si="15"/>
        <v>0</v>
      </c>
      <c r="K285" s="165"/>
      <c r="L285" s="165"/>
      <c r="M285" s="166"/>
      <c r="N285" s="166"/>
      <c r="O285" s="149"/>
      <c r="P285" s="170"/>
      <c r="Q285" s="174" t="s">
        <v>1177</v>
      </c>
      <c r="R285" s="174"/>
      <c r="S285" s="174"/>
      <c r="T285" s="170"/>
      <c r="U285" s="187"/>
      <c r="V285" s="173"/>
      <c r="W285" s="185"/>
      <c r="X285" s="62">
        <f t="shared" si="16"/>
        <v>0</v>
      </c>
      <c r="Y285" s="166"/>
      <c r="Z285" s="149"/>
      <c r="AA285" s="149"/>
      <c r="AB285" s="150" t="s">
        <v>1177</v>
      </c>
      <c r="AC285" s="2"/>
      <c r="AD285" s="3"/>
      <c r="AE285" s="149"/>
      <c r="AF285" s="152"/>
      <c r="AG285" s="155"/>
      <c r="AH285" s="152"/>
      <c r="AI285" s="155"/>
      <c r="AJ285" s="149"/>
      <c r="AK285" s="176" t="s">
        <v>953</v>
      </c>
      <c r="AL285" s="203" t="s">
        <v>1175</v>
      </c>
      <c r="AM285" s="139"/>
      <c r="AN285" s="140"/>
      <c r="AO285" s="188">
        <v>128800</v>
      </c>
      <c r="AP285" s="187">
        <v>1</v>
      </c>
      <c r="AQ285" s="186">
        <v>128800</v>
      </c>
      <c r="AR285" s="184"/>
      <c r="AS285" s="208">
        <f>AR285*AQ285</f>
        <v>0</v>
      </c>
    </row>
    <row r="286" ht="13.2" spans="1:45">
      <c r="A286" s="149"/>
      <c r="B286" s="149"/>
      <c r="C286" s="150" t="s">
        <v>1178</v>
      </c>
      <c r="D286" s="2"/>
      <c r="E286" s="3"/>
      <c r="F286" s="149"/>
      <c r="G286" s="152"/>
      <c r="H286" s="155"/>
      <c r="I286" s="165"/>
      <c r="J286" s="169">
        <f t="shared" si="15"/>
        <v>0</v>
      </c>
      <c r="K286" s="165"/>
      <c r="L286" s="165"/>
      <c r="M286" s="166"/>
      <c r="N286" s="166"/>
      <c r="O286" s="149"/>
      <c r="P286" s="170"/>
      <c r="Q286" s="174" t="s">
        <v>1178</v>
      </c>
      <c r="R286" s="174"/>
      <c r="S286" s="174"/>
      <c r="T286" s="170"/>
      <c r="U286" s="187"/>
      <c r="V286" s="173"/>
      <c r="W286" s="185"/>
      <c r="X286" s="62">
        <f t="shared" si="16"/>
        <v>0</v>
      </c>
      <c r="Y286" s="166"/>
      <c r="Z286" s="149"/>
      <c r="AA286" s="149"/>
      <c r="AB286" s="150" t="s">
        <v>1178</v>
      </c>
      <c r="AC286" s="2"/>
      <c r="AD286" s="3"/>
      <c r="AE286" s="149"/>
      <c r="AF286" s="152"/>
      <c r="AG286" s="155"/>
      <c r="AH286" s="152"/>
      <c r="AI286" s="155"/>
      <c r="AJ286" s="149"/>
      <c r="AK286" s="170"/>
      <c r="AL286" s="203" t="s">
        <v>1176</v>
      </c>
      <c r="AM286" s="139"/>
      <c r="AN286" s="140"/>
      <c r="AO286" s="170"/>
      <c r="AP286" s="187"/>
      <c r="AQ286" s="173"/>
      <c r="AR286" s="184"/>
      <c r="AS286" s="208">
        <f t="shared" ref="AS286:AS311" si="17">AR286*AO286</f>
        <v>0</v>
      </c>
    </row>
    <row r="287" ht="13.2" spans="1:45">
      <c r="A287" s="149"/>
      <c r="B287" s="149"/>
      <c r="C287" s="150" t="s">
        <v>1179</v>
      </c>
      <c r="D287" s="2"/>
      <c r="E287" s="3"/>
      <c r="F287" s="149"/>
      <c r="G287" s="152"/>
      <c r="H287" s="155"/>
      <c r="I287" s="165"/>
      <c r="J287" s="169">
        <f t="shared" si="15"/>
        <v>0</v>
      </c>
      <c r="K287" s="165"/>
      <c r="L287" s="165"/>
      <c r="M287" s="166"/>
      <c r="N287" s="166"/>
      <c r="O287" s="149"/>
      <c r="P287" s="170"/>
      <c r="Q287" s="174" t="s">
        <v>1179</v>
      </c>
      <c r="R287" s="174"/>
      <c r="S287" s="174"/>
      <c r="T287" s="170"/>
      <c r="U287" s="187"/>
      <c r="V287" s="173"/>
      <c r="W287" s="185"/>
      <c r="X287" s="62">
        <f t="shared" si="16"/>
        <v>0</v>
      </c>
      <c r="Y287" s="166"/>
      <c r="Z287" s="149"/>
      <c r="AA287" s="149"/>
      <c r="AB287" s="150" t="s">
        <v>1179</v>
      </c>
      <c r="AC287" s="2"/>
      <c r="AD287" s="3"/>
      <c r="AE287" s="149"/>
      <c r="AF287" s="152"/>
      <c r="AG287" s="155"/>
      <c r="AH287" s="152"/>
      <c r="AI287" s="155"/>
      <c r="AJ287" s="149"/>
      <c r="AK287" s="170"/>
      <c r="AL287" s="203" t="s">
        <v>1177</v>
      </c>
      <c r="AM287" s="139"/>
      <c r="AN287" s="140"/>
      <c r="AO287" s="170"/>
      <c r="AP287" s="187"/>
      <c r="AQ287" s="173"/>
      <c r="AR287" s="184"/>
      <c r="AS287" s="208">
        <f t="shared" si="17"/>
        <v>0</v>
      </c>
    </row>
    <row r="288" ht="13.2" spans="1:45">
      <c r="A288" s="149"/>
      <c r="B288" s="149"/>
      <c r="C288" s="150" t="s">
        <v>1180</v>
      </c>
      <c r="D288" s="2"/>
      <c r="E288" s="3"/>
      <c r="F288" s="149"/>
      <c r="G288" s="152"/>
      <c r="H288" s="155"/>
      <c r="I288" s="165"/>
      <c r="J288" s="169">
        <f t="shared" si="15"/>
        <v>0</v>
      </c>
      <c r="K288" s="165"/>
      <c r="L288" s="165"/>
      <c r="M288" s="166"/>
      <c r="N288" s="166"/>
      <c r="O288" s="149"/>
      <c r="P288" s="170"/>
      <c r="Q288" s="174" t="s">
        <v>1180</v>
      </c>
      <c r="R288" s="174"/>
      <c r="S288" s="174"/>
      <c r="T288" s="170"/>
      <c r="U288" s="187"/>
      <c r="V288" s="173"/>
      <c r="W288" s="185"/>
      <c r="X288" s="62">
        <f t="shared" si="16"/>
        <v>0</v>
      </c>
      <c r="Y288" s="166"/>
      <c r="Z288" s="149"/>
      <c r="AA288" s="149"/>
      <c r="AB288" s="150" t="s">
        <v>1180</v>
      </c>
      <c r="AC288" s="2"/>
      <c r="AD288" s="3"/>
      <c r="AE288" s="149"/>
      <c r="AF288" s="152"/>
      <c r="AG288" s="155"/>
      <c r="AH288" s="152"/>
      <c r="AI288" s="155"/>
      <c r="AJ288" s="149"/>
      <c r="AK288" s="170"/>
      <c r="AL288" s="203" t="s">
        <v>1178</v>
      </c>
      <c r="AM288" s="139"/>
      <c r="AN288" s="140"/>
      <c r="AO288" s="170"/>
      <c r="AP288" s="187"/>
      <c r="AQ288" s="173"/>
      <c r="AR288" s="184"/>
      <c r="AS288" s="208">
        <f t="shared" si="17"/>
        <v>0</v>
      </c>
    </row>
    <row r="289" ht="13.2" spans="1:45">
      <c r="A289" s="149"/>
      <c r="B289" s="149"/>
      <c r="C289" s="150" t="s">
        <v>1181</v>
      </c>
      <c r="D289" s="2"/>
      <c r="E289" s="3"/>
      <c r="F289" s="149"/>
      <c r="G289" s="152"/>
      <c r="H289" s="155"/>
      <c r="I289" s="165"/>
      <c r="J289" s="169">
        <f t="shared" si="15"/>
        <v>0</v>
      </c>
      <c r="K289" s="165"/>
      <c r="L289" s="165"/>
      <c r="M289" s="166"/>
      <c r="N289" s="166"/>
      <c r="O289" s="149"/>
      <c r="P289" s="170"/>
      <c r="Q289" s="174" t="s">
        <v>1181</v>
      </c>
      <c r="R289" s="174"/>
      <c r="S289" s="174"/>
      <c r="T289" s="170"/>
      <c r="U289" s="187"/>
      <c r="V289" s="173"/>
      <c r="W289" s="185"/>
      <c r="X289" s="62">
        <f t="shared" si="16"/>
        <v>0</v>
      </c>
      <c r="Y289" s="166"/>
      <c r="Z289" s="149"/>
      <c r="AA289" s="149"/>
      <c r="AB289" s="150" t="s">
        <v>1181</v>
      </c>
      <c r="AC289" s="2"/>
      <c r="AD289" s="3"/>
      <c r="AE289" s="149"/>
      <c r="AF289" s="152"/>
      <c r="AG289" s="155"/>
      <c r="AH289" s="152"/>
      <c r="AI289" s="155"/>
      <c r="AJ289" s="149"/>
      <c r="AK289" s="170"/>
      <c r="AL289" s="203" t="s">
        <v>1179</v>
      </c>
      <c r="AM289" s="139"/>
      <c r="AN289" s="140"/>
      <c r="AO289" s="170"/>
      <c r="AP289" s="187"/>
      <c r="AQ289" s="173"/>
      <c r="AR289" s="184"/>
      <c r="AS289" s="208">
        <f t="shared" si="17"/>
        <v>0</v>
      </c>
    </row>
    <row r="290" ht="13.2" spans="1:45">
      <c r="A290" s="149"/>
      <c r="B290" s="149"/>
      <c r="C290" s="150" t="s">
        <v>1182</v>
      </c>
      <c r="D290" s="2"/>
      <c r="E290" s="3"/>
      <c r="F290" s="149"/>
      <c r="G290" s="152"/>
      <c r="H290" s="155"/>
      <c r="I290" s="165"/>
      <c r="J290" s="169">
        <f t="shared" si="15"/>
        <v>0</v>
      </c>
      <c r="K290" s="165"/>
      <c r="L290" s="165"/>
      <c r="M290" s="166"/>
      <c r="N290" s="166"/>
      <c r="O290" s="149"/>
      <c r="P290" s="170"/>
      <c r="Q290" s="174" t="s">
        <v>1182</v>
      </c>
      <c r="R290" s="174"/>
      <c r="S290" s="174"/>
      <c r="T290" s="170"/>
      <c r="U290" s="187"/>
      <c r="V290" s="173"/>
      <c r="W290" s="185"/>
      <c r="X290" s="62">
        <f t="shared" si="16"/>
        <v>0</v>
      </c>
      <c r="Y290" s="166"/>
      <c r="Z290" s="149"/>
      <c r="AA290" s="149"/>
      <c r="AB290" s="150" t="s">
        <v>1182</v>
      </c>
      <c r="AC290" s="2"/>
      <c r="AD290" s="3"/>
      <c r="AE290" s="149"/>
      <c r="AF290" s="152"/>
      <c r="AG290" s="155"/>
      <c r="AH290" s="152"/>
      <c r="AI290" s="155"/>
      <c r="AJ290" s="149"/>
      <c r="AK290" s="170"/>
      <c r="AL290" s="203" t="s">
        <v>1180</v>
      </c>
      <c r="AM290" s="139"/>
      <c r="AN290" s="140"/>
      <c r="AO290" s="170"/>
      <c r="AP290" s="187"/>
      <c r="AQ290" s="173"/>
      <c r="AR290" s="184"/>
      <c r="AS290" s="208">
        <f t="shared" si="17"/>
        <v>0</v>
      </c>
    </row>
    <row r="291" ht="13.2" spans="1:45">
      <c r="A291" s="149"/>
      <c r="B291" s="149"/>
      <c r="C291" s="150" t="s">
        <v>1183</v>
      </c>
      <c r="D291" s="2"/>
      <c r="E291" s="3"/>
      <c r="F291" s="149"/>
      <c r="G291" s="152"/>
      <c r="H291" s="155"/>
      <c r="I291" s="165"/>
      <c r="J291" s="169">
        <f t="shared" si="15"/>
        <v>0</v>
      </c>
      <c r="K291" s="165"/>
      <c r="L291" s="165"/>
      <c r="M291" s="166"/>
      <c r="N291" s="166"/>
      <c r="O291" s="149"/>
      <c r="P291" s="170"/>
      <c r="Q291" s="174" t="s">
        <v>1183</v>
      </c>
      <c r="R291" s="174"/>
      <c r="S291" s="174"/>
      <c r="T291" s="170"/>
      <c r="U291" s="187"/>
      <c r="V291" s="173"/>
      <c r="W291" s="185"/>
      <c r="X291" s="62">
        <f t="shared" si="16"/>
        <v>0</v>
      </c>
      <c r="Y291" s="166"/>
      <c r="Z291" s="149"/>
      <c r="AA291" s="149"/>
      <c r="AB291" s="150" t="s">
        <v>1183</v>
      </c>
      <c r="AC291" s="2"/>
      <c r="AD291" s="3"/>
      <c r="AE291" s="149"/>
      <c r="AF291" s="152"/>
      <c r="AG291" s="155"/>
      <c r="AH291" s="152"/>
      <c r="AI291" s="155"/>
      <c r="AJ291" s="149"/>
      <c r="AK291" s="170"/>
      <c r="AL291" s="203" t="s">
        <v>1181</v>
      </c>
      <c r="AM291" s="139"/>
      <c r="AN291" s="140"/>
      <c r="AO291" s="170"/>
      <c r="AP291" s="187"/>
      <c r="AQ291" s="173"/>
      <c r="AR291" s="184"/>
      <c r="AS291" s="208">
        <f t="shared" si="17"/>
        <v>0</v>
      </c>
    </row>
    <row r="292" ht="13.2" spans="1:45">
      <c r="A292" s="149"/>
      <c r="B292" s="149"/>
      <c r="C292" s="150" t="s">
        <v>1184</v>
      </c>
      <c r="D292" s="2"/>
      <c r="E292" s="3"/>
      <c r="F292" s="149"/>
      <c r="G292" s="152"/>
      <c r="H292" s="155"/>
      <c r="I292" s="165"/>
      <c r="J292" s="169">
        <f t="shared" si="15"/>
        <v>0</v>
      </c>
      <c r="K292" s="165"/>
      <c r="L292" s="165"/>
      <c r="M292" s="166"/>
      <c r="N292" s="166"/>
      <c r="O292" s="149"/>
      <c r="P292" s="170"/>
      <c r="Q292" s="174" t="s">
        <v>1184</v>
      </c>
      <c r="R292" s="174"/>
      <c r="S292" s="174"/>
      <c r="T292" s="170"/>
      <c r="U292" s="187"/>
      <c r="V292" s="173"/>
      <c r="W292" s="185"/>
      <c r="X292" s="62">
        <f t="shared" si="16"/>
        <v>0</v>
      </c>
      <c r="Y292" s="166"/>
      <c r="Z292" s="149"/>
      <c r="AA292" s="149"/>
      <c r="AB292" s="150" t="s">
        <v>1184</v>
      </c>
      <c r="AC292" s="2"/>
      <c r="AD292" s="3"/>
      <c r="AE292" s="149"/>
      <c r="AF292" s="152"/>
      <c r="AG292" s="155"/>
      <c r="AH292" s="152"/>
      <c r="AI292" s="155"/>
      <c r="AJ292" s="149"/>
      <c r="AK292" s="170"/>
      <c r="AL292" s="203" t="s">
        <v>1182</v>
      </c>
      <c r="AM292" s="139"/>
      <c r="AN292" s="140"/>
      <c r="AO292" s="170"/>
      <c r="AP292" s="187"/>
      <c r="AQ292" s="173"/>
      <c r="AR292" s="184"/>
      <c r="AS292" s="208">
        <f t="shared" si="17"/>
        <v>0</v>
      </c>
    </row>
    <row r="293" ht="13.2" spans="1:45">
      <c r="A293" s="149"/>
      <c r="B293" s="149"/>
      <c r="C293" s="150" t="s">
        <v>1185</v>
      </c>
      <c r="D293" s="2"/>
      <c r="E293" s="3"/>
      <c r="F293" s="149"/>
      <c r="G293" s="152"/>
      <c r="H293" s="155"/>
      <c r="I293" s="165"/>
      <c r="J293" s="169">
        <f t="shared" si="15"/>
        <v>0</v>
      </c>
      <c r="K293" s="165"/>
      <c r="L293" s="165"/>
      <c r="M293" s="166"/>
      <c r="N293" s="166"/>
      <c r="O293" s="149"/>
      <c r="P293" s="170"/>
      <c r="Q293" s="174" t="s">
        <v>1185</v>
      </c>
      <c r="R293" s="174"/>
      <c r="S293" s="174"/>
      <c r="T293" s="170"/>
      <c r="U293" s="187"/>
      <c r="V293" s="173"/>
      <c r="W293" s="185"/>
      <c r="X293" s="62">
        <f t="shared" si="16"/>
        <v>0</v>
      </c>
      <c r="Y293" s="166"/>
      <c r="Z293" s="149"/>
      <c r="AA293" s="149"/>
      <c r="AB293" s="150" t="s">
        <v>1185</v>
      </c>
      <c r="AC293" s="2"/>
      <c r="AD293" s="3"/>
      <c r="AE293" s="149"/>
      <c r="AF293" s="152"/>
      <c r="AG293" s="155"/>
      <c r="AH293" s="152"/>
      <c r="AI293" s="155"/>
      <c r="AJ293" s="149"/>
      <c r="AK293" s="170"/>
      <c r="AL293" s="203" t="s">
        <v>1183</v>
      </c>
      <c r="AM293" s="139"/>
      <c r="AN293" s="140"/>
      <c r="AO293" s="170"/>
      <c r="AP293" s="187"/>
      <c r="AQ293" s="173"/>
      <c r="AR293" s="184"/>
      <c r="AS293" s="208">
        <f t="shared" si="17"/>
        <v>0</v>
      </c>
    </row>
    <row r="294" ht="13.2" spans="1:45">
      <c r="A294" s="149"/>
      <c r="B294" s="149"/>
      <c r="C294" s="150" t="s">
        <v>1186</v>
      </c>
      <c r="D294" s="2"/>
      <c r="E294" s="3"/>
      <c r="F294" s="149"/>
      <c r="G294" s="152"/>
      <c r="H294" s="155"/>
      <c r="I294" s="165"/>
      <c r="J294" s="169">
        <f t="shared" si="15"/>
        <v>0</v>
      </c>
      <c r="K294" s="165"/>
      <c r="L294" s="165"/>
      <c r="M294" s="166"/>
      <c r="N294" s="166"/>
      <c r="O294" s="149"/>
      <c r="P294" s="170"/>
      <c r="Q294" s="174" t="s">
        <v>1186</v>
      </c>
      <c r="R294" s="174"/>
      <c r="S294" s="174"/>
      <c r="T294" s="170"/>
      <c r="U294" s="187"/>
      <c r="V294" s="173"/>
      <c r="W294" s="185"/>
      <c r="X294" s="62">
        <f t="shared" si="16"/>
        <v>0</v>
      </c>
      <c r="Y294" s="166"/>
      <c r="Z294" s="149"/>
      <c r="AA294" s="149"/>
      <c r="AB294" s="150" t="s">
        <v>1186</v>
      </c>
      <c r="AC294" s="2"/>
      <c r="AD294" s="3"/>
      <c r="AE294" s="149"/>
      <c r="AF294" s="152"/>
      <c r="AG294" s="155"/>
      <c r="AH294" s="152"/>
      <c r="AI294" s="155"/>
      <c r="AJ294" s="149"/>
      <c r="AK294" s="170"/>
      <c r="AL294" s="203" t="s">
        <v>1184</v>
      </c>
      <c r="AM294" s="139"/>
      <c r="AN294" s="140"/>
      <c r="AO294" s="170"/>
      <c r="AP294" s="187"/>
      <c r="AQ294" s="173"/>
      <c r="AR294" s="184"/>
      <c r="AS294" s="208">
        <f t="shared" si="17"/>
        <v>0</v>
      </c>
    </row>
    <row r="295" ht="13.2" spans="1:45">
      <c r="A295" s="149"/>
      <c r="B295" s="149"/>
      <c r="C295" s="150" t="s">
        <v>1187</v>
      </c>
      <c r="D295" s="2"/>
      <c r="E295" s="3"/>
      <c r="F295" s="149"/>
      <c r="G295" s="152"/>
      <c r="H295" s="155"/>
      <c r="I295" s="165"/>
      <c r="J295" s="169">
        <f t="shared" si="15"/>
        <v>0</v>
      </c>
      <c r="K295" s="165"/>
      <c r="L295" s="165"/>
      <c r="M295" s="166"/>
      <c r="N295" s="166"/>
      <c r="O295" s="149"/>
      <c r="P295" s="170"/>
      <c r="Q295" s="174" t="s">
        <v>1187</v>
      </c>
      <c r="R295" s="174"/>
      <c r="S295" s="174"/>
      <c r="T295" s="170"/>
      <c r="U295" s="187"/>
      <c r="V295" s="173"/>
      <c r="W295" s="185"/>
      <c r="X295" s="62">
        <f t="shared" si="16"/>
        <v>0</v>
      </c>
      <c r="Y295" s="166"/>
      <c r="Z295" s="149"/>
      <c r="AA295" s="149"/>
      <c r="AB295" s="150" t="s">
        <v>1187</v>
      </c>
      <c r="AC295" s="2"/>
      <c r="AD295" s="3"/>
      <c r="AE295" s="149"/>
      <c r="AF295" s="152"/>
      <c r="AG295" s="155"/>
      <c r="AH295" s="152"/>
      <c r="AI295" s="155"/>
      <c r="AJ295" s="149"/>
      <c r="AK295" s="170"/>
      <c r="AL295" s="203" t="s">
        <v>1185</v>
      </c>
      <c r="AM295" s="139"/>
      <c r="AN295" s="140"/>
      <c r="AO295" s="170"/>
      <c r="AP295" s="187"/>
      <c r="AQ295" s="173"/>
      <c r="AR295" s="184"/>
      <c r="AS295" s="208">
        <f t="shared" si="17"/>
        <v>0</v>
      </c>
    </row>
    <row r="296" ht="13.2" spans="1:45">
      <c r="A296" s="149"/>
      <c r="B296" s="149"/>
      <c r="C296" s="150" t="s">
        <v>1188</v>
      </c>
      <c r="D296" s="2"/>
      <c r="E296" s="3"/>
      <c r="F296" s="149"/>
      <c r="G296" s="152"/>
      <c r="H296" s="155"/>
      <c r="I296" s="165"/>
      <c r="J296" s="169">
        <f t="shared" si="15"/>
        <v>0</v>
      </c>
      <c r="K296" s="165"/>
      <c r="L296" s="165"/>
      <c r="M296" s="166"/>
      <c r="N296" s="166"/>
      <c r="O296" s="149"/>
      <c r="P296" s="170"/>
      <c r="Q296" s="174" t="s">
        <v>1188</v>
      </c>
      <c r="R296" s="174"/>
      <c r="S296" s="174"/>
      <c r="T296" s="170"/>
      <c r="U296" s="187"/>
      <c r="V296" s="173"/>
      <c r="W296" s="185"/>
      <c r="X296" s="62">
        <f t="shared" si="16"/>
        <v>0</v>
      </c>
      <c r="Y296" s="166"/>
      <c r="Z296" s="149"/>
      <c r="AA296" s="149"/>
      <c r="AB296" s="150" t="s">
        <v>1188</v>
      </c>
      <c r="AC296" s="2"/>
      <c r="AD296" s="3"/>
      <c r="AE296" s="149"/>
      <c r="AF296" s="152"/>
      <c r="AG296" s="155"/>
      <c r="AH296" s="152"/>
      <c r="AI296" s="155"/>
      <c r="AJ296" s="149"/>
      <c r="AK296" s="170"/>
      <c r="AL296" s="203" t="s">
        <v>1186</v>
      </c>
      <c r="AM296" s="139"/>
      <c r="AN296" s="140"/>
      <c r="AO296" s="170"/>
      <c r="AP296" s="187"/>
      <c r="AQ296" s="173"/>
      <c r="AR296" s="184"/>
      <c r="AS296" s="208">
        <f t="shared" si="17"/>
        <v>0</v>
      </c>
    </row>
    <row r="297" ht="13.2" spans="1:45">
      <c r="A297" s="149"/>
      <c r="B297" s="149"/>
      <c r="C297" s="150" t="s">
        <v>1189</v>
      </c>
      <c r="D297" s="2"/>
      <c r="E297" s="3"/>
      <c r="F297" s="149"/>
      <c r="G297" s="152"/>
      <c r="H297" s="155"/>
      <c r="I297" s="165"/>
      <c r="J297" s="169">
        <f t="shared" si="15"/>
        <v>0</v>
      </c>
      <c r="K297" s="165"/>
      <c r="L297" s="165"/>
      <c r="M297" s="166"/>
      <c r="N297" s="166"/>
      <c r="O297" s="149"/>
      <c r="P297" s="170"/>
      <c r="Q297" s="174" t="s">
        <v>1189</v>
      </c>
      <c r="R297" s="174"/>
      <c r="S297" s="174"/>
      <c r="T297" s="170"/>
      <c r="U297" s="187"/>
      <c r="V297" s="173"/>
      <c r="W297" s="185"/>
      <c r="X297" s="62">
        <f t="shared" si="16"/>
        <v>0</v>
      </c>
      <c r="Y297" s="166"/>
      <c r="Z297" s="149"/>
      <c r="AA297" s="149"/>
      <c r="AB297" s="150" t="s">
        <v>1189</v>
      </c>
      <c r="AC297" s="2"/>
      <c r="AD297" s="3"/>
      <c r="AE297" s="149"/>
      <c r="AF297" s="152"/>
      <c r="AG297" s="155"/>
      <c r="AH297" s="152"/>
      <c r="AI297" s="155"/>
      <c r="AJ297" s="149"/>
      <c r="AK297" s="170"/>
      <c r="AL297" s="203" t="s">
        <v>1187</v>
      </c>
      <c r="AM297" s="139"/>
      <c r="AN297" s="140"/>
      <c r="AO297" s="170"/>
      <c r="AP297" s="187"/>
      <c r="AQ297" s="173"/>
      <c r="AR297" s="184"/>
      <c r="AS297" s="208">
        <f t="shared" si="17"/>
        <v>0</v>
      </c>
    </row>
    <row r="298" ht="13.2" spans="1:45">
      <c r="A298" s="149"/>
      <c r="B298" s="149"/>
      <c r="C298" s="150" t="s">
        <v>1190</v>
      </c>
      <c r="D298" s="2"/>
      <c r="E298" s="3"/>
      <c r="F298" s="149"/>
      <c r="G298" s="152"/>
      <c r="H298" s="155"/>
      <c r="I298" s="165"/>
      <c r="J298" s="169">
        <f t="shared" si="15"/>
        <v>0</v>
      </c>
      <c r="K298" s="165"/>
      <c r="L298" s="165"/>
      <c r="M298" s="166"/>
      <c r="N298" s="166"/>
      <c r="O298" s="149"/>
      <c r="P298" s="170"/>
      <c r="Q298" s="174" t="s">
        <v>1190</v>
      </c>
      <c r="R298" s="174"/>
      <c r="S298" s="174"/>
      <c r="T298" s="170"/>
      <c r="U298" s="187"/>
      <c r="V298" s="173"/>
      <c r="W298" s="185"/>
      <c r="X298" s="62">
        <f t="shared" si="16"/>
        <v>0</v>
      </c>
      <c r="Y298" s="166"/>
      <c r="Z298" s="149"/>
      <c r="AA298" s="149"/>
      <c r="AB298" s="150" t="s">
        <v>1190</v>
      </c>
      <c r="AC298" s="2"/>
      <c r="AD298" s="3"/>
      <c r="AE298" s="149"/>
      <c r="AF298" s="152"/>
      <c r="AG298" s="155"/>
      <c r="AH298" s="152"/>
      <c r="AI298" s="155"/>
      <c r="AJ298" s="149"/>
      <c r="AK298" s="170"/>
      <c r="AL298" s="203" t="s">
        <v>1188</v>
      </c>
      <c r="AM298" s="139"/>
      <c r="AN298" s="140"/>
      <c r="AO298" s="170"/>
      <c r="AP298" s="187"/>
      <c r="AQ298" s="173"/>
      <c r="AR298" s="184"/>
      <c r="AS298" s="208">
        <f t="shared" si="17"/>
        <v>0</v>
      </c>
    </row>
    <row r="299" ht="13.2" spans="1:45">
      <c r="A299" s="149"/>
      <c r="B299" s="149"/>
      <c r="C299" s="150" t="s">
        <v>1191</v>
      </c>
      <c r="D299" s="2"/>
      <c r="E299" s="3"/>
      <c r="F299" s="149"/>
      <c r="G299" s="152"/>
      <c r="H299" s="155"/>
      <c r="I299" s="165"/>
      <c r="J299" s="169">
        <f t="shared" si="15"/>
        <v>0</v>
      </c>
      <c r="K299" s="165"/>
      <c r="L299" s="165"/>
      <c r="M299" s="166"/>
      <c r="N299" s="166"/>
      <c r="O299" s="149"/>
      <c r="P299" s="170"/>
      <c r="Q299" s="174" t="s">
        <v>1191</v>
      </c>
      <c r="R299" s="174"/>
      <c r="S299" s="174"/>
      <c r="T299" s="170"/>
      <c r="U299" s="187"/>
      <c r="V299" s="173"/>
      <c r="W299" s="185"/>
      <c r="X299" s="62">
        <f t="shared" si="16"/>
        <v>0</v>
      </c>
      <c r="Y299" s="166"/>
      <c r="Z299" s="149"/>
      <c r="AA299" s="149"/>
      <c r="AB299" s="150" t="s">
        <v>1191</v>
      </c>
      <c r="AC299" s="2"/>
      <c r="AD299" s="3"/>
      <c r="AE299" s="149"/>
      <c r="AF299" s="152"/>
      <c r="AG299" s="155"/>
      <c r="AH299" s="152"/>
      <c r="AI299" s="155"/>
      <c r="AJ299" s="149"/>
      <c r="AK299" s="170"/>
      <c r="AL299" s="203" t="s">
        <v>1189</v>
      </c>
      <c r="AM299" s="139"/>
      <c r="AN299" s="140"/>
      <c r="AO299" s="170"/>
      <c r="AP299" s="187"/>
      <c r="AQ299" s="173"/>
      <c r="AR299" s="184"/>
      <c r="AS299" s="208">
        <f t="shared" si="17"/>
        <v>0</v>
      </c>
    </row>
    <row r="300" ht="13.2" spans="1:45">
      <c r="A300" s="149"/>
      <c r="B300" s="149"/>
      <c r="C300" s="150" t="s">
        <v>1192</v>
      </c>
      <c r="D300" s="2"/>
      <c r="E300" s="3"/>
      <c r="F300" s="149"/>
      <c r="G300" s="152"/>
      <c r="H300" s="155"/>
      <c r="I300" s="165"/>
      <c r="J300" s="169">
        <f t="shared" si="15"/>
        <v>0</v>
      </c>
      <c r="K300" s="165"/>
      <c r="L300" s="165"/>
      <c r="M300" s="166"/>
      <c r="N300" s="166"/>
      <c r="O300" s="149"/>
      <c r="P300" s="170"/>
      <c r="Q300" s="174" t="s">
        <v>1192</v>
      </c>
      <c r="R300" s="174"/>
      <c r="S300" s="174"/>
      <c r="T300" s="170"/>
      <c r="U300" s="187"/>
      <c r="V300" s="173"/>
      <c r="W300" s="185"/>
      <c r="X300" s="62">
        <f t="shared" si="16"/>
        <v>0</v>
      </c>
      <c r="Y300" s="166"/>
      <c r="Z300" s="149"/>
      <c r="AA300" s="149"/>
      <c r="AB300" s="150" t="s">
        <v>1192</v>
      </c>
      <c r="AC300" s="2"/>
      <c r="AD300" s="3"/>
      <c r="AE300" s="149"/>
      <c r="AF300" s="152"/>
      <c r="AG300" s="155"/>
      <c r="AH300" s="152"/>
      <c r="AI300" s="155"/>
      <c r="AJ300" s="149"/>
      <c r="AK300" s="170"/>
      <c r="AL300" s="203" t="s">
        <v>1190</v>
      </c>
      <c r="AM300" s="139"/>
      <c r="AN300" s="140"/>
      <c r="AO300" s="170"/>
      <c r="AP300" s="187"/>
      <c r="AQ300" s="173"/>
      <c r="AR300" s="184"/>
      <c r="AS300" s="208">
        <f t="shared" si="17"/>
        <v>0</v>
      </c>
    </row>
    <row r="301" ht="13.2" spans="1:45">
      <c r="A301" s="149"/>
      <c r="B301" s="149"/>
      <c r="C301" s="150" t="s">
        <v>1193</v>
      </c>
      <c r="D301" s="2"/>
      <c r="E301" s="3"/>
      <c r="F301" s="149"/>
      <c r="G301" s="152"/>
      <c r="H301" s="155"/>
      <c r="I301" s="165"/>
      <c r="J301" s="169">
        <f t="shared" si="15"/>
        <v>0</v>
      </c>
      <c r="K301" s="165"/>
      <c r="L301" s="165"/>
      <c r="M301" s="166"/>
      <c r="N301" s="166"/>
      <c r="O301" s="149"/>
      <c r="P301" s="170"/>
      <c r="Q301" s="174" t="s">
        <v>1193</v>
      </c>
      <c r="R301" s="174"/>
      <c r="S301" s="174"/>
      <c r="T301" s="170"/>
      <c r="U301" s="187"/>
      <c r="V301" s="173"/>
      <c r="W301" s="185"/>
      <c r="X301" s="62">
        <f t="shared" si="16"/>
        <v>0</v>
      </c>
      <c r="Y301" s="166"/>
      <c r="Z301" s="149"/>
      <c r="AA301" s="149"/>
      <c r="AB301" s="150" t="s">
        <v>1193</v>
      </c>
      <c r="AC301" s="2"/>
      <c r="AD301" s="3"/>
      <c r="AE301" s="149"/>
      <c r="AF301" s="152"/>
      <c r="AG301" s="155"/>
      <c r="AH301" s="152"/>
      <c r="AI301" s="155"/>
      <c r="AJ301" s="149"/>
      <c r="AK301" s="170"/>
      <c r="AL301" s="203" t="s">
        <v>1191</v>
      </c>
      <c r="AM301" s="139"/>
      <c r="AN301" s="140"/>
      <c r="AO301" s="170"/>
      <c r="AP301" s="187"/>
      <c r="AQ301" s="173"/>
      <c r="AR301" s="184"/>
      <c r="AS301" s="208">
        <f t="shared" si="17"/>
        <v>0</v>
      </c>
    </row>
    <row r="302" ht="13.2" spans="1:45">
      <c r="A302" s="149"/>
      <c r="B302" s="149"/>
      <c r="C302" s="150" t="s">
        <v>1194</v>
      </c>
      <c r="D302" s="2"/>
      <c r="E302" s="3"/>
      <c r="F302" s="149"/>
      <c r="G302" s="152"/>
      <c r="H302" s="155"/>
      <c r="I302" s="165"/>
      <c r="J302" s="169">
        <f t="shared" si="15"/>
        <v>0</v>
      </c>
      <c r="K302" s="165"/>
      <c r="L302" s="165"/>
      <c r="M302" s="166"/>
      <c r="N302" s="166"/>
      <c r="O302" s="149"/>
      <c r="P302" s="170"/>
      <c r="Q302" s="174" t="s">
        <v>1194</v>
      </c>
      <c r="R302" s="174"/>
      <c r="S302" s="174"/>
      <c r="T302" s="170"/>
      <c r="U302" s="187"/>
      <c r="V302" s="173"/>
      <c r="W302" s="185"/>
      <c r="X302" s="62">
        <f t="shared" si="16"/>
        <v>0</v>
      </c>
      <c r="Y302" s="166"/>
      <c r="Z302" s="149"/>
      <c r="AA302" s="149"/>
      <c r="AB302" s="150" t="s">
        <v>1194</v>
      </c>
      <c r="AC302" s="2"/>
      <c r="AD302" s="3"/>
      <c r="AE302" s="149"/>
      <c r="AF302" s="152"/>
      <c r="AG302" s="155"/>
      <c r="AH302" s="152"/>
      <c r="AI302" s="155"/>
      <c r="AJ302" s="149"/>
      <c r="AK302" s="170"/>
      <c r="AL302" s="203" t="s">
        <v>1192</v>
      </c>
      <c r="AM302" s="139"/>
      <c r="AN302" s="140"/>
      <c r="AO302" s="170"/>
      <c r="AP302" s="187"/>
      <c r="AQ302" s="173"/>
      <c r="AR302" s="184"/>
      <c r="AS302" s="208">
        <f t="shared" si="17"/>
        <v>0</v>
      </c>
    </row>
    <row r="303" ht="13.2" spans="1:45">
      <c r="A303" s="149"/>
      <c r="B303" s="149"/>
      <c r="C303" s="150" t="s">
        <v>1195</v>
      </c>
      <c r="D303" s="2"/>
      <c r="E303" s="3"/>
      <c r="F303" s="149"/>
      <c r="G303" s="152"/>
      <c r="H303" s="155"/>
      <c r="I303" s="165"/>
      <c r="J303" s="169">
        <f t="shared" si="15"/>
        <v>0</v>
      </c>
      <c r="K303" s="165"/>
      <c r="L303" s="165"/>
      <c r="M303" s="166"/>
      <c r="N303" s="166"/>
      <c r="O303" s="149"/>
      <c r="P303" s="170"/>
      <c r="Q303" s="174" t="s">
        <v>1195</v>
      </c>
      <c r="R303" s="174"/>
      <c r="S303" s="174"/>
      <c r="T303" s="170"/>
      <c r="U303" s="187"/>
      <c r="V303" s="173"/>
      <c r="W303" s="185"/>
      <c r="X303" s="62">
        <f t="shared" si="16"/>
        <v>0</v>
      </c>
      <c r="Y303" s="166"/>
      <c r="Z303" s="149"/>
      <c r="AA303" s="149"/>
      <c r="AB303" s="150" t="s">
        <v>1195</v>
      </c>
      <c r="AC303" s="2"/>
      <c r="AD303" s="3"/>
      <c r="AE303" s="149"/>
      <c r="AF303" s="152"/>
      <c r="AG303" s="155"/>
      <c r="AH303" s="152"/>
      <c r="AI303" s="155"/>
      <c r="AJ303" s="149"/>
      <c r="AK303" s="170"/>
      <c r="AL303" s="203" t="s">
        <v>1193</v>
      </c>
      <c r="AM303" s="139"/>
      <c r="AN303" s="140"/>
      <c r="AO303" s="170"/>
      <c r="AP303" s="187"/>
      <c r="AQ303" s="173"/>
      <c r="AR303" s="184"/>
      <c r="AS303" s="208">
        <f t="shared" si="17"/>
        <v>0</v>
      </c>
    </row>
    <row r="304" ht="13.2" spans="1:45">
      <c r="A304" s="149"/>
      <c r="B304" s="149"/>
      <c r="C304" s="150" t="s">
        <v>1196</v>
      </c>
      <c r="D304" s="2"/>
      <c r="E304" s="3"/>
      <c r="F304" s="149"/>
      <c r="G304" s="152"/>
      <c r="H304" s="155"/>
      <c r="I304" s="165"/>
      <c r="J304" s="169">
        <f t="shared" si="15"/>
        <v>0</v>
      </c>
      <c r="K304" s="165"/>
      <c r="L304" s="165"/>
      <c r="M304" s="166"/>
      <c r="N304" s="166"/>
      <c r="O304" s="149"/>
      <c r="P304" s="170"/>
      <c r="Q304" s="174" t="s">
        <v>1196</v>
      </c>
      <c r="R304" s="174"/>
      <c r="S304" s="174"/>
      <c r="T304" s="170"/>
      <c r="U304" s="187"/>
      <c r="V304" s="173"/>
      <c r="W304" s="185"/>
      <c r="X304" s="62">
        <f t="shared" si="16"/>
        <v>0</v>
      </c>
      <c r="Y304" s="166"/>
      <c r="Z304" s="149"/>
      <c r="AA304" s="149"/>
      <c r="AB304" s="150" t="s">
        <v>1196</v>
      </c>
      <c r="AC304" s="2"/>
      <c r="AD304" s="3"/>
      <c r="AE304" s="149"/>
      <c r="AF304" s="152"/>
      <c r="AG304" s="155"/>
      <c r="AH304" s="152"/>
      <c r="AI304" s="155"/>
      <c r="AJ304" s="149"/>
      <c r="AK304" s="170"/>
      <c r="AL304" s="203" t="s">
        <v>1194</v>
      </c>
      <c r="AM304" s="139"/>
      <c r="AN304" s="140"/>
      <c r="AO304" s="170"/>
      <c r="AP304" s="187"/>
      <c r="AQ304" s="173"/>
      <c r="AR304" s="184"/>
      <c r="AS304" s="208">
        <f t="shared" si="17"/>
        <v>0</v>
      </c>
    </row>
    <row r="305" ht="13.2" spans="1:45">
      <c r="A305" s="149"/>
      <c r="B305" s="149"/>
      <c r="C305" s="150" t="s">
        <v>1197</v>
      </c>
      <c r="D305" s="2"/>
      <c r="E305" s="3"/>
      <c r="F305" s="149"/>
      <c r="G305" s="152"/>
      <c r="H305" s="155"/>
      <c r="I305" s="165"/>
      <c r="J305" s="169">
        <f t="shared" si="15"/>
        <v>0</v>
      </c>
      <c r="K305" s="165"/>
      <c r="L305" s="165"/>
      <c r="M305" s="166"/>
      <c r="N305" s="166"/>
      <c r="O305" s="149"/>
      <c r="P305" s="170"/>
      <c r="Q305" s="174" t="s">
        <v>1197</v>
      </c>
      <c r="R305" s="174"/>
      <c r="S305" s="174"/>
      <c r="T305" s="170"/>
      <c r="U305" s="187"/>
      <c r="V305" s="173"/>
      <c r="W305" s="185"/>
      <c r="X305" s="62">
        <f t="shared" si="16"/>
        <v>0</v>
      </c>
      <c r="Y305" s="166"/>
      <c r="Z305" s="149"/>
      <c r="AA305" s="149"/>
      <c r="AB305" s="150" t="s">
        <v>1197</v>
      </c>
      <c r="AC305" s="2"/>
      <c r="AD305" s="3"/>
      <c r="AE305" s="149"/>
      <c r="AF305" s="152"/>
      <c r="AG305" s="155"/>
      <c r="AH305" s="152"/>
      <c r="AI305" s="155"/>
      <c r="AJ305" s="149"/>
      <c r="AK305" s="170"/>
      <c r="AL305" s="203" t="s">
        <v>1195</v>
      </c>
      <c r="AM305" s="139"/>
      <c r="AN305" s="140"/>
      <c r="AO305" s="170"/>
      <c r="AP305" s="187"/>
      <c r="AQ305" s="173"/>
      <c r="AR305" s="184"/>
      <c r="AS305" s="208">
        <f t="shared" si="17"/>
        <v>0</v>
      </c>
    </row>
    <row r="306" ht="13.2" spans="1:45">
      <c r="A306" s="149"/>
      <c r="B306" s="149"/>
      <c r="C306" s="150" t="s">
        <v>1198</v>
      </c>
      <c r="D306" s="2"/>
      <c r="E306" s="3"/>
      <c r="F306" s="149"/>
      <c r="G306" s="152"/>
      <c r="H306" s="155"/>
      <c r="I306" s="165"/>
      <c r="J306" s="169">
        <f t="shared" si="15"/>
        <v>0</v>
      </c>
      <c r="K306" s="165"/>
      <c r="L306" s="165"/>
      <c r="M306" s="166"/>
      <c r="N306" s="166"/>
      <c r="O306" s="149"/>
      <c r="P306" s="170"/>
      <c r="Q306" s="174" t="s">
        <v>1198</v>
      </c>
      <c r="R306" s="174"/>
      <c r="S306" s="174"/>
      <c r="T306" s="170"/>
      <c r="U306" s="187"/>
      <c r="V306" s="173"/>
      <c r="W306" s="185"/>
      <c r="X306" s="62">
        <f t="shared" si="16"/>
        <v>0</v>
      </c>
      <c r="Y306" s="166"/>
      <c r="Z306" s="149"/>
      <c r="AA306" s="149"/>
      <c r="AB306" s="150" t="s">
        <v>1198</v>
      </c>
      <c r="AC306" s="2"/>
      <c r="AD306" s="3"/>
      <c r="AE306" s="149"/>
      <c r="AF306" s="152"/>
      <c r="AG306" s="155"/>
      <c r="AH306" s="152"/>
      <c r="AI306" s="155"/>
      <c r="AJ306" s="149"/>
      <c r="AK306" s="170"/>
      <c r="AL306" s="203" t="s">
        <v>1196</v>
      </c>
      <c r="AM306" s="139"/>
      <c r="AN306" s="140"/>
      <c r="AO306" s="170"/>
      <c r="AP306" s="187"/>
      <c r="AQ306" s="173"/>
      <c r="AR306" s="184"/>
      <c r="AS306" s="208">
        <f t="shared" si="17"/>
        <v>0</v>
      </c>
    </row>
    <row r="307" ht="13.2" spans="1:45">
      <c r="A307" s="149"/>
      <c r="B307" s="149"/>
      <c r="C307" s="150" t="s">
        <v>1199</v>
      </c>
      <c r="D307" s="2"/>
      <c r="E307" s="3"/>
      <c r="F307" s="149"/>
      <c r="G307" s="152"/>
      <c r="H307" s="155"/>
      <c r="I307" s="165"/>
      <c r="J307" s="169">
        <f t="shared" si="15"/>
        <v>0</v>
      </c>
      <c r="K307" s="165"/>
      <c r="L307" s="165"/>
      <c r="M307" s="166"/>
      <c r="N307" s="166"/>
      <c r="O307" s="149"/>
      <c r="P307" s="170"/>
      <c r="Q307" s="174" t="s">
        <v>1199</v>
      </c>
      <c r="R307" s="174"/>
      <c r="S307" s="174"/>
      <c r="T307" s="170"/>
      <c r="U307" s="187"/>
      <c r="V307" s="173"/>
      <c r="W307" s="185"/>
      <c r="X307" s="62">
        <f t="shared" si="16"/>
        <v>0</v>
      </c>
      <c r="Y307" s="166"/>
      <c r="Z307" s="149"/>
      <c r="AA307" s="149"/>
      <c r="AB307" s="150" t="s">
        <v>1199</v>
      </c>
      <c r="AC307" s="2"/>
      <c r="AD307" s="3"/>
      <c r="AE307" s="149"/>
      <c r="AF307" s="152"/>
      <c r="AG307" s="155"/>
      <c r="AH307" s="152"/>
      <c r="AI307" s="155"/>
      <c r="AJ307" s="149"/>
      <c r="AK307" s="170"/>
      <c r="AL307" s="203" t="s">
        <v>1197</v>
      </c>
      <c r="AM307" s="139"/>
      <c r="AN307" s="140"/>
      <c r="AO307" s="170"/>
      <c r="AP307" s="187"/>
      <c r="AQ307" s="173"/>
      <c r="AR307" s="184"/>
      <c r="AS307" s="208">
        <f t="shared" si="17"/>
        <v>0</v>
      </c>
    </row>
    <row r="308" ht="13.2" spans="1:45">
      <c r="A308" s="149"/>
      <c r="B308" s="149"/>
      <c r="C308" s="150" t="s">
        <v>1200</v>
      </c>
      <c r="D308" s="2"/>
      <c r="E308" s="3"/>
      <c r="F308" s="149"/>
      <c r="G308" s="152"/>
      <c r="H308" s="155"/>
      <c r="I308" s="165"/>
      <c r="J308" s="169">
        <f t="shared" si="15"/>
        <v>0</v>
      </c>
      <c r="K308" s="165"/>
      <c r="L308" s="165"/>
      <c r="M308" s="166"/>
      <c r="N308" s="166"/>
      <c r="O308" s="149"/>
      <c r="P308" s="170"/>
      <c r="Q308" s="174" t="s">
        <v>1200</v>
      </c>
      <c r="R308" s="174"/>
      <c r="S308" s="174"/>
      <c r="T308" s="170"/>
      <c r="U308" s="187"/>
      <c r="V308" s="173"/>
      <c r="W308" s="185"/>
      <c r="X308" s="62">
        <f t="shared" si="16"/>
        <v>0</v>
      </c>
      <c r="Y308" s="166"/>
      <c r="Z308" s="149"/>
      <c r="AA308" s="149"/>
      <c r="AB308" s="150" t="s">
        <v>1200</v>
      </c>
      <c r="AC308" s="2"/>
      <c r="AD308" s="3"/>
      <c r="AE308" s="149"/>
      <c r="AF308" s="152"/>
      <c r="AG308" s="155"/>
      <c r="AH308" s="152"/>
      <c r="AI308" s="155"/>
      <c r="AJ308" s="149"/>
      <c r="AK308" s="170"/>
      <c r="AL308" s="203" t="s">
        <v>1198</v>
      </c>
      <c r="AM308" s="139"/>
      <c r="AN308" s="140"/>
      <c r="AO308" s="170"/>
      <c r="AP308" s="187"/>
      <c r="AQ308" s="173"/>
      <c r="AR308" s="184"/>
      <c r="AS308" s="208">
        <f t="shared" si="17"/>
        <v>0</v>
      </c>
    </row>
    <row r="309" ht="13.2" spans="1:45">
      <c r="A309" s="149"/>
      <c r="B309" s="154"/>
      <c r="C309" s="150" t="s">
        <v>1201</v>
      </c>
      <c r="D309" s="2"/>
      <c r="E309" s="3"/>
      <c r="F309" s="154"/>
      <c r="G309" s="152"/>
      <c r="H309" s="155"/>
      <c r="I309" s="165"/>
      <c r="J309" s="169">
        <f t="shared" si="15"/>
        <v>0</v>
      </c>
      <c r="K309" s="165"/>
      <c r="L309" s="165"/>
      <c r="M309" s="166"/>
      <c r="N309" s="166"/>
      <c r="O309" s="149"/>
      <c r="P309" s="140"/>
      <c r="Q309" s="174" t="s">
        <v>1201</v>
      </c>
      <c r="R309" s="174"/>
      <c r="S309" s="174"/>
      <c r="T309" s="140"/>
      <c r="U309" s="187"/>
      <c r="V309" s="173"/>
      <c r="W309" s="185"/>
      <c r="X309" s="62">
        <f t="shared" si="16"/>
        <v>0</v>
      </c>
      <c r="Y309" s="166"/>
      <c r="Z309" s="149"/>
      <c r="AA309" s="154"/>
      <c r="AB309" s="150" t="s">
        <v>1201</v>
      </c>
      <c r="AC309" s="2"/>
      <c r="AD309" s="3"/>
      <c r="AE309" s="154"/>
      <c r="AF309" s="152"/>
      <c r="AG309" s="155"/>
      <c r="AH309" s="152"/>
      <c r="AI309" s="155"/>
      <c r="AJ309" s="149"/>
      <c r="AK309" s="170"/>
      <c r="AL309" s="203" t="s">
        <v>1199</v>
      </c>
      <c r="AM309" s="139"/>
      <c r="AN309" s="140"/>
      <c r="AO309" s="170"/>
      <c r="AP309" s="187"/>
      <c r="AQ309" s="173"/>
      <c r="AR309" s="184"/>
      <c r="AS309" s="208">
        <f t="shared" si="17"/>
        <v>0</v>
      </c>
    </row>
    <row r="310" ht="13.2" spans="1:45">
      <c r="A310" s="149"/>
      <c r="B310" s="160" t="s">
        <v>955</v>
      </c>
      <c r="C310" s="150" t="s">
        <v>1202</v>
      </c>
      <c r="D310" s="2"/>
      <c r="E310" s="3"/>
      <c r="F310" s="153">
        <v>132300</v>
      </c>
      <c r="G310" s="152">
        <v>1</v>
      </c>
      <c r="H310" s="151">
        <v>132300</v>
      </c>
      <c r="I310" s="165"/>
      <c r="J310" s="169">
        <f t="shared" si="15"/>
        <v>0</v>
      </c>
      <c r="K310" s="165"/>
      <c r="L310" s="165"/>
      <c r="M310" s="166"/>
      <c r="N310" s="166"/>
      <c r="O310" s="149"/>
      <c r="P310" s="176" t="s">
        <v>955</v>
      </c>
      <c r="Q310" s="174" t="s">
        <v>1202</v>
      </c>
      <c r="R310" s="174"/>
      <c r="S310" s="174"/>
      <c r="T310" s="188">
        <v>132300</v>
      </c>
      <c r="U310" s="187">
        <v>1</v>
      </c>
      <c r="V310" s="186">
        <v>132300</v>
      </c>
      <c r="W310" s="185"/>
      <c r="X310" s="62">
        <f t="shared" si="16"/>
        <v>0</v>
      </c>
      <c r="Y310" s="166"/>
      <c r="Z310" s="149"/>
      <c r="AA310" s="160" t="s">
        <v>955</v>
      </c>
      <c r="AB310" s="150" t="s">
        <v>1202</v>
      </c>
      <c r="AC310" s="2"/>
      <c r="AD310" s="3"/>
      <c r="AE310" s="153">
        <v>132300</v>
      </c>
      <c r="AF310" s="152">
        <v>1</v>
      </c>
      <c r="AG310" s="151">
        <v>132300</v>
      </c>
      <c r="AH310" s="152">
        <v>1</v>
      </c>
      <c r="AI310" s="151">
        <v>132300</v>
      </c>
      <c r="AJ310" s="149"/>
      <c r="AK310" s="170"/>
      <c r="AL310" s="203" t="s">
        <v>1200</v>
      </c>
      <c r="AM310" s="139"/>
      <c r="AN310" s="140"/>
      <c r="AO310" s="170"/>
      <c r="AP310" s="187"/>
      <c r="AQ310" s="173"/>
      <c r="AR310" s="184"/>
      <c r="AS310" s="208">
        <f t="shared" si="17"/>
        <v>0</v>
      </c>
    </row>
    <row r="311" ht="13.2" spans="1:45">
      <c r="A311" s="149"/>
      <c r="B311" s="149"/>
      <c r="C311" s="150" t="s">
        <v>1203</v>
      </c>
      <c r="D311" s="2"/>
      <c r="E311" s="3"/>
      <c r="F311" s="149"/>
      <c r="G311" s="152"/>
      <c r="H311" s="155"/>
      <c r="I311" s="165"/>
      <c r="J311" s="169">
        <f t="shared" si="15"/>
        <v>0</v>
      </c>
      <c r="K311" s="165"/>
      <c r="L311" s="165"/>
      <c r="M311" s="166"/>
      <c r="N311" s="166"/>
      <c r="O311" s="149"/>
      <c r="P311" s="170"/>
      <c r="Q311" s="174" t="s">
        <v>1203</v>
      </c>
      <c r="R311" s="174"/>
      <c r="S311" s="174"/>
      <c r="T311" s="170"/>
      <c r="U311" s="187"/>
      <c r="V311" s="173"/>
      <c r="W311" s="185"/>
      <c r="X311" s="62">
        <f t="shared" si="16"/>
        <v>0</v>
      </c>
      <c r="Y311" s="166"/>
      <c r="Z311" s="149"/>
      <c r="AA311" s="149"/>
      <c r="AB311" s="150" t="s">
        <v>1203</v>
      </c>
      <c r="AC311" s="2"/>
      <c r="AD311" s="3"/>
      <c r="AE311" s="149"/>
      <c r="AF311" s="152"/>
      <c r="AG311" s="155"/>
      <c r="AH311" s="152"/>
      <c r="AI311" s="155"/>
      <c r="AJ311" s="149"/>
      <c r="AK311" s="140"/>
      <c r="AL311" s="203" t="s">
        <v>1201</v>
      </c>
      <c r="AM311" s="139"/>
      <c r="AN311" s="140"/>
      <c r="AO311" s="140"/>
      <c r="AP311" s="187"/>
      <c r="AQ311" s="173"/>
      <c r="AR311" s="184"/>
      <c r="AS311" s="208">
        <f t="shared" si="17"/>
        <v>0</v>
      </c>
    </row>
    <row r="312" ht="13.2" spans="1:45">
      <c r="A312" s="149"/>
      <c r="B312" s="149"/>
      <c r="C312" s="150" t="s">
        <v>1204</v>
      </c>
      <c r="D312" s="2"/>
      <c r="E312" s="3"/>
      <c r="F312" s="149"/>
      <c r="G312" s="152"/>
      <c r="H312" s="155"/>
      <c r="I312" s="165"/>
      <c r="J312" s="169">
        <f t="shared" si="15"/>
        <v>0</v>
      </c>
      <c r="K312" s="165"/>
      <c r="L312" s="165"/>
      <c r="M312" s="166"/>
      <c r="N312" s="166"/>
      <c r="O312" s="149"/>
      <c r="P312" s="170"/>
      <c r="Q312" s="174" t="s">
        <v>1204</v>
      </c>
      <c r="R312" s="174"/>
      <c r="S312" s="174"/>
      <c r="T312" s="170"/>
      <c r="U312" s="187"/>
      <c r="V312" s="173"/>
      <c r="W312" s="185"/>
      <c r="X312" s="62">
        <f t="shared" si="16"/>
        <v>0</v>
      </c>
      <c r="Y312" s="166"/>
      <c r="Z312" s="149"/>
      <c r="AA312" s="149"/>
      <c r="AB312" s="150" t="s">
        <v>1204</v>
      </c>
      <c r="AC312" s="2"/>
      <c r="AD312" s="3"/>
      <c r="AE312" s="149"/>
      <c r="AF312" s="152"/>
      <c r="AG312" s="155"/>
      <c r="AH312" s="152"/>
      <c r="AI312" s="155"/>
      <c r="AJ312" s="149"/>
      <c r="AK312" s="176" t="s">
        <v>955</v>
      </c>
      <c r="AL312" s="203" t="s">
        <v>1202</v>
      </c>
      <c r="AM312" s="139"/>
      <c r="AN312" s="140"/>
      <c r="AO312" s="188">
        <v>132300</v>
      </c>
      <c r="AP312" s="187">
        <v>1</v>
      </c>
      <c r="AQ312" s="186">
        <v>132300</v>
      </c>
      <c r="AR312" s="184"/>
      <c r="AS312" s="208">
        <f>AR312*AQ312</f>
        <v>0</v>
      </c>
    </row>
    <row r="313" ht="13.2" spans="1:45">
      <c r="A313" s="149"/>
      <c r="B313" s="149"/>
      <c r="C313" s="150" t="s">
        <v>1205</v>
      </c>
      <c r="D313" s="2"/>
      <c r="E313" s="3"/>
      <c r="F313" s="149"/>
      <c r="G313" s="152"/>
      <c r="H313" s="155"/>
      <c r="I313" s="165"/>
      <c r="J313" s="169">
        <f t="shared" si="15"/>
        <v>0</v>
      </c>
      <c r="K313" s="165"/>
      <c r="L313" s="165"/>
      <c r="M313" s="166"/>
      <c r="N313" s="166"/>
      <c r="O313" s="149"/>
      <c r="P313" s="170"/>
      <c r="Q313" s="174" t="s">
        <v>1205</v>
      </c>
      <c r="R313" s="174"/>
      <c r="S313" s="174"/>
      <c r="T313" s="170"/>
      <c r="U313" s="187"/>
      <c r="V313" s="173"/>
      <c r="W313" s="185"/>
      <c r="X313" s="62">
        <f t="shared" si="16"/>
        <v>0</v>
      </c>
      <c r="Y313" s="166"/>
      <c r="Z313" s="149"/>
      <c r="AA313" s="149"/>
      <c r="AB313" s="150" t="s">
        <v>1205</v>
      </c>
      <c r="AC313" s="2"/>
      <c r="AD313" s="3"/>
      <c r="AE313" s="149"/>
      <c r="AF313" s="152"/>
      <c r="AG313" s="155"/>
      <c r="AH313" s="152"/>
      <c r="AI313" s="155"/>
      <c r="AJ313" s="149"/>
      <c r="AK313" s="170"/>
      <c r="AL313" s="203" t="s">
        <v>1203</v>
      </c>
      <c r="AM313" s="139"/>
      <c r="AN313" s="140"/>
      <c r="AO313" s="170"/>
      <c r="AP313" s="187"/>
      <c r="AQ313" s="173"/>
      <c r="AR313" s="184"/>
      <c r="AS313" s="208">
        <f t="shared" ref="AS313:AS333" si="18">AR313*AO313</f>
        <v>0</v>
      </c>
    </row>
    <row r="314" ht="13.2" spans="1:45">
      <c r="A314" s="149"/>
      <c r="B314" s="149"/>
      <c r="C314" s="150" t="s">
        <v>1206</v>
      </c>
      <c r="D314" s="2"/>
      <c r="E314" s="3"/>
      <c r="F314" s="149"/>
      <c r="G314" s="152"/>
      <c r="H314" s="155"/>
      <c r="I314" s="165"/>
      <c r="J314" s="169">
        <f t="shared" si="15"/>
        <v>0</v>
      </c>
      <c r="K314" s="165"/>
      <c r="L314" s="165"/>
      <c r="M314" s="166"/>
      <c r="N314" s="166"/>
      <c r="O314" s="149"/>
      <c r="P314" s="170"/>
      <c r="Q314" s="174" t="s">
        <v>1206</v>
      </c>
      <c r="R314" s="174"/>
      <c r="S314" s="174"/>
      <c r="T314" s="170"/>
      <c r="U314" s="187"/>
      <c r="V314" s="173"/>
      <c r="W314" s="185"/>
      <c r="X314" s="62">
        <f t="shared" si="16"/>
        <v>0</v>
      </c>
      <c r="Y314" s="166"/>
      <c r="Z314" s="149"/>
      <c r="AA314" s="149"/>
      <c r="AB314" s="150" t="s">
        <v>1206</v>
      </c>
      <c r="AC314" s="2"/>
      <c r="AD314" s="3"/>
      <c r="AE314" s="149"/>
      <c r="AF314" s="152"/>
      <c r="AG314" s="155"/>
      <c r="AH314" s="152"/>
      <c r="AI314" s="155"/>
      <c r="AJ314" s="149"/>
      <c r="AK314" s="170"/>
      <c r="AL314" s="203" t="s">
        <v>1204</v>
      </c>
      <c r="AM314" s="139"/>
      <c r="AN314" s="140"/>
      <c r="AO314" s="170"/>
      <c r="AP314" s="187"/>
      <c r="AQ314" s="173"/>
      <c r="AR314" s="184"/>
      <c r="AS314" s="208">
        <f t="shared" si="18"/>
        <v>0</v>
      </c>
    </row>
    <row r="315" ht="13.2" spans="1:45">
      <c r="A315" s="149"/>
      <c r="B315" s="149"/>
      <c r="C315" s="150" t="s">
        <v>1207</v>
      </c>
      <c r="D315" s="2"/>
      <c r="E315" s="3"/>
      <c r="F315" s="149"/>
      <c r="G315" s="152"/>
      <c r="H315" s="155"/>
      <c r="I315" s="165"/>
      <c r="J315" s="169">
        <f t="shared" si="15"/>
        <v>0</v>
      </c>
      <c r="K315" s="165"/>
      <c r="L315" s="165"/>
      <c r="M315" s="166"/>
      <c r="N315" s="166"/>
      <c r="O315" s="149"/>
      <c r="P315" s="170"/>
      <c r="Q315" s="174" t="s">
        <v>1207</v>
      </c>
      <c r="R315" s="174"/>
      <c r="S315" s="174"/>
      <c r="T315" s="170"/>
      <c r="U315" s="187"/>
      <c r="V315" s="173"/>
      <c r="W315" s="185"/>
      <c r="X315" s="62">
        <f t="shared" si="16"/>
        <v>0</v>
      </c>
      <c r="Y315" s="166"/>
      <c r="Z315" s="149"/>
      <c r="AA315" s="149"/>
      <c r="AB315" s="150" t="s">
        <v>1207</v>
      </c>
      <c r="AC315" s="2"/>
      <c r="AD315" s="3"/>
      <c r="AE315" s="149"/>
      <c r="AF315" s="152"/>
      <c r="AG315" s="155"/>
      <c r="AH315" s="152"/>
      <c r="AI315" s="155"/>
      <c r="AJ315" s="149"/>
      <c r="AK315" s="170"/>
      <c r="AL315" s="203" t="s">
        <v>1205</v>
      </c>
      <c r="AM315" s="139"/>
      <c r="AN315" s="140"/>
      <c r="AO315" s="170"/>
      <c r="AP315" s="187"/>
      <c r="AQ315" s="173"/>
      <c r="AR315" s="184"/>
      <c r="AS315" s="208">
        <f t="shared" si="18"/>
        <v>0</v>
      </c>
    </row>
    <row r="316" ht="13.2" spans="1:45">
      <c r="A316" s="149"/>
      <c r="B316" s="149"/>
      <c r="C316" s="150" t="s">
        <v>1208</v>
      </c>
      <c r="D316" s="2"/>
      <c r="E316" s="3"/>
      <c r="F316" s="149"/>
      <c r="G316" s="152"/>
      <c r="H316" s="155"/>
      <c r="I316" s="165"/>
      <c r="J316" s="169">
        <f t="shared" si="15"/>
        <v>0</v>
      </c>
      <c r="K316" s="165"/>
      <c r="L316" s="165"/>
      <c r="M316" s="166"/>
      <c r="N316" s="166"/>
      <c r="O316" s="149"/>
      <c r="P316" s="170"/>
      <c r="Q316" s="174" t="s">
        <v>1208</v>
      </c>
      <c r="R316" s="174"/>
      <c r="S316" s="174"/>
      <c r="T316" s="170"/>
      <c r="U316" s="187"/>
      <c r="V316" s="173"/>
      <c r="W316" s="185"/>
      <c r="X316" s="62">
        <f t="shared" si="16"/>
        <v>0</v>
      </c>
      <c r="Y316" s="166"/>
      <c r="Z316" s="149"/>
      <c r="AA316" s="149"/>
      <c r="AB316" s="150" t="s">
        <v>1208</v>
      </c>
      <c r="AC316" s="2"/>
      <c r="AD316" s="3"/>
      <c r="AE316" s="149"/>
      <c r="AF316" s="152"/>
      <c r="AG316" s="155"/>
      <c r="AH316" s="152"/>
      <c r="AI316" s="155"/>
      <c r="AJ316" s="149"/>
      <c r="AK316" s="170"/>
      <c r="AL316" s="203" t="s">
        <v>1206</v>
      </c>
      <c r="AM316" s="139"/>
      <c r="AN316" s="140"/>
      <c r="AO316" s="170"/>
      <c r="AP316" s="187"/>
      <c r="AQ316" s="173"/>
      <c r="AR316" s="184"/>
      <c r="AS316" s="208">
        <f t="shared" si="18"/>
        <v>0</v>
      </c>
    </row>
    <row r="317" ht="13.2" spans="1:45">
      <c r="A317" s="149"/>
      <c r="B317" s="149"/>
      <c r="C317" s="150" t="s">
        <v>1209</v>
      </c>
      <c r="D317" s="2"/>
      <c r="E317" s="3"/>
      <c r="F317" s="149"/>
      <c r="G317" s="152"/>
      <c r="H317" s="155"/>
      <c r="I317" s="165"/>
      <c r="J317" s="169">
        <f t="shared" si="15"/>
        <v>0</v>
      </c>
      <c r="K317" s="165"/>
      <c r="L317" s="165"/>
      <c r="M317" s="166"/>
      <c r="N317" s="166"/>
      <c r="O317" s="149"/>
      <c r="P317" s="170"/>
      <c r="Q317" s="174" t="s">
        <v>1209</v>
      </c>
      <c r="R317" s="174"/>
      <c r="S317" s="174"/>
      <c r="T317" s="170"/>
      <c r="U317" s="187"/>
      <c r="V317" s="173"/>
      <c r="W317" s="185"/>
      <c r="X317" s="62">
        <f t="shared" si="16"/>
        <v>0</v>
      </c>
      <c r="Y317" s="166"/>
      <c r="Z317" s="149"/>
      <c r="AA317" s="149"/>
      <c r="AB317" s="150" t="s">
        <v>1209</v>
      </c>
      <c r="AC317" s="2"/>
      <c r="AD317" s="3"/>
      <c r="AE317" s="149"/>
      <c r="AF317" s="152"/>
      <c r="AG317" s="155"/>
      <c r="AH317" s="152"/>
      <c r="AI317" s="155"/>
      <c r="AJ317" s="149"/>
      <c r="AK317" s="170"/>
      <c r="AL317" s="203" t="s">
        <v>1207</v>
      </c>
      <c r="AM317" s="139"/>
      <c r="AN317" s="140"/>
      <c r="AO317" s="170"/>
      <c r="AP317" s="187"/>
      <c r="AQ317" s="173"/>
      <c r="AR317" s="184"/>
      <c r="AS317" s="208">
        <f t="shared" si="18"/>
        <v>0</v>
      </c>
    </row>
    <row r="318" ht="13.2" spans="1:45">
      <c r="A318" s="149"/>
      <c r="B318" s="149"/>
      <c r="C318" s="150" t="s">
        <v>1210</v>
      </c>
      <c r="D318" s="2"/>
      <c r="E318" s="3"/>
      <c r="F318" s="149"/>
      <c r="G318" s="152"/>
      <c r="H318" s="155"/>
      <c r="I318" s="165"/>
      <c r="J318" s="169">
        <f t="shared" si="15"/>
        <v>0</v>
      </c>
      <c r="K318" s="165"/>
      <c r="L318" s="165"/>
      <c r="M318" s="166"/>
      <c r="N318" s="166"/>
      <c r="O318" s="149"/>
      <c r="P318" s="170"/>
      <c r="Q318" s="174" t="s">
        <v>1210</v>
      </c>
      <c r="R318" s="174"/>
      <c r="S318" s="174"/>
      <c r="T318" s="170"/>
      <c r="U318" s="187"/>
      <c r="V318" s="173"/>
      <c r="W318" s="185"/>
      <c r="X318" s="62">
        <f t="shared" si="16"/>
        <v>0</v>
      </c>
      <c r="Y318" s="166"/>
      <c r="Z318" s="149"/>
      <c r="AA318" s="149"/>
      <c r="AB318" s="150" t="s">
        <v>1210</v>
      </c>
      <c r="AC318" s="2"/>
      <c r="AD318" s="3"/>
      <c r="AE318" s="149"/>
      <c r="AF318" s="152"/>
      <c r="AG318" s="155"/>
      <c r="AH318" s="152"/>
      <c r="AI318" s="155"/>
      <c r="AJ318" s="149"/>
      <c r="AK318" s="170"/>
      <c r="AL318" s="203" t="s">
        <v>1208</v>
      </c>
      <c r="AM318" s="139"/>
      <c r="AN318" s="140"/>
      <c r="AO318" s="170"/>
      <c r="AP318" s="187"/>
      <c r="AQ318" s="173"/>
      <c r="AR318" s="184"/>
      <c r="AS318" s="208">
        <f t="shared" si="18"/>
        <v>0</v>
      </c>
    </row>
    <row r="319" ht="13.2" spans="1:45">
      <c r="A319" s="149"/>
      <c r="B319" s="149"/>
      <c r="C319" s="150" t="s">
        <v>1211</v>
      </c>
      <c r="D319" s="2"/>
      <c r="E319" s="3"/>
      <c r="F319" s="149"/>
      <c r="G319" s="152"/>
      <c r="H319" s="155"/>
      <c r="I319" s="165"/>
      <c r="J319" s="169">
        <f t="shared" si="15"/>
        <v>0</v>
      </c>
      <c r="K319" s="165"/>
      <c r="L319" s="165"/>
      <c r="M319" s="166"/>
      <c r="N319" s="166"/>
      <c r="O319" s="149"/>
      <c r="P319" s="170"/>
      <c r="Q319" s="174" t="s">
        <v>1211</v>
      </c>
      <c r="R319" s="174"/>
      <c r="S319" s="174"/>
      <c r="T319" s="170"/>
      <c r="U319" s="187"/>
      <c r="V319" s="173"/>
      <c r="W319" s="185"/>
      <c r="X319" s="62">
        <f t="shared" si="16"/>
        <v>0</v>
      </c>
      <c r="Y319" s="166"/>
      <c r="Z319" s="149"/>
      <c r="AA319" s="149"/>
      <c r="AB319" s="150" t="s">
        <v>1211</v>
      </c>
      <c r="AC319" s="2"/>
      <c r="AD319" s="3"/>
      <c r="AE319" s="149"/>
      <c r="AF319" s="152"/>
      <c r="AG319" s="155"/>
      <c r="AH319" s="152"/>
      <c r="AI319" s="155"/>
      <c r="AJ319" s="149"/>
      <c r="AK319" s="170"/>
      <c r="AL319" s="203" t="s">
        <v>1209</v>
      </c>
      <c r="AM319" s="139"/>
      <c r="AN319" s="140"/>
      <c r="AO319" s="170"/>
      <c r="AP319" s="187"/>
      <c r="AQ319" s="173"/>
      <c r="AR319" s="184"/>
      <c r="AS319" s="208">
        <f t="shared" si="18"/>
        <v>0</v>
      </c>
    </row>
    <row r="320" ht="13.2" spans="1:45">
      <c r="A320" s="149"/>
      <c r="B320" s="149"/>
      <c r="C320" s="150" t="s">
        <v>1212</v>
      </c>
      <c r="D320" s="2"/>
      <c r="E320" s="3"/>
      <c r="F320" s="149"/>
      <c r="G320" s="152"/>
      <c r="H320" s="155"/>
      <c r="I320" s="165"/>
      <c r="J320" s="169">
        <f t="shared" si="15"/>
        <v>0</v>
      </c>
      <c r="K320" s="165"/>
      <c r="L320" s="165"/>
      <c r="M320" s="166"/>
      <c r="N320" s="166"/>
      <c r="O320" s="149"/>
      <c r="P320" s="170"/>
      <c r="Q320" s="174" t="s">
        <v>1212</v>
      </c>
      <c r="R320" s="174"/>
      <c r="S320" s="174"/>
      <c r="T320" s="170"/>
      <c r="U320" s="187"/>
      <c r="V320" s="173"/>
      <c r="W320" s="185"/>
      <c r="X320" s="62">
        <f t="shared" si="16"/>
        <v>0</v>
      </c>
      <c r="Y320" s="166"/>
      <c r="Z320" s="149"/>
      <c r="AA320" s="149"/>
      <c r="AB320" s="150" t="s">
        <v>1212</v>
      </c>
      <c r="AC320" s="2"/>
      <c r="AD320" s="3"/>
      <c r="AE320" s="149"/>
      <c r="AF320" s="152"/>
      <c r="AG320" s="155"/>
      <c r="AH320" s="152"/>
      <c r="AI320" s="155"/>
      <c r="AJ320" s="149"/>
      <c r="AK320" s="170"/>
      <c r="AL320" s="203" t="s">
        <v>1210</v>
      </c>
      <c r="AM320" s="139"/>
      <c r="AN320" s="140"/>
      <c r="AO320" s="170"/>
      <c r="AP320" s="187"/>
      <c r="AQ320" s="173"/>
      <c r="AR320" s="184"/>
      <c r="AS320" s="208">
        <f t="shared" si="18"/>
        <v>0</v>
      </c>
    </row>
    <row r="321" ht="13.2" spans="1:45">
      <c r="A321" s="149"/>
      <c r="B321" s="149"/>
      <c r="C321" s="150" t="s">
        <v>1192</v>
      </c>
      <c r="D321" s="2"/>
      <c r="E321" s="3"/>
      <c r="F321" s="149"/>
      <c r="G321" s="152"/>
      <c r="H321" s="155"/>
      <c r="I321" s="165"/>
      <c r="J321" s="169">
        <f t="shared" si="15"/>
        <v>0</v>
      </c>
      <c r="K321" s="165"/>
      <c r="L321" s="165"/>
      <c r="M321" s="166"/>
      <c r="N321" s="166"/>
      <c r="O321" s="149"/>
      <c r="P321" s="170"/>
      <c r="Q321" s="174" t="s">
        <v>1192</v>
      </c>
      <c r="R321" s="174"/>
      <c r="S321" s="174"/>
      <c r="T321" s="170"/>
      <c r="U321" s="187"/>
      <c r="V321" s="173"/>
      <c r="W321" s="185"/>
      <c r="X321" s="62">
        <f t="shared" si="16"/>
        <v>0</v>
      </c>
      <c r="Y321" s="166"/>
      <c r="Z321" s="149"/>
      <c r="AA321" s="149"/>
      <c r="AB321" s="150" t="s">
        <v>1192</v>
      </c>
      <c r="AC321" s="2"/>
      <c r="AD321" s="3"/>
      <c r="AE321" s="149"/>
      <c r="AF321" s="152"/>
      <c r="AG321" s="155"/>
      <c r="AH321" s="152"/>
      <c r="AI321" s="155"/>
      <c r="AJ321" s="149"/>
      <c r="AK321" s="170"/>
      <c r="AL321" s="203" t="s">
        <v>1211</v>
      </c>
      <c r="AM321" s="139"/>
      <c r="AN321" s="140"/>
      <c r="AO321" s="170"/>
      <c r="AP321" s="187"/>
      <c r="AQ321" s="173"/>
      <c r="AR321" s="184"/>
      <c r="AS321" s="208">
        <f t="shared" si="18"/>
        <v>0</v>
      </c>
    </row>
    <row r="322" ht="13.2" spans="1:45">
      <c r="A322" s="149"/>
      <c r="B322" s="149"/>
      <c r="C322" s="150" t="s">
        <v>1213</v>
      </c>
      <c r="D322" s="2"/>
      <c r="E322" s="3"/>
      <c r="F322" s="149"/>
      <c r="G322" s="152"/>
      <c r="H322" s="155"/>
      <c r="I322" s="165"/>
      <c r="J322" s="169">
        <f t="shared" si="15"/>
        <v>0</v>
      </c>
      <c r="K322" s="165"/>
      <c r="L322" s="165"/>
      <c r="M322" s="166"/>
      <c r="N322" s="166"/>
      <c r="O322" s="149"/>
      <c r="P322" s="170"/>
      <c r="Q322" s="174" t="s">
        <v>1213</v>
      </c>
      <c r="R322" s="174"/>
      <c r="S322" s="174"/>
      <c r="T322" s="170"/>
      <c r="U322" s="187"/>
      <c r="V322" s="173"/>
      <c r="W322" s="185"/>
      <c r="X322" s="62">
        <f t="shared" si="16"/>
        <v>0</v>
      </c>
      <c r="Y322" s="166"/>
      <c r="Z322" s="149"/>
      <c r="AA322" s="149"/>
      <c r="AB322" s="150" t="s">
        <v>1213</v>
      </c>
      <c r="AC322" s="2"/>
      <c r="AD322" s="3"/>
      <c r="AE322" s="149"/>
      <c r="AF322" s="152"/>
      <c r="AG322" s="155"/>
      <c r="AH322" s="152"/>
      <c r="AI322" s="155"/>
      <c r="AJ322" s="149"/>
      <c r="AK322" s="170"/>
      <c r="AL322" s="203" t="s">
        <v>1212</v>
      </c>
      <c r="AM322" s="139"/>
      <c r="AN322" s="140"/>
      <c r="AO322" s="170"/>
      <c r="AP322" s="187"/>
      <c r="AQ322" s="173"/>
      <c r="AR322" s="184"/>
      <c r="AS322" s="208">
        <f t="shared" si="18"/>
        <v>0</v>
      </c>
    </row>
    <row r="323" ht="13.2" spans="1:45">
      <c r="A323" s="149"/>
      <c r="B323" s="149"/>
      <c r="C323" s="150" t="s">
        <v>1214</v>
      </c>
      <c r="D323" s="2"/>
      <c r="E323" s="3"/>
      <c r="F323" s="149"/>
      <c r="G323" s="152"/>
      <c r="H323" s="155"/>
      <c r="I323" s="165"/>
      <c r="J323" s="169">
        <f t="shared" si="15"/>
        <v>0</v>
      </c>
      <c r="K323" s="165"/>
      <c r="L323" s="165"/>
      <c r="M323" s="166"/>
      <c r="N323" s="166"/>
      <c r="O323" s="149"/>
      <c r="P323" s="170"/>
      <c r="Q323" s="174" t="s">
        <v>1214</v>
      </c>
      <c r="R323" s="174"/>
      <c r="S323" s="174"/>
      <c r="T323" s="170"/>
      <c r="U323" s="187"/>
      <c r="V323" s="173"/>
      <c r="W323" s="185"/>
      <c r="X323" s="62">
        <f t="shared" si="16"/>
        <v>0</v>
      </c>
      <c r="Y323" s="166"/>
      <c r="Z323" s="149"/>
      <c r="AA323" s="149"/>
      <c r="AB323" s="150" t="s">
        <v>1214</v>
      </c>
      <c r="AC323" s="2"/>
      <c r="AD323" s="3"/>
      <c r="AE323" s="149"/>
      <c r="AF323" s="152"/>
      <c r="AG323" s="155"/>
      <c r="AH323" s="152"/>
      <c r="AI323" s="155"/>
      <c r="AJ323" s="149"/>
      <c r="AK323" s="170"/>
      <c r="AL323" s="203" t="s">
        <v>1192</v>
      </c>
      <c r="AM323" s="139"/>
      <c r="AN323" s="140"/>
      <c r="AO323" s="170"/>
      <c r="AP323" s="187"/>
      <c r="AQ323" s="173"/>
      <c r="AR323" s="184"/>
      <c r="AS323" s="208">
        <f t="shared" si="18"/>
        <v>0</v>
      </c>
    </row>
    <row r="324" ht="13.2" spans="1:45">
      <c r="A324" s="149"/>
      <c r="B324" s="149"/>
      <c r="C324" s="150" t="s">
        <v>1215</v>
      </c>
      <c r="D324" s="2"/>
      <c r="E324" s="3"/>
      <c r="F324" s="149"/>
      <c r="G324" s="152"/>
      <c r="H324" s="155"/>
      <c r="I324" s="165"/>
      <c r="J324" s="169">
        <f t="shared" si="15"/>
        <v>0</v>
      </c>
      <c r="K324" s="165"/>
      <c r="L324" s="165"/>
      <c r="M324" s="166"/>
      <c r="N324" s="166"/>
      <c r="O324" s="149"/>
      <c r="P324" s="170"/>
      <c r="Q324" s="174" t="s">
        <v>1215</v>
      </c>
      <c r="R324" s="174"/>
      <c r="S324" s="174"/>
      <c r="T324" s="170"/>
      <c r="U324" s="187"/>
      <c r="V324" s="173"/>
      <c r="W324" s="185"/>
      <c r="X324" s="62">
        <f t="shared" si="16"/>
        <v>0</v>
      </c>
      <c r="Y324" s="166"/>
      <c r="Z324" s="149"/>
      <c r="AA324" s="149"/>
      <c r="AB324" s="150" t="s">
        <v>1215</v>
      </c>
      <c r="AC324" s="2"/>
      <c r="AD324" s="3"/>
      <c r="AE324" s="149"/>
      <c r="AF324" s="152"/>
      <c r="AG324" s="155"/>
      <c r="AH324" s="152"/>
      <c r="AI324" s="155"/>
      <c r="AJ324" s="149"/>
      <c r="AK324" s="170"/>
      <c r="AL324" s="203" t="s">
        <v>1213</v>
      </c>
      <c r="AM324" s="139"/>
      <c r="AN324" s="140"/>
      <c r="AO324" s="170"/>
      <c r="AP324" s="187"/>
      <c r="AQ324" s="173"/>
      <c r="AR324" s="184"/>
      <c r="AS324" s="208">
        <f t="shared" si="18"/>
        <v>0</v>
      </c>
    </row>
    <row r="325" ht="13.2" spans="1:45">
      <c r="A325" s="149"/>
      <c r="B325" s="149"/>
      <c r="C325" s="150" t="s">
        <v>1216</v>
      </c>
      <c r="D325" s="2"/>
      <c r="E325" s="3"/>
      <c r="F325" s="149"/>
      <c r="G325" s="152"/>
      <c r="H325" s="155"/>
      <c r="I325" s="165"/>
      <c r="J325" s="169">
        <f t="shared" si="15"/>
        <v>0</v>
      </c>
      <c r="K325" s="165"/>
      <c r="L325" s="165"/>
      <c r="M325" s="166"/>
      <c r="N325" s="166"/>
      <c r="O325" s="149"/>
      <c r="P325" s="170"/>
      <c r="Q325" s="174" t="s">
        <v>1216</v>
      </c>
      <c r="R325" s="174"/>
      <c r="S325" s="174"/>
      <c r="T325" s="170"/>
      <c r="U325" s="187"/>
      <c r="V325" s="173"/>
      <c r="W325" s="185"/>
      <c r="X325" s="62">
        <f t="shared" si="16"/>
        <v>0</v>
      </c>
      <c r="Y325" s="166"/>
      <c r="Z325" s="149"/>
      <c r="AA325" s="149"/>
      <c r="AB325" s="150" t="s">
        <v>1216</v>
      </c>
      <c r="AC325" s="2"/>
      <c r="AD325" s="3"/>
      <c r="AE325" s="149"/>
      <c r="AF325" s="152"/>
      <c r="AG325" s="155"/>
      <c r="AH325" s="152"/>
      <c r="AI325" s="155"/>
      <c r="AJ325" s="149"/>
      <c r="AK325" s="170"/>
      <c r="AL325" s="203" t="s">
        <v>1214</v>
      </c>
      <c r="AM325" s="139"/>
      <c r="AN325" s="140"/>
      <c r="AO325" s="170"/>
      <c r="AP325" s="187"/>
      <c r="AQ325" s="173"/>
      <c r="AR325" s="184"/>
      <c r="AS325" s="208">
        <f t="shared" si="18"/>
        <v>0</v>
      </c>
    </row>
    <row r="326" ht="13.2" spans="1:45">
      <c r="A326" s="149"/>
      <c r="B326" s="149"/>
      <c r="C326" s="150" t="s">
        <v>1217</v>
      </c>
      <c r="D326" s="2"/>
      <c r="E326" s="3"/>
      <c r="F326" s="149"/>
      <c r="G326" s="152"/>
      <c r="H326" s="155"/>
      <c r="I326" s="165"/>
      <c r="J326" s="169">
        <f t="shared" si="15"/>
        <v>0</v>
      </c>
      <c r="K326" s="165"/>
      <c r="L326" s="165"/>
      <c r="M326" s="166"/>
      <c r="N326" s="166"/>
      <c r="O326" s="149"/>
      <c r="P326" s="170"/>
      <c r="Q326" s="174" t="s">
        <v>1217</v>
      </c>
      <c r="R326" s="174"/>
      <c r="S326" s="174"/>
      <c r="T326" s="170"/>
      <c r="U326" s="187"/>
      <c r="V326" s="173"/>
      <c r="W326" s="185"/>
      <c r="X326" s="62">
        <f t="shared" si="16"/>
        <v>0</v>
      </c>
      <c r="Y326" s="166"/>
      <c r="Z326" s="149"/>
      <c r="AA326" s="149"/>
      <c r="AB326" s="150" t="s">
        <v>1217</v>
      </c>
      <c r="AC326" s="2"/>
      <c r="AD326" s="3"/>
      <c r="AE326" s="149"/>
      <c r="AF326" s="152"/>
      <c r="AG326" s="155"/>
      <c r="AH326" s="152"/>
      <c r="AI326" s="155"/>
      <c r="AJ326" s="149"/>
      <c r="AK326" s="170"/>
      <c r="AL326" s="203" t="s">
        <v>1215</v>
      </c>
      <c r="AM326" s="139"/>
      <c r="AN326" s="140"/>
      <c r="AO326" s="170"/>
      <c r="AP326" s="187"/>
      <c r="AQ326" s="173"/>
      <c r="AR326" s="184"/>
      <c r="AS326" s="208">
        <f t="shared" si="18"/>
        <v>0</v>
      </c>
    </row>
    <row r="327" ht="13.2" spans="1:45">
      <c r="A327" s="149"/>
      <c r="B327" s="149"/>
      <c r="C327" s="150" t="s">
        <v>1218</v>
      </c>
      <c r="D327" s="2"/>
      <c r="E327" s="3"/>
      <c r="F327" s="149"/>
      <c r="G327" s="152"/>
      <c r="H327" s="155"/>
      <c r="I327" s="165"/>
      <c r="J327" s="169">
        <f t="shared" si="15"/>
        <v>0</v>
      </c>
      <c r="K327" s="165"/>
      <c r="L327" s="165"/>
      <c r="M327" s="166"/>
      <c r="N327" s="166"/>
      <c r="O327" s="149"/>
      <c r="P327" s="170"/>
      <c r="Q327" s="174" t="s">
        <v>1218</v>
      </c>
      <c r="R327" s="174"/>
      <c r="S327" s="174"/>
      <c r="T327" s="170"/>
      <c r="U327" s="187"/>
      <c r="V327" s="173"/>
      <c r="W327" s="185"/>
      <c r="X327" s="62">
        <f t="shared" si="16"/>
        <v>0</v>
      </c>
      <c r="Y327" s="166"/>
      <c r="Z327" s="149"/>
      <c r="AA327" s="149"/>
      <c r="AB327" s="150" t="s">
        <v>1218</v>
      </c>
      <c r="AC327" s="2"/>
      <c r="AD327" s="3"/>
      <c r="AE327" s="149"/>
      <c r="AF327" s="152"/>
      <c r="AG327" s="155"/>
      <c r="AH327" s="152"/>
      <c r="AI327" s="155"/>
      <c r="AJ327" s="149"/>
      <c r="AK327" s="170"/>
      <c r="AL327" s="203" t="s">
        <v>1216</v>
      </c>
      <c r="AM327" s="139"/>
      <c r="AN327" s="140"/>
      <c r="AO327" s="170"/>
      <c r="AP327" s="187"/>
      <c r="AQ327" s="173"/>
      <c r="AR327" s="184"/>
      <c r="AS327" s="208">
        <f t="shared" si="18"/>
        <v>0</v>
      </c>
    </row>
    <row r="328" ht="13.2" spans="1:45">
      <c r="A328" s="149"/>
      <c r="B328" s="149"/>
      <c r="C328" s="150" t="s">
        <v>1219</v>
      </c>
      <c r="D328" s="2"/>
      <c r="E328" s="3"/>
      <c r="F328" s="149"/>
      <c r="G328" s="152"/>
      <c r="H328" s="155"/>
      <c r="I328" s="165"/>
      <c r="J328" s="169">
        <f t="shared" si="15"/>
        <v>0</v>
      </c>
      <c r="K328" s="165"/>
      <c r="L328" s="165"/>
      <c r="M328" s="166"/>
      <c r="N328" s="166"/>
      <c r="O328" s="149"/>
      <c r="P328" s="170"/>
      <c r="Q328" s="174" t="s">
        <v>1219</v>
      </c>
      <c r="R328" s="174"/>
      <c r="S328" s="174"/>
      <c r="T328" s="170"/>
      <c r="U328" s="187"/>
      <c r="V328" s="173"/>
      <c r="W328" s="185"/>
      <c r="X328" s="62">
        <f t="shared" si="16"/>
        <v>0</v>
      </c>
      <c r="Y328" s="166"/>
      <c r="Z328" s="149"/>
      <c r="AA328" s="149"/>
      <c r="AB328" s="150" t="s">
        <v>1219</v>
      </c>
      <c r="AC328" s="2"/>
      <c r="AD328" s="3"/>
      <c r="AE328" s="149"/>
      <c r="AF328" s="152"/>
      <c r="AG328" s="155"/>
      <c r="AH328" s="152"/>
      <c r="AI328" s="155"/>
      <c r="AJ328" s="149"/>
      <c r="AK328" s="170"/>
      <c r="AL328" s="203" t="s">
        <v>1217</v>
      </c>
      <c r="AM328" s="139"/>
      <c r="AN328" s="140"/>
      <c r="AO328" s="170"/>
      <c r="AP328" s="187"/>
      <c r="AQ328" s="173"/>
      <c r="AR328" s="184"/>
      <c r="AS328" s="208">
        <f t="shared" si="18"/>
        <v>0</v>
      </c>
    </row>
    <row r="329" ht="13.2" spans="1:45">
      <c r="A329" s="149"/>
      <c r="B329" s="149"/>
      <c r="C329" s="150" t="s">
        <v>1199</v>
      </c>
      <c r="D329" s="2"/>
      <c r="E329" s="3"/>
      <c r="F329" s="149"/>
      <c r="G329" s="152"/>
      <c r="H329" s="155"/>
      <c r="I329" s="165"/>
      <c r="J329" s="169">
        <f t="shared" si="15"/>
        <v>0</v>
      </c>
      <c r="K329" s="165"/>
      <c r="L329" s="165"/>
      <c r="M329" s="166"/>
      <c r="N329" s="166"/>
      <c r="O329" s="149"/>
      <c r="P329" s="170"/>
      <c r="Q329" s="174" t="s">
        <v>1199</v>
      </c>
      <c r="R329" s="174"/>
      <c r="S329" s="174"/>
      <c r="T329" s="170"/>
      <c r="U329" s="187"/>
      <c r="V329" s="173"/>
      <c r="W329" s="185"/>
      <c r="X329" s="62">
        <f t="shared" si="16"/>
        <v>0</v>
      </c>
      <c r="Y329" s="166"/>
      <c r="Z329" s="149"/>
      <c r="AA329" s="149"/>
      <c r="AB329" s="150" t="s">
        <v>1199</v>
      </c>
      <c r="AC329" s="2"/>
      <c r="AD329" s="3"/>
      <c r="AE329" s="149"/>
      <c r="AF329" s="152"/>
      <c r="AG329" s="155"/>
      <c r="AH329" s="152"/>
      <c r="AI329" s="155"/>
      <c r="AJ329" s="149"/>
      <c r="AK329" s="170"/>
      <c r="AL329" s="203" t="s">
        <v>1218</v>
      </c>
      <c r="AM329" s="139"/>
      <c r="AN329" s="140"/>
      <c r="AO329" s="170"/>
      <c r="AP329" s="187"/>
      <c r="AQ329" s="173"/>
      <c r="AR329" s="184"/>
      <c r="AS329" s="208">
        <f t="shared" si="18"/>
        <v>0</v>
      </c>
    </row>
    <row r="330" ht="13.2" spans="1:45">
      <c r="A330" s="149"/>
      <c r="B330" s="149"/>
      <c r="C330" s="150" t="s">
        <v>1220</v>
      </c>
      <c r="D330" s="2"/>
      <c r="E330" s="3"/>
      <c r="F330" s="149"/>
      <c r="G330" s="152"/>
      <c r="H330" s="155"/>
      <c r="I330" s="165"/>
      <c r="J330" s="169">
        <f t="shared" si="15"/>
        <v>0</v>
      </c>
      <c r="K330" s="165"/>
      <c r="L330" s="165"/>
      <c r="M330" s="166"/>
      <c r="N330" s="166"/>
      <c r="O330" s="149"/>
      <c r="P330" s="170"/>
      <c r="Q330" s="174" t="s">
        <v>1220</v>
      </c>
      <c r="R330" s="174"/>
      <c r="S330" s="174"/>
      <c r="T330" s="170"/>
      <c r="U330" s="187"/>
      <c r="V330" s="173"/>
      <c r="W330" s="185"/>
      <c r="X330" s="62">
        <f t="shared" si="16"/>
        <v>0</v>
      </c>
      <c r="Y330" s="166"/>
      <c r="Z330" s="149"/>
      <c r="AA330" s="149"/>
      <c r="AB330" s="150" t="s">
        <v>1220</v>
      </c>
      <c r="AC330" s="2"/>
      <c r="AD330" s="3"/>
      <c r="AE330" s="149"/>
      <c r="AF330" s="152"/>
      <c r="AG330" s="155"/>
      <c r="AH330" s="152"/>
      <c r="AI330" s="155"/>
      <c r="AJ330" s="149"/>
      <c r="AK330" s="170"/>
      <c r="AL330" s="203" t="s">
        <v>1219</v>
      </c>
      <c r="AM330" s="139"/>
      <c r="AN330" s="140"/>
      <c r="AO330" s="170"/>
      <c r="AP330" s="187"/>
      <c r="AQ330" s="173"/>
      <c r="AR330" s="184"/>
      <c r="AS330" s="208">
        <f t="shared" si="18"/>
        <v>0</v>
      </c>
    </row>
    <row r="331" ht="13.2" spans="1:45">
      <c r="A331" s="149"/>
      <c r="B331" s="154"/>
      <c r="C331" s="150" t="s">
        <v>1221</v>
      </c>
      <c r="D331" s="2"/>
      <c r="E331" s="3"/>
      <c r="F331" s="154"/>
      <c r="G331" s="152"/>
      <c r="H331" s="155"/>
      <c r="I331" s="165"/>
      <c r="J331" s="169">
        <f t="shared" si="15"/>
        <v>0</v>
      </c>
      <c r="K331" s="165"/>
      <c r="L331" s="165"/>
      <c r="M331" s="166"/>
      <c r="N331" s="166"/>
      <c r="O331" s="149"/>
      <c r="P331" s="140"/>
      <c r="Q331" s="174" t="s">
        <v>1221</v>
      </c>
      <c r="R331" s="174"/>
      <c r="S331" s="174"/>
      <c r="T331" s="140"/>
      <c r="U331" s="187"/>
      <c r="V331" s="173"/>
      <c r="W331" s="185"/>
      <c r="X331" s="62">
        <f t="shared" si="16"/>
        <v>0</v>
      </c>
      <c r="Y331" s="166"/>
      <c r="Z331" s="149"/>
      <c r="AA331" s="154"/>
      <c r="AB331" s="150" t="s">
        <v>1221</v>
      </c>
      <c r="AC331" s="2"/>
      <c r="AD331" s="3"/>
      <c r="AE331" s="154"/>
      <c r="AF331" s="152"/>
      <c r="AG331" s="155"/>
      <c r="AH331" s="152"/>
      <c r="AI331" s="155"/>
      <c r="AJ331" s="149"/>
      <c r="AK331" s="170"/>
      <c r="AL331" s="203" t="s">
        <v>1199</v>
      </c>
      <c r="AM331" s="139"/>
      <c r="AN331" s="140"/>
      <c r="AO331" s="170"/>
      <c r="AP331" s="187"/>
      <c r="AQ331" s="173"/>
      <c r="AR331" s="184"/>
      <c r="AS331" s="208">
        <f t="shared" si="18"/>
        <v>0</v>
      </c>
    </row>
    <row r="332" ht="13.2" spans="1:45">
      <c r="A332" s="149"/>
      <c r="B332" s="160" t="s">
        <v>979</v>
      </c>
      <c r="C332" s="150" t="s">
        <v>1222</v>
      </c>
      <c r="D332" s="2"/>
      <c r="E332" s="3"/>
      <c r="F332" s="153">
        <v>128800</v>
      </c>
      <c r="G332" s="152">
        <v>1</v>
      </c>
      <c r="H332" s="151">
        <v>128800</v>
      </c>
      <c r="I332" s="165"/>
      <c r="J332" s="169">
        <f t="shared" si="15"/>
        <v>0</v>
      </c>
      <c r="K332" s="165"/>
      <c r="L332" s="165"/>
      <c r="M332" s="166"/>
      <c r="N332" s="166"/>
      <c r="O332" s="149"/>
      <c r="P332" s="176" t="s">
        <v>979</v>
      </c>
      <c r="Q332" s="174" t="s">
        <v>1222</v>
      </c>
      <c r="R332" s="174"/>
      <c r="S332" s="174"/>
      <c r="T332" s="188">
        <v>128800</v>
      </c>
      <c r="U332" s="187">
        <v>1</v>
      </c>
      <c r="V332" s="186">
        <v>128800</v>
      </c>
      <c r="W332" s="185"/>
      <c r="X332" s="62">
        <f t="shared" si="16"/>
        <v>0</v>
      </c>
      <c r="Y332" s="166"/>
      <c r="Z332" s="149"/>
      <c r="AA332" s="160" t="s">
        <v>979</v>
      </c>
      <c r="AB332" s="150" t="s">
        <v>1222</v>
      </c>
      <c r="AC332" s="2"/>
      <c r="AD332" s="3"/>
      <c r="AE332" s="153">
        <v>128800</v>
      </c>
      <c r="AF332" s="152">
        <v>1</v>
      </c>
      <c r="AG332" s="151">
        <v>128800</v>
      </c>
      <c r="AH332" s="152">
        <v>1</v>
      </c>
      <c r="AI332" s="151">
        <v>128800</v>
      </c>
      <c r="AJ332" s="149"/>
      <c r="AK332" s="170"/>
      <c r="AL332" s="203" t="s">
        <v>1220</v>
      </c>
      <c r="AM332" s="139"/>
      <c r="AN332" s="140"/>
      <c r="AO332" s="170"/>
      <c r="AP332" s="187"/>
      <c r="AQ332" s="173"/>
      <c r="AR332" s="184"/>
      <c r="AS332" s="208">
        <f t="shared" si="18"/>
        <v>0</v>
      </c>
    </row>
    <row r="333" ht="13.2" spans="1:45">
      <c r="A333" s="149"/>
      <c r="B333" s="149"/>
      <c r="C333" s="150" t="s">
        <v>1223</v>
      </c>
      <c r="D333" s="2"/>
      <c r="E333" s="3"/>
      <c r="F333" s="149"/>
      <c r="G333" s="152"/>
      <c r="H333" s="155"/>
      <c r="I333" s="165"/>
      <c r="J333" s="169">
        <f t="shared" si="15"/>
        <v>0</v>
      </c>
      <c r="K333" s="165"/>
      <c r="L333" s="165"/>
      <c r="M333" s="166"/>
      <c r="N333" s="166"/>
      <c r="O333" s="149"/>
      <c r="P333" s="170"/>
      <c r="Q333" s="174" t="s">
        <v>1223</v>
      </c>
      <c r="R333" s="174"/>
      <c r="S333" s="174"/>
      <c r="T333" s="170"/>
      <c r="U333" s="187"/>
      <c r="V333" s="173"/>
      <c r="W333" s="185"/>
      <c r="X333" s="62">
        <f t="shared" si="16"/>
        <v>0</v>
      </c>
      <c r="Y333" s="166"/>
      <c r="Z333" s="149"/>
      <c r="AA333" s="149"/>
      <c r="AB333" s="150" t="s">
        <v>1223</v>
      </c>
      <c r="AC333" s="2"/>
      <c r="AD333" s="3"/>
      <c r="AE333" s="149"/>
      <c r="AF333" s="152"/>
      <c r="AG333" s="155"/>
      <c r="AH333" s="152"/>
      <c r="AI333" s="155"/>
      <c r="AJ333" s="149"/>
      <c r="AK333" s="140"/>
      <c r="AL333" s="203" t="s">
        <v>1221</v>
      </c>
      <c r="AM333" s="139"/>
      <c r="AN333" s="140"/>
      <c r="AO333" s="140"/>
      <c r="AP333" s="187"/>
      <c r="AQ333" s="173"/>
      <c r="AR333" s="184"/>
      <c r="AS333" s="208">
        <f t="shared" si="18"/>
        <v>0</v>
      </c>
    </row>
    <row r="334" ht="13.2" spans="1:45">
      <c r="A334" s="149"/>
      <c r="B334" s="149"/>
      <c r="C334" s="150" t="s">
        <v>1086</v>
      </c>
      <c r="D334" s="2"/>
      <c r="E334" s="3"/>
      <c r="F334" s="149"/>
      <c r="G334" s="152"/>
      <c r="H334" s="155"/>
      <c r="I334" s="165"/>
      <c r="J334" s="169">
        <f t="shared" si="15"/>
        <v>0</v>
      </c>
      <c r="K334" s="165"/>
      <c r="L334" s="165"/>
      <c r="M334" s="166"/>
      <c r="N334" s="166"/>
      <c r="O334" s="149"/>
      <c r="P334" s="170"/>
      <c r="Q334" s="174" t="s">
        <v>1086</v>
      </c>
      <c r="R334" s="174"/>
      <c r="S334" s="174"/>
      <c r="T334" s="170"/>
      <c r="U334" s="187"/>
      <c r="V334" s="173"/>
      <c r="W334" s="185"/>
      <c r="X334" s="62">
        <f t="shared" si="16"/>
        <v>0</v>
      </c>
      <c r="Y334" s="166"/>
      <c r="Z334" s="149"/>
      <c r="AA334" s="149"/>
      <c r="AB334" s="150" t="s">
        <v>1086</v>
      </c>
      <c r="AC334" s="2"/>
      <c r="AD334" s="3"/>
      <c r="AE334" s="149"/>
      <c r="AF334" s="152"/>
      <c r="AG334" s="155"/>
      <c r="AH334" s="152"/>
      <c r="AI334" s="155"/>
      <c r="AJ334" s="149"/>
      <c r="AK334" s="176" t="s">
        <v>979</v>
      </c>
      <c r="AL334" s="203" t="s">
        <v>1222</v>
      </c>
      <c r="AM334" s="139"/>
      <c r="AN334" s="140"/>
      <c r="AO334" s="188">
        <v>128800</v>
      </c>
      <c r="AP334" s="187">
        <v>1</v>
      </c>
      <c r="AQ334" s="186">
        <v>128800</v>
      </c>
      <c r="AR334" s="184"/>
      <c r="AS334" s="208">
        <f>AR334*AQ334</f>
        <v>0</v>
      </c>
    </row>
    <row r="335" ht="13.2" spans="1:45">
      <c r="A335" s="149"/>
      <c r="B335" s="149"/>
      <c r="C335" s="150" t="s">
        <v>1224</v>
      </c>
      <c r="D335" s="2"/>
      <c r="E335" s="3"/>
      <c r="F335" s="149"/>
      <c r="G335" s="152"/>
      <c r="H335" s="155"/>
      <c r="I335" s="165"/>
      <c r="J335" s="169">
        <f t="shared" si="15"/>
        <v>0</v>
      </c>
      <c r="K335" s="165"/>
      <c r="L335" s="165"/>
      <c r="M335" s="166"/>
      <c r="N335" s="166"/>
      <c r="O335" s="149"/>
      <c r="P335" s="170"/>
      <c r="Q335" s="174" t="s">
        <v>1224</v>
      </c>
      <c r="R335" s="174"/>
      <c r="S335" s="174"/>
      <c r="T335" s="170"/>
      <c r="U335" s="187"/>
      <c r="V335" s="173"/>
      <c r="W335" s="185"/>
      <c r="X335" s="62">
        <f t="shared" si="16"/>
        <v>0</v>
      </c>
      <c r="Y335" s="166"/>
      <c r="Z335" s="149"/>
      <c r="AA335" s="149"/>
      <c r="AB335" s="150" t="s">
        <v>1224</v>
      </c>
      <c r="AC335" s="2"/>
      <c r="AD335" s="3"/>
      <c r="AE335" s="149"/>
      <c r="AF335" s="152"/>
      <c r="AG335" s="155"/>
      <c r="AH335" s="152"/>
      <c r="AI335" s="155"/>
      <c r="AJ335" s="149"/>
      <c r="AK335" s="170"/>
      <c r="AL335" s="203" t="s">
        <v>1223</v>
      </c>
      <c r="AM335" s="139"/>
      <c r="AN335" s="140"/>
      <c r="AO335" s="170"/>
      <c r="AP335" s="187"/>
      <c r="AQ335" s="173"/>
      <c r="AR335" s="184"/>
      <c r="AS335" s="208">
        <f t="shared" ref="AS335:AS355" si="19">AR335*AO335</f>
        <v>0</v>
      </c>
    </row>
    <row r="336" ht="13.2" spans="1:45">
      <c r="A336" s="149"/>
      <c r="B336" s="149"/>
      <c r="C336" s="150" t="s">
        <v>1225</v>
      </c>
      <c r="D336" s="2"/>
      <c r="E336" s="3"/>
      <c r="F336" s="149"/>
      <c r="G336" s="152"/>
      <c r="H336" s="155"/>
      <c r="I336" s="165"/>
      <c r="J336" s="169">
        <f t="shared" si="15"/>
        <v>0</v>
      </c>
      <c r="K336" s="165"/>
      <c r="L336" s="165"/>
      <c r="M336" s="166"/>
      <c r="N336" s="166"/>
      <c r="O336" s="149"/>
      <c r="P336" s="170"/>
      <c r="Q336" s="174" t="s">
        <v>1225</v>
      </c>
      <c r="R336" s="174"/>
      <c r="S336" s="174"/>
      <c r="T336" s="170"/>
      <c r="U336" s="187"/>
      <c r="V336" s="173"/>
      <c r="W336" s="185"/>
      <c r="X336" s="62">
        <f t="shared" si="16"/>
        <v>0</v>
      </c>
      <c r="Y336" s="166"/>
      <c r="Z336" s="149"/>
      <c r="AA336" s="149"/>
      <c r="AB336" s="150" t="s">
        <v>1225</v>
      </c>
      <c r="AC336" s="2"/>
      <c r="AD336" s="3"/>
      <c r="AE336" s="149"/>
      <c r="AF336" s="152"/>
      <c r="AG336" s="155"/>
      <c r="AH336" s="152"/>
      <c r="AI336" s="155"/>
      <c r="AJ336" s="149"/>
      <c r="AK336" s="170"/>
      <c r="AL336" s="203" t="s">
        <v>1086</v>
      </c>
      <c r="AM336" s="139"/>
      <c r="AN336" s="140"/>
      <c r="AO336" s="170"/>
      <c r="AP336" s="187"/>
      <c r="AQ336" s="173"/>
      <c r="AR336" s="184"/>
      <c r="AS336" s="208">
        <f t="shared" si="19"/>
        <v>0</v>
      </c>
    </row>
    <row r="337" ht="13.2" spans="1:45">
      <c r="A337" s="149"/>
      <c r="B337" s="149"/>
      <c r="C337" s="150" t="s">
        <v>1226</v>
      </c>
      <c r="D337" s="2"/>
      <c r="E337" s="3"/>
      <c r="F337" s="149"/>
      <c r="G337" s="152"/>
      <c r="H337" s="155"/>
      <c r="I337" s="165"/>
      <c r="J337" s="169">
        <f t="shared" si="15"/>
        <v>0</v>
      </c>
      <c r="K337" s="165"/>
      <c r="L337" s="165"/>
      <c r="M337" s="166"/>
      <c r="N337" s="166"/>
      <c r="O337" s="149"/>
      <c r="P337" s="170"/>
      <c r="Q337" s="174" t="s">
        <v>1226</v>
      </c>
      <c r="R337" s="174"/>
      <c r="S337" s="174"/>
      <c r="T337" s="170"/>
      <c r="U337" s="187"/>
      <c r="V337" s="173"/>
      <c r="W337" s="185"/>
      <c r="X337" s="62">
        <f t="shared" si="16"/>
        <v>0</v>
      </c>
      <c r="Y337" s="166"/>
      <c r="Z337" s="149"/>
      <c r="AA337" s="149"/>
      <c r="AB337" s="150" t="s">
        <v>1226</v>
      </c>
      <c r="AC337" s="2"/>
      <c r="AD337" s="3"/>
      <c r="AE337" s="149"/>
      <c r="AF337" s="152"/>
      <c r="AG337" s="155"/>
      <c r="AH337" s="152"/>
      <c r="AI337" s="155"/>
      <c r="AJ337" s="149"/>
      <c r="AK337" s="170"/>
      <c r="AL337" s="203" t="s">
        <v>1224</v>
      </c>
      <c r="AM337" s="139"/>
      <c r="AN337" s="140"/>
      <c r="AO337" s="170"/>
      <c r="AP337" s="187"/>
      <c r="AQ337" s="173"/>
      <c r="AR337" s="184"/>
      <c r="AS337" s="208">
        <f t="shared" si="19"/>
        <v>0</v>
      </c>
    </row>
    <row r="338" ht="13.2" spans="1:45">
      <c r="A338" s="149"/>
      <c r="B338" s="149"/>
      <c r="C338" s="150" t="s">
        <v>1227</v>
      </c>
      <c r="D338" s="2"/>
      <c r="E338" s="3"/>
      <c r="F338" s="149"/>
      <c r="G338" s="152"/>
      <c r="H338" s="155"/>
      <c r="I338" s="165"/>
      <c r="J338" s="169">
        <f t="shared" si="15"/>
        <v>0</v>
      </c>
      <c r="K338" s="165"/>
      <c r="L338" s="165"/>
      <c r="M338" s="166"/>
      <c r="N338" s="166"/>
      <c r="O338" s="149"/>
      <c r="P338" s="170"/>
      <c r="Q338" s="174" t="s">
        <v>1227</v>
      </c>
      <c r="R338" s="174"/>
      <c r="S338" s="174"/>
      <c r="T338" s="170"/>
      <c r="U338" s="187"/>
      <c r="V338" s="173"/>
      <c r="W338" s="185"/>
      <c r="X338" s="62">
        <f t="shared" si="16"/>
        <v>0</v>
      </c>
      <c r="Y338" s="166"/>
      <c r="Z338" s="149"/>
      <c r="AA338" s="149"/>
      <c r="AB338" s="150" t="s">
        <v>1227</v>
      </c>
      <c r="AC338" s="2"/>
      <c r="AD338" s="3"/>
      <c r="AE338" s="149"/>
      <c r="AF338" s="152"/>
      <c r="AG338" s="155"/>
      <c r="AH338" s="152"/>
      <c r="AI338" s="155"/>
      <c r="AJ338" s="149"/>
      <c r="AK338" s="170"/>
      <c r="AL338" s="203" t="s">
        <v>1225</v>
      </c>
      <c r="AM338" s="139"/>
      <c r="AN338" s="140"/>
      <c r="AO338" s="170"/>
      <c r="AP338" s="187"/>
      <c r="AQ338" s="173"/>
      <c r="AR338" s="184"/>
      <c r="AS338" s="208">
        <f t="shared" si="19"/>
        <v>0</v>
      </c>
    </row>
    <row r="339" ht="13.2" spans="1:45">
      <c r="A339" s="149"/>
      <c r="B339" s="149"/>
      <c r="C339" s="150" t="s">
        <v>1228</v>
      </c>
      <c r="D339" s="2"/>
      <c r="E339" s="3"/>
      <c r="F339" s="149"/>
      <c r="G339" s="152"/>
      <c r="H339" s="155"/>
      <c r="I339" s="165"/>
      <c r="J339" s="169">
        <f t="shared" si="15"/>
        <v>0</v>
      </c>
      <c r="K339" s="165"/>
      <c r="L339" s="165"/>
      <c r="M339" s="166"/>
      <c r="N339" s="166"/>
      <c r="O339" s="149"/>
      <c r="P339" s="170"/>
      <c r="Q339" s="174" t="s">
        <v>1228</v>
      </c>
      <c r="R339" s="174"/>
      <c r="S339" s="174"/>
      <c r="T339" s="170"/>
      <c r="U339" s="187"/>
      <c r="V339" s="173"/>
      <c r="W339" s="185"/>
      <c r="X339" s="62">
        <f t="shared" si="16"/>
        <v>0</v>
      </c>
      <c r="Y339" s="166"/>
      <c r="Z339" s="149"/>
      <c r="AA339" s="149"/>
      <c r="AB339" s="150" t="s">
        <v>1228</v>
      </c>
      <c r="AC339" s="2"/>
      <c r="AD339" s="3"/>
      <c r="AE339" s="149"/>
      <c r="AF339" s="152"/>
      <c r="AG339" s="155"/>
      <c r="AH339" s="152"/>
      <c r="AI339" s="155"/>
      <c r="AJ339" s="149"/>
      <c r="AK339" s="170"/>
      <c r="AL339" s="203" t="s">
        <v>1226</v>
      </c>
      <c r="AM339" s="139"/>
      <c r="AN339" s="140"/>
      <c r="AO339" s="170"/>
      <c r="AP339" s="187"/>
      <c r="AQ339" s="173"/>
      <c r="AR339" s="184"/>
      <c r="AS339" s="208">
        <f t="shared" si="19"/>
        <v>0</v>
      </c>
    </row>
    <row r="340" ht="13.2" spans="1:45">
      <c r="A340" s="149"/>
      <c r="B340" s="149"/>
      <c r="C340" s="150" t="s">
        <v>1229</v>
      </c>
      <c r="D340" s="2"/>
      <c r="E340" s="3"/>
      <c r="F340" s="149"/>
      <c r="G340" s="152"/>
      <c r="H340" s="155"/>
      <c r="I340" s="165"/>
      <c r="J340" s="169">
        <f t="shared" si="15"/>
        <v>0</v>
      </c>
      <c r="K340" s="165"/>
      <c r="L340" s="165"/>
      <c r="M340" s="166"/>
      <c r="N340" s="166"/>
      <c r="O340" s="149"/>
      <c r="P340" s="170"/>
      <c r="Q340" s="174" t="s">
        <v>1229</v>
      </c>
      <c r="R340" s="174"/>
      <c r="S340" s="174"/>
      <c r="T340" s="170"/>
      <c r="U340" s="187"/>
      <c r="V340" s="173"/>
      <c r="W340" s="185"/>
      <c r="X340" s="62">
        <f t="shared" si="16"/>
        <v>0</v>
      </c>
      <c r="Y340" s="166"/>
      <c r="Z340" s="149"/>
      <c r="AA340" s="149"/>
      <c r="AB340" s="150" t="s">
        <v>1229</v>
      </c>
      <c r="AC340" s="2"/>
      <c r="AD340" s="3"/>
      <c r="AE340" s="149"/>
      <c r="AF340" s="152"/>
      <c r="AG340" s="155"/>
      <c r="AH340" s="152"/>
      <c r="AI340" s="155"/>
      <c r="AJ340" s="149"/>
      <c r="AK340" s="170"/>
      <c r="AL340" s="203" t="s">
        <v>1227</v>
      </c>
      <c r="AM340" s="139"/>
      <c r="AN340" s="140"/>
      <c r="AO340" s="170"/>
      <c r="AP340" s="187"/>
      <c r="AQ340" s="173"/>
      <c r="AR340" s="184"/>
      <c r="AS340" s="208">
        <f t="shared" si="19"/>
        <v>0</v>
      </c>
    </row>
    <row r="341" ht="13.2" spans="1:45">
      <c r="A341" s="149"/>
      <c r="B341" s="149"/>
      <c r="C341" s="150" t="s">
        <v>1230</v>
      </c>
      <c r="D341" s="2"/>
      <c r="E341" s="3"/>
      <c r="F341" s="149"/>
      <c r="G341" s="152"/>
      <c r="H341" s="155"/>
      <c r="I341" s="165"/>
      <c r="J341" s="169">
        <f t="shared" si="15"/>
        <v>0</v>
      </c>
      <c r="K341" s="165"/>
      <c r="L341" s="165"/>
      <c r="M341" s="166"/>
      <c r="N341" s="166"/>
      <c r="O341" s="149"/>
      <c r="P341" s="170"/>
      <c r="Q341" s="174" t="s">
        <v>1230</v>
      </c>
      <c r="R341" s="174"/>
      <c r="S341" s="174"/>
      <c r="T341" s="170"/>
      <c r="U341" s="187"/>
      <c r="V341" s="173"/>
      <c r="W341" s="185"/>
      <c r="X341" s="62">
        <f t="shared" si="16"/>
        <v>0</v>
      </c>
      <c r="Y341" s="166"/>
      <c r="Z341" s="149"/>
      <c r="AA341" s="149"/>
      <c r="AB341" s="150" t="s">
        <v>1230</v>
      </c>
      <c r="AC341" s="2"/>
      <c r="AD341" s="3"/>
      <c r="AE341" s="149"/>
      <c r="AF341" s="152"/>
      <c r="AG341" s="155"/>
      <c r="AH341" s="152"/>
      <c r="AI341" s="155"/>
      <c r="AJ341" s="149"/>
      <c r="AK341" s="170"/>
      <c r="AL341" s="203" t="s">
        <v>1228</v>
      </c>
      <c r="AM341" s="139"/>
      <c r="AN341" s="140"/>
      <c r="AO341" s="170"/>
      <c r="AP341" s="187"/>
      <c r="AQ341" s="173"/>
      <c r="AR341" s="184"/>
      <c r="AS341" s="208">
        <f t="shared" si="19"/>
        <v>0</v>
      </c>
    </row>
    <row r="342" ht="13.2" spans="1:45">
      <c r="A342" s="149"/>
      <c r="B342" s="149"/>
      <c r="C342" s="150" t="s">
        <v>1211</v>
      </c>
      <c r="D342" s="2"/>
      <c r="E342" s="3"/>
      <c r="F342" s="149"/>
      <c r="G342" s="152"/>
      <c r="H342" s="155"/>
      <c r="I342" s="165"/>
      <c r="J342" s="169">
        <f t="shared" si="15"/>
        <v>0</v>
      </c>
      <c r="K342" s="165"/>
      <c r="L342" s="165"/>
      <c r="M342" s="166"/>
      <c r="N342" s="166"/>
      <c r="O342" s="149"/>
      <c r="P342" s="170"/>
      <c r="Q342" s="174" t="s">
        <v>1211</v>
      </c>
      <c r="R342" s="174"/>
      <c r="S342" s="174"/>
      <c r="T342" s="170"/>
      <c r="U342" s="187"/>
      <c r="V342" s="173"/>
      <c r="W342" s="185"/>
      <c r="X342" s="62">
        <f t="shared" si="16"/>
        <v>0</v>
      </c>
      <c r="Y342" s="166"/>
      <c r="Z342" s="149"/>
      <c r="AA342" s="149"/>
      <c r="AB342" s="150" t="s">
        <v>1211</v>
      </c>
      <c r="AC342" s="2"/>
      <c r="AD342" s="3"/>
      <c r="AE342" s="149"/>
      <c r="AF342" s="152"/>
      <c r="AG342" s="155"/>
      <c r="AH342" s="152"/>
      <c r="AI342" s="155"/>
      <c r="AJ342" s="149"/>
      <c r="AK342" s="170"/>
      <c r="AL342" s="203" t="s">
        <v>1229</v>
      </c>
      <c r="AM342" s="139"/>
      <c r="AN342" s="140"/>
      <c r="AO342" s="170"/>
      <c r="AP342" s="187"/>
      <c r="AQ342" s="173"/>
      <c r="AR342" s="184"/>
      <c r="AS342" s="208">
        <f t="shared" si="19"/>
        <v>0</v>
      </c>
    </row>
    <row r="343" ht="13.2" spans="1:45">
      <c r="A343" s="149"/>
      <c r="B343" s="149"/>
      <c r="C343" s="150" t="s">
        <v>1191</v>
      </c>
      <c r="D343" s="2"/>
      <c r="E343" s="3"/>
      <c r="F343" s="149"/>
      <c r="G343" s="152"/>
      <c r="H343" s="155"/>
      <c r="I343" s="165"/>
      <c r="J343" s="169">
        <f t="shared" si="15"/>
        <v>0</v>
      </c>
      <c r="K343" s="165"/>
      <c r="L343" s="165"/>
      <c r="M343" s="166"/>
      <c r="N343" s="166"/>
      <c r="O343" s="149"/>
      <c r="P343" s="170"/>
      <c r="Q343" s="174" t="s">
        <v>1191</v>
      </c>
      <c r="R343" s="174"/>
      <c r="S343" s="174"/>
      <c r="T343" s="170"/>
      <c r="U343" s="187"/>
      <c r="V343" s="173"/>
      <c r="W343" s="185"/>
      <c r="X343" s="62">
        <f t="shared" si="16"/>
        <v>0</v>
      </c>
      <c r="Y343" s="166"/>
      <c r="Z343" s="149"/>
      <c r="AA343" s="149"/>
      <c r="AB343" s="150" t="s">
        <v>1191</v>
      </c>
      <c r="AC343" s="2"/>
      <c r="AD343" s="3"/>
      <c r="AE343" s="149"/>
      <c r="AF343" s="152"/>
      <c r="AG343" s="155"/>
      <c r="AH343" s="152"/>
      <c r="AI343" s="155"/>
      <c r="AJ343" s="149"/>
      <c r="AK343" s="170"/>
      <c r="AL343" s="203" t="s">
        <v>1230</v>
      </c>
      <c r="AM343" s="139"/>
      <c r="AN343" s="140"/>
      <c r="AO343" s="170"/>
      <c r="AP343" s="187"/>
      <c r="AQ343" s="173"/>
      <c r="AR343" s="184"/>
      <c r="AS343" s="208">
        <f t="shared" si="19"/>
        <v>0</v>
      </c>
    </row>
    <row r="344" ht="13.2" spans="1:45">
      <c r="A344" s="149"/>
      <c r="B344" s="149"/>
      <c r="C344" s="150" t="s">
        <v>1192</v>
      </c>
      <c r="D344" s="2"/>
      <c r="E344" s="3"/>
      <c r="F344" s="149"/>
      <c r="G344" s="152"/>
      <c r="H344" s="155"/>
      <c r="I344" s="165"/>
      <c r="J344" s="169">
        <f t="shared" si="15"/>
        <v>0</v>
      </c>
      <c r="K344" s="165"/>
      <c r="L344" s="165"/>
      <c r="M344" s="166"/>
      <c r="N344" s="166"/>
      <c r="O344" s="149"/>
      <c r="P344" s="170"/>
      <c r="Q344" s="174" t="s">
        <v>1192</v>
      </c>
      <c r="R344" s="174"/>
      <c r="S344" s="174"/>
      <c r="T344" s="170"/>
      <c r="U344" s="187"/>
      <c r="V344" s="173"/>
      <c r="W344" s="185"/>
      <c r="X344" s="62">
        <f t="shared" si="16"/>
        <v>0</v>
      </c>
      <c r="Y344" s="166"/>
      <c r="Z344" s="149"/>
      <c r="AA344" s="149"/>
      <c r="AB344" s="150" t="s">
        <v>1192</v>
      </c>
      <c r="AC344" s="2"/>
      <c r="AD344" s="3"/>
      <c r="AE344" s="149"/>
      <c r="AF344" s="152"/>
      <c r="AG344" s="155"/>
      <c r="AH344" s="152"/>
      <c r="AI344" s="155"/>
      <c r="AJ344" s="149"/>
      <c r="AK344" s="170"/>
      <c r="AL344" s="203" t="s">
        <v>1211</v>
      </c>
      <c r="AM344" s="139"/>
      <c r="AN344" s="140"/>
      <c r="AO344" s="170"/>
      <c r="AP344" s="187"/>
      <c r="AQ344" s="173"/>
      <c r="AR344" s="184"/>
      <c r="AS344" s="208">
        <f t="shared" si="19"/>
        <v>0</v>
      </c>
    </row>
    <row r="345" ht="13.2" spans="1:45">
      <c r="A345" s="149"/>
      <c r="B345" s="149"/>
      <c r="C345" s="150" t="s">
        <v>1231</v>
      </c>
      <c r="D345" s="2"/>
      <c r="E345" s="3"/>
      <c r="F345" s="149"/>
      <c r="G345" s="152"/>
      <c r="H345" s="155"/>
      <c r="I345" s="165"/>
      <c r="J345" s="169">
        <f t="shared" si="15"/>
        <v>0</v>
      </c>
      <c r="K345" s="165"/>
      <c r="L345" s="165"/>
      <c r="M345" s="166"/>
      <c r="N345" s="166"/>
      <c r="O345" s="149"/>
      <c r="P345" s="170"/>
      <c r="Q345" s="174" t="s">
        <v>1231</v>
      </c>
      <c r="R345" s="174"/>
      <c r="S345" s="174"/>
      <c r="T345" s="170"/>
      <c r="U345" s="187"/>
      <c r="V345" s="173"/>
      <c r="W345" s="185"/>
      <c r="X345" s="62">
        <f t="shared" si="16"/>
        <v>0</v>
      </c>
      <c r="Y345" s="166"/>
      <c r="Z345" s="149"/>
      <c r="AA345" s="149"/>
      <c r="AB345" s="150" t="s">
        <v>1231</v>
      </c>
      <c r="AC345" s="2"/>
      <c r="AD345" s="3"/>
      <c r="AE345" s="149"/>
      <c r="AF345" s="152"/>
      <c r="AG345" s="155"/>
      <c r="AH345" s="152"/>
      <c r="AI345" s="155"/>
      <c r="AJ345" s="149"/>
      <c r="AK345" s="170"/>
      <c r="AL345" s="203" t="s">
        <v>1191</v>
      </c>
      <c r="AM345" s="139"/>
      <c r="AN345" s="140"/>
      <c r="AO345" s="170"/>
      <c r="AP345" s="187"/>
      <c r="AQ345" s="173"/>
      <c r="AR345" s="184"/>
      <c r="AS345" s="208">
        <f t="shared" si="19"/>
        <v>0</v>
      </c>
    </row>
    <row r="346" ht="13.2" spans="1:45">
      <c r="A346" s="149"/>
      <c r="B346" s="149"/>
      <c r="C346" s="150" t="s">
        <v>1214</v>
      </c>
      <c r="D346" s="2"/>
      <c r="E346" s="3"/>
      <c r="F346" s="149"/>
      <c r="G346" s="152"/>
      <c r="H346" s="155"/>
      <c r="I346" s="165"/>
      <c r="J346" s="169">
        <f t="shared" si="15"/>
        <v>0</v>
      </c>
      <c r="K346" s="165"/>
      <c r="L346" s="165"/>
      <c r="M346" s="166"/>
      <c r="N346" s="166"/>
      <c r="O346" s="149"/>
      <c r="P346" s="170"/>
      <c r="Q346" s="174" t="s">
        <v>1214</v>
      </c>
      <c r="R346" s="174"/>
      <c r="S346" s="174"/>
      <c r="T346" s="170"/>
      <c r="U346" s="187"/>
      <c r="V346" s="173"/>
      <c r="W346" s="185"/>
      <c r="X346" s="62">
        <f t="shared" si="16"/>
        <v>0</v>
      </c>
      <c r="Y346" s="166"/>
      <c r="Z346" s="149"/>
      <c r="AA346" s="149"/>
      <c r="AB346" s="150" t="s">
        <v>1214</v>
      </c>
      <c r="AC346" s="2"/>
      <c r="AD346" s="3"/>
      <c r="AE346" s="149"/>
      <c r="AF346" s="152"/>
      <c r="AG346" s="155"/>
      <c r="AH346" s="152"/>
      <c r="AI346" s="155"/>
      <c r="AJ346" s="149"/>
      <c r="AK346" s="170"/>
      <c r="AL346" s="203" t="s">
        <v>1192</v>
      </c>
      <c r="AM346" s="139"/>
      <c r="AN346" s="140"/>
      <c r="AO346" s="170"/>
      <c r="AP346" s="187"/>
      <c r="AQ346" s="173"/>
      <c r="AR346" s="184"/>
      <c r="AS346" s="208">
        <f t="shared" si="19"/>
        <v>0</v>
      </c>
    </row>
    <row r="347" ht="13.2" spans="1:45">
      <c r="A347" s="149"/>
      <c r="B347" s="149"/>
      <c r="C347" s="150" t="s">
        <v>1232</v>
      </c>
      <c r="D347" s="2"/>
      <c r="E347" s="3"/>
      <c r="F347" s="149"/>
      <c r="G347" s="152"/>
      <c r="H347" s="155"/>
      <c r="I347" s="165"/>
      <c r="J347" s="169">
        <f t="shared" si="15"/>
        <v>0</v>
      </c>
      <c r="K347" s="165"/>
      <c r="L347" s="165"/>
      <c r="M347" s="166"/>
      <c r="N347" s="166"/>
      <c r="O347" s="149"/>
      <c r="P347" s="170"/>
      <c r="Q347" s="174" t="s">
        <v>1232</v>
      </c>
      <c r="R347" s="174"/>
      <c r="S347" s="174"/>
      <c r="T347" s="170"/>
      <c r="U347" s="187"/>
      <c r="V347" s="173"/>
      <c r="W347" s="185"/>
      <c r="X347" s="62">
        <f t="shared" si="16"/>
        <v>0</v>
      </c>
      <c r="Y347" s="166"/>
      <c r="Z347" s="149"/>
      <c r="AA347" s="149"/>
      <c r="AB347" s="150" t="s">
        <v>1232</v>
      </c>
      <c r="AC347" s="2"/>
      <c r="AD347" s="3"/>
      <c r="AE347" s="149"/>
      <c r="AF347" s="152"/>
      <c r="AG347" s="155"/>
      <c r="AH347" s="152"/>
      <c r="AI347" s="155"/>
      <c r="AJ347" s="149"/>
      <c r="AK347" s="170"/>
      <c r="AL347" s="203" t="s">
        <v>1231</v>
      </c>
      <c r="AM347" s="139"/>
      <c r="AN347" s="140"/>
      <c r="AO347" s="170"/>
      <c r="AP347" s="187"/>
      <c r="AQ347" s="173"/>
      <c r="AR347" s="184"/>
      <c r="AS347" s="208">
        <f t="shared" si="19"/>
        <v>0</v>
      </c>
    </row>
    <row r="348" ht="13.2" spans="1:45">
      <c r="A348" s="149"/>
      <c r="B348" s="149"/>
      <c r="C348" s="150" t="s">
        <v>1233</v>
      </c>
      <c r="D348" s="2"/>
      <c r="E348" s="3"/>
      <c r="F348" s="149"/>
      <c r="G348" s="152"/>
      <c r="H348" s="155"/>
      <c r="I348" s="165"/>
      <c r="J348" s="169">
        <f t="shared" si="15"/>
        <v>0</v>
      </c>
      <c r="K348" s="165"/>
      <c r="L348" s="165"/>
      <c r="M348" s="166"/>
      <c r="N348" s="166"/>
      <c r="O348" s="149"/>
      <c r="P348" s="170"/>
      <c r="Q348" s="174" t="s">
        <v>1233</v>
      </c>
      <c r="R348" s="174"/>
      <c r="S348" s="174"/>
      <c r="T348" s="170"/>
      <c r="U348" s="187"/>
      <c r="V348" s="173"/>
      <c r="W348" s="185"/>
      <c r="X348" s="62">
        <f t="shared" si="16"/>
        <v>0</v>
      </c>
      <c r="Y348" s="166"/>
      <c r="Z348" s="149"/>
      <c r="AA348" s="149"/>
      <c r="AB348" s="150" t="s">
        <v>1233</v>
      </c>
      <c r="AC348" s="2"/>
      <c r="AD348" s="3"/>
      <c r="AE348" s="149"/>
      <c r="AF348" s="152"/>
      <c r="AG348" s="155"/>
      <c r="AH348" s="152"/>
      <c r="AI348" s="155"/>
      <c r="AJ348" s="149"/>
      <c r="AK348" s="170"/>
      <c r="AL348" s="203" t="s">
        <v>1214</v>
      </c>
      <c r="AM348" s="139"/>
      <c r="AN348" s="140"/>
      <c r="AO348" s="170"/>
      <c r="AP348" s="187"/>
      <c r="AQ348" s="173"/>
      <c r="AR348" s="184"/>
      <c r="AS348" s="208">
        <f t="shared" si="19"/>
        <v>0</v>
      </c>
    </row>
    <row r="349" ht="13.2" spans="1:45">
      <c r="A349" s="149"/>
      <c r="B349" s="149"/>
      <c r="C349" s="150" t="s">
        <v>1234</v>
      </c>
      <c r="D349" s="2"/>
      <c r="E349" s="3"/>
      <c r="F349" s="149"/>
      <c r="G349" s="152"/>
      <c r="H349" s="155"/>
      <c r="I349" s="165"/>
      <c r="J349" s="169">
        <f t="shared" si="15"/>
        <v>0</v>
      </c>
      <c r="K349" s="165"/>
      <c r="L349" s="165"/>
      <c r="M349" s="166"/>
      <c r="N349" s="166"/>
      <c r="O349" s="149"/>
      <c r="P349" s="170"/>
      <c r="Q349" s="174" t="s">
        <v>1234</v>
      </c>
      <c r="R349" s="174"/>
      <c r="S349" s="174"/>
      <c r="T349" s="170"/>
      <c r="U349" s="187"/>
      <c r="V349" s="173"/>
      <c r="W349" s="185"/>
      <c r="X349" s="62">
        <f t="shared" si="16"/>
        <v>0</v>
      </c>
      <c r="Y349" s="166"/>
      <c r="Z349" s="149"/>
      <c r="AA349" s="149"/>
      <c r="AB349" s="150" t="s">
        <v>1234</v>
      </c>
      <c r="AC349" s="2"/>
      <c r="AD349" s="3"/>
      <c r="AE349" s="149"/>
      <c r="AF349" s="152"/>
      <c r="AG349" s="155"/>
      <c r="AH349" s="152"/>
      <c r="AI349" s="155"/>
      <c r="AJ349" s="149"/>
      <c r="AK349" s="170"/>
      <c r="AL349" s="203" t="s">
        <v>1232</v>
      </c>
      <c r="AM349" s="139"/>
      <c r="AN349" s="140"/>
      <c r="AO349" s="170"/>
      <c r="AP349" s="187"/>
      <c r="AQ349" s="173"/>
      <c r="AR349" s="184"/>
      <c r="AS349" s="208">
        <f t="shared" si="19"/>
        <v>0</v>
      </c>
    </row>
    <row r="350" ht="13.2" spans="1:45">
      <c r="A350" s="149"/>
      <c r="B350" s="149"/>
      <c r="C350" s="150" t="s">
        <v>1235</v>
      </c>
      <c r="D350" s="2"/>
      <c r="E350" s="3"/>
      <c r="F350" s="149"/>
      <c r="G350" s="152"/>
      <c r="H350" s="155"/>
      <c r="I350" s="165"/>
      <c r="J350" s="169">
        <f t="shared" si="15"/>
        <v>0</v>
      </c>
      <c r="K350" s="165"/>
      <c r="L350" s="165"/>
      <c r="M350" s="166"/>
      <c r="N350" s="166"/>
      <c r="O350" s="149"/>
      <c r="P350" s="170"/>
      <c r="Q350" s="174" t="s">
        <v>1235</v>
      </c>
      <c r="R350" s="174"/>
      <c r="S350" s="174"/>
      <c r="T350" s="170"/>
      <c r="U350" s="187"/>
      <c r="V350" s="173"/>
      <c r="W350" s="185"/>
      <c r="X350" s="62">
        <f t="shared" si="16"/>
        <v>0</v>
      </c>
      <c r="Y350" s="166"/>
      <c r="Z350" s="149"/>
      <c r="AA350" s="149"/>
      <c r="AB350" s="150" t="s">
        <v>1235</v>
      </c>
      <c r="AC350" s="2"/>
      <c r="AD350" s="3"/>
      <c r="AE350" s="149"/>
      <c r="AF350" s="152"/>
      <c r="AG350" s="155"/>
      <c r="AH350" s="152"/>
      <c r="AI350" s="155"/>
      <c r="AJ350" s="149"/>
      <c r="AK350" s="170"/>
      <c r="AL350" s="203" t="s">
        <v>1233</v>
      </c>
      <c r="AM350" s="139"/>
      <c r="AN350" s="140"/>
      <c r="AO350" s="170"/>
      <c r="AP350" s="187"/>
      <c r="AQ350" s="173"/>
      <c r="AR350" s="184"/>
      <c r="AS350" s="208">
        <f t="shared" si="19"/>
        <v>0</v>
      </c>
    </row>
    <row r="351" ht="13.2" spans="1:45">
      <c r="A351" s="149"/>
      <c r="B351" s="149"/>
      <c r="C351" s="150" t="s">
        <v>1199</v>
      </c>
      <c r="D351" s="2"/>
      <c r="E351" s="3"/>
      <c r="F351" s="149"/>
      <c r="G351" s="152"/>
      <c r="H351" s="155"/>
      <c r="I351" s="165"/>
      <c r="J351" s="169">
        <f t="shared" si="15"/>
        <v>0</v>
      </c>
      <c r="K351" s="165"/>
      <c r="L351" s="165"/>
      <c r="M351" s="166"/>
      <c r="N351" s="166"/>
      <c r="O351" s="149"/>
      <c r="P351" s="170"/>
      <c r="Q351" s="174" t="s">
        <v>1199</v>
      </c>
      <c r="R351" s="174"/>
      <c r="S351" s="174"/>
      <c r="T351" s="170"/>
      <c r="U351" s="187"/>
      <c r="V351" s="173"/>
      <c r="W351" s="185"/>
      <c r="X351" s="62">
        <f t="shared" si="16"/>
        <v>0</v>
      </c>
      <c r="Y351" s="166"/>
      <c r="Z351" s="149"/>
      <c r="AA351" s="149"/>
      <c r="AB351" s="150" t="s">
        <v>1199</v>
      </c>
      <c r="AC351" s="2"/>
      <c r="AD351" s="3"/>
      <c r="AE351" s="149"/>
      <c r="AF351" s="152"/>
      <c r="AG351" s="155"/>
      <c r="AH351" s="152"/>
      <c r="AI351" s="155"/>
      <c r="AJ351" s="149"/>
      <c r="AK351" s="170"/>
      <c r="AL351" s="203" t="s">
        <v>1234</v>
      </c>
      <c r="AM351" s="139"/>
      <c r="AN351" s="140"/>
      <c r="AO351" s="170"/>
      <c r="AP351" s="187"/>
      <c r="AQ351" s="173"/>
      <c r="AR351" s="184"/>
      <c r="AS351" s="208">
        <f t="shared" si="19"/>
        <v>0</v>
      </c>
    </row>
    <row r="352" ht="13.2" spans="1:45">
      <c r="A352" s="149"/>
      <c r="B352" s="149"/>
      <c r="C352" s="150" t="s">
        <v>1236</v>
      </c>
      <c r="D352" s="2"/>
      <c r="E352" s="3"/>
      <c r="F352" s="149"/>
      <c r="G352" s="152"/>
      <c r="H352" s="155"/>
      <c r="I352" s="165"/>
      <c r="J352" s="169">
        <f t="shared" si="15"/>
        <v>0</v>
      </c>
      <c r="K352" s="165"/>
      <c r="L352" s="165"/>
      <c r="M352" s="166"/>
      <c r="N352" s="166"/>
      <c r="O352" s="149"/>
      <c r="P352" s="170"/>
      <c r="Q352" s="174" t="s">
        <v>1236</v>
      </c>
      <c r="R352" s="174"/>
      <c r="S352" s="174"/>
      <c r="T352" s="170"/>
      <c r="U352" s="187"/>
      <c r="V352" s="173"/>
      <c r="W352" s="185"/>
      <c r="X352" s="62">
        <f t="shared" si="16"/>
        <v>0</v>
      </c>
      <c r="Y352" s="166"/>
      <c r="Z352" s="149"/>
      <c r="AA352" s="149"/>
      <c r="AB352" s="150" t="s">
        <v>1236</v>
      </c>
      <c r="AC352" s="2"/>
      <c r="AD352" s="3"/>
      <c r="AE352" s="149"/>
      <c r="AF352" s="152"/>
      <c r="AG352" s="155"/>
      <c r="AH352" s="152"/>
      <c r="AI352" s="155"/>
      <c r="AJ352" s="149"/>
      <c r="AK352" s="170"/>
      <c r="AL352" s="203" t="s">
        <v>1235</v>
      </c>
      <c r="AM352" s="139"/>
      <c r="AN352" s="140"/>
      <c r="AO352" s="170"/>
      <c r="AP352" s="187"/>
      <c r="AQ352" s="173"/>
      <c r="AR352" s="184"/>
      <c r="AS352" s="208">
        <f t="shared" si="19"/>
        <v>0</v>
      </c>
    </row>
    <row r="353" ht="13.2" spans="1:45">
      <c r="A353" s="149"/>
      <c r="B353" s="154"/>
      <c r="C353" s="150" t="s">
        <v>1237</v>
      </c>
      <c r="D353" s="2"/>
      <c r="E353" s="3"/>
      <c r="F353" s="154"/>
      <c r="G353" s="152"/>
      <c r="H353" s="155"/>
      <c r="I353" s="165"/>
      <c r="J353" s="169">
        <f t="shared" si="15"/>
        <v>0</v>
      </c>
      <c r="K353" s="165"/>
      <c r="L353" s="165"/>
      <c r="M353" s="166"/>
      <c r="N353" s="166"/>
      <c r="O353" s="149"/>
      <c r="P353" s="140"/>
      <c r="Q353" s="174" t="s">
        <v>1237</v>
      </c>
      <c r="R353" s="174"/>
      <c r="S353" s="174"/>
      <c r="T353" s="140"/>
      <c r="U353" s="187"/>
      <c r="V353" s="173"/>
      <c r="W353" s="185"/>
      <c r="X353" s="62">
        <f t="shared" si="16"/>
        <v>0</v>
      </c>
      <c r="Y353" s="166"/>
      <c r="Z353" s="149"/>
      <c r="AA353" s="154"/>
      <c r="AB353" s="150" t="s">
        <v>1237</v>
      </c>
      <c r="AC353" s="2"/>
      <c r="AD353" s="3"/>
      <c r="AE353" s="154"/>
      <c r="AF353" s="152"/>
      <c r="AG353" s="155"/>
      <c r="AH353" s="152"/>
      <c r="AI353" s="155"/>
      <c r="AJ353" s="149"/>
      <c r="AK353" s="170"/>
      <c r="AL353" s="203" t="s">
        <v>1199</v>
      </c>
      <c r="AM353" s="139"/>
      <c r="AN353" s="140"/>
      <c r="AO353" s="170"/>
      <c r="AP353" s="187"/>
      <c r="AQ353" s="173"/>
      <c r="AR353" s="184"/>
      <c r="AS353" s="208">
        <f t="shared" si="19"/>
        <v>0</v>
      </c>
    </row>
    <row r="354" ht="13.2" spans="1:45">
      <c r="A354" s="149"/>
      <c r="B354" s="160" t="s">
        <v>1003</v>
      </c>
      <c r="C354" s="150" t="s">
        <v>1238</v>
      </c>
      <c r="D354" s="2"/>
      <c r="E354" s="3"/>
      <c r="F354" s="153">
        <v>125300</v>
      </c>
      <c r="G354" s="152">
        <v>1</v>
      </c>
      <c r="H354" s="151">
        <v>125300</v>
      </c>
      <c r="I354" s="165"/>
      <c r="J354" s="169">
        <f t="shared" si="15"/>
        <v>0</v>
      </c>
      <c r="K354" s="165"/>
      <c r="L354" s="165"/>
      <c r="M354" s="166"/>
      <c r="N354" s="166"/>
      <c r="O354" s="149"/>
      <c r="P354" s="176" t="s">
        <v>1003</v>
      </c>
      <c r="Q354" s="174" t="s">
        <v>1238</v>
      </c>
      <c r="R354" s="174"/>
      <c r="S354" s="174"/>
      <c r="T354" s="188">
        <v>125300</v>
      </c>
      <c r="U354" s="187">
        <v>1</v>
      </c>
      <c r="V354" s="186">
        <v>125300</v>
      </c>
      <c r="W354" s="185"/>
      <c r="X354" s="62">
        <f t="shared" si="16"/>
        <v>0</v>
      </c>
      <c r="Y354" s="166"/>
      <c r="Z354" s="149"/>
      <c r="AA354" s="160" t="s">
        <v>1003</v>
      </c>
      <c r="AB354" s="150" t="s">
        <v>1238</v>
      </c>
      <c r="AC354" s="2"/>
      <c r="AD354" s="3"/>
      <c r="AE354" s="153">
        <v>125300</v>
      </c>
      <c r="AF354" s="152">
        <v>1</v>
      </c>
      <c r="AG354" s="151">
        <v>125300</v>
      </c>
      <c r="AH354" s="152">
        <v>1</v>
      </c>
      <c r="AI354" s="151">
        <v>125300</v>
      </c>
      <c r="AJ354" s="149"/>
      <c r="AK354" s="170"/>
      <c r="AL354" s="203" t="s">
        <v>1236</v>
      </c>
      <c r="AM354" s="139"/>
      <c r="AN354" s="140"/>
      <c r="AO354" s="170"/>
      <c r="AP354" s="187"/>
      <c r="AQ354" s="173"/>
      <c r="AR354" s="184"/>
      <c r="AS354" s="208">
        <f t="shared" si="19"/>
        <v>0</v>
      </c>
    </row>
    <row r="355" ht="13.2" spans="1:45">
      <c r="A355" s="149"/>
      <c r="B355" s="149"/>
      <c r="C355" s="150" t="s">
        <v>1239</v>
      </c>
      <c r="D355" s="2"/>
      <c r="E355" s="3"/>
      <c r="F355" s="149"/>
      <c r="G355" s="152"/>
      <c r="H355" s="155"/>
      <c r="I355" s="165"/>
      <c r="J355" s="169">
        <f t="shared" si="15"/>
        <v>0</v>
      </c>
      <c r="K355" s="165"/>
      <c r="L355" s="165"/>
      <c r="M355" s="166"/>
      <c r="N355" s="166"/>
      <c r="O355" s="149"/>
      <c r="P355" s="170"/>
      <c r="Q355" s="174" t="s">
        <v>1239</v>
      </c>
      <c r="R355" s="174"/>
      <c r="S355" s="174"/>
      <c r="T355" s="170"/>
      <c r="U355" s="187"/>
      <c r="V355" s="173"/>
      <c r="W355" s="185"/>
      <c r="X355" s="62">
        <f t="shared" si="16"/>
        <v>0</v>
      </c>
      <c r="Y355" s="166"/>
      <c r="Z355" s="149"/>
      <c r="AA355" s="149"/>
      <c r="AB355" s="150" t="s">
        <v>1239</v>
      </c>
      <c r="AC355" s="2"/>
      <c r="AD355" s="3"/>
      <c r="AE355" s="149"/>
      <c r="AF355" s="152"/>
      <c r="AG355" s="155"/>
      <c r="AH355" s="152"/>
      <c r="AI355" s="155"/>
      <c r="AJ355" s="149"/>
      <c r="AK355" s="140"/>
      <c r="AL355" s="203" t="s">
        <v>1237</v>
      </c>
      <c r="AM355" s="139"/>
      <c r="AN355" s="140"/>
      <c r="AO355" s="140"/>
      <c r="AP355" s="187"/>
      <c r="AQ355" s="173"/>
      <c r="AR355" s="184"/>
      <c r="AS355" s="208">
        <f t="shared" si="19"/>
        <v>0</v>
      </c>
    </row>
    <row r="356" ht="13.2" spans="1:45">
      <c r="A356" s="149"/>
      <c r="B356" s="149"/>
      <c r="C356" s="150" t="s">
        <v>1086</v>
      </c>
      <c r="D356" s="2"/>
      <c r="E356" s="3"/>
      <c r="F356" s="149"/>
      <c r="G356" s="152"/>
      <c r="H356" s="155"/>
      <c r="I356" s="165"/>
      <c r="J356" s="169">
        <f t="shared" si="15"/>
        <v>0</v>
      </c>
      <c r="K356" s="165"/>
      <c r="L356" s="165"/>
      <c r="M356" s="166"/>
      <c r="N356" s="166"/>
      <c r="O356" s="149"/>
      <c r="P356" s="170"/>
      <c r="Q356" s="174" t="s">
        <v>1086</v>
      </c>
      <c r="R356" s="174"/>
      <c r="S356" s="174"/>
      <c r="T356" s="170"/>
      <c r="U356" s="187"/>
      <c r="V356" s="173"/>
      <c r="W356" s="185"/>
      <c r="X356" s="62">
        <f t="shared" si="16"/>
        <v>0</v>
      </c>
      <c r="Y356" s="166"/>
      <c r="Z356" s="149"/>
      <c r="AA356" s="149"/>
      <c r="AB356" s="150" t="s">
        <v>1086</v>
      </c>
      <c r="AC356" s="2"/>
      <c r="AD356" s="3"/>
      <c r="AE356" s="149"/>
      <c r="AF356" s="152"/>
      <c r="AG356" s="155"/>
      <c r="AH356" s="152"/>
      <c r="AI356" s="155"/>
      <c r="AJ356" s="149"/>
      <c r="AK356" s="176" t="s">
        <v>1003</v>
      </c>
      <c r="AL356" s="203" t="s">
        <v>1238</v>
      </c>
      <c r="AM356" s="139"/>
      <c r="AN356" s="140"/>
      <c r="AO356" s="188">
        <v>125300</v>
      </c>
      <c r="AP356" s="187">
        <v>1</v>
      </c>
      <c r="AQ356" s="186">
        <v>125300</v>
      </c>
      <c r="AR356" s="184"/>
      <c r="AS356" s="208">
        <f>AR356*AQ356</f>
        <v>0</v>
      </c>
    </row>
    <row r="357" ht="13.2" spans="1:45">
      <c r="A357" s="149"/>
      <c r="B357" s="149"/>
      <c r="C357" s="150" t="s">
        <v>1240</v>
      </c>
      <c r="D357" s="2"/>
      <c r="E357" s="3"/>
      <c r="F357" s="149"/>
      <c r="G357" s="152"/>
      <c r="H357" s="155"/>
      <c r="I357" s="165"/>
      <c r="J357" s="169">
        <f t="shared" si="15"/>
        <v>0</v>
      </c>
      <c r="K357" s="165"/>
      <c r="L357" s="165"/>
      <c r="M357" s="166"/>
      <c r="N357" s="166"/>
      <c r="O357" s="149"/>
      <c r="P357" s="170"/>
      <c r="Q357" s="174" t="s">
        <v>1240</v>
      </c>
      <c r="R357" s="174"/>
      <c r="S357" s="174"/>
      <c r="T357" s="170"/>
      <c r="U357" s="187"/>
      <c r="V357" s="173"/>
      <c r="W357" s="185"/>
      <c r="X357" s="62">
        <f t="shared" si="16"/>
        <v>0</v>
      </c>
      <c r="Y357" s="166"/>
      <c r="Z357" s="149"/>
      <c r="AA357" s="149"/>
      <c r="AB357" s="150" t="s">
        <v>1240</v>
      </c>
      <c r="AC357" s="2"/>
      <c r="AD357" s="3"/>
      <c r="AE357" s="149"/>
      <c r="AF357" s="152"/>
      <c r="AG357" s="155"/>
      <c r="AH357" s="152"/>
      <c r="AI357" s="155"/>
      <c r="AJ357" s="149"/>
      <c r="AK357" s="170"/>
      <c r="AL357" s="203" t="s">
        <v>1239</v>
      </c>
      <c r="AM357" s="139"/>
      <c r="AN357" s="140"/>
      <c r="AO357" s="170"/>
      <c r="AP357" s="187"/>
      <c r="AQ357" s="173"/>
      <c r="AR357" s="184"/>
      <c r="AS357" s="208">
        <f t="shared" ref="AS357:AS374" si="20">AR357*AO357</f>
        <v>0</v>
      </c>
    </row>
    <row r="358" ht="13.2" spans="1:45">
      <c r="A358" s="149"/>
      <c r="B358" s="149"/>
      <c r="C358" s="150" t="s">
        <v>1241</v>
      </c>
      <c r="D358" s="2"/>
      <c r="E358" s="3"/>
      <c r="F358" s="149"/>
      <c r="G358" s="152"/>
      <c r="H358" s="155"/>
      <c r="I358" s="165"/>
      <c r="J358" s="169">
        <f t="shared" si="15"/>
        <v>0</v>
      </c>
      <c r="K358" s="165"/>
      <c r="L358" s="165"/>
      <c r="M358" s="166"/>
      <c r="N358" s="166"/>
      <c r="O358" s="149"/>
      <c r="P358" s="170"/>
      <c r="Q358" s="174" t="s">
        <v>1241</v>
      </c>
      <c r="R358" s="174"/>
      <c r="S358" s="174"/>
      <c r="T358" s="170"/>
      <c r="U358" s="187"/>
      <c r="V358" s="173"/>
      <c r="W358" s="185"/>
      <c r="X358" s="62">
        <f t="shared" si="16"/>
        <v>0</v>
      </c>
      <c r="Y358" s="166"/>
      <c r="Z358" s="149"/>
      <c r="AA358" s="149"/>
      <c r="AB358" s="150" t="s">
        <v>1241</v>
      </c>
      <c r="AC358" s="2"/>
      <c r="AD358" s="3"/>
      <c r="AE358" s="149"/>
      <c r="AF358" s="152"/>
      <c r="AG358" s="155"/>
      <c r="AH358" s="152"/>
      <c r="AI358" s="155"/>
      <c r="AJ358" s="149"/>
      <c r="AK358" s="170"/>
      <c r="AL358" s="203" t="s">
        <v>1086</v>
      </c>
      <c r="AM358" s="139"/>
      <c r="AN358" s="140"/>
      <c r="AO358" s="170"/>
      <c r="AP358" s="187"/>
      <c r="AQ358" s="173"/>
      <c r="AR358" s="184"/>
      <c r="AS358" s="208">
        <f t="shared" si="20"/>
        <v>0</v>
      </c>
    </row>
    <row r="359" ht="13.2" spans="1:45">
      <c r="A359" s="149"/>
      <c r="B359" s="149"/>
      <c r="C359" s="150" t="s">
        <v>1242</v>
      </c>
      <c r="D359" s="2"/>
      <c r="E359" s="3"/>
      <c r="F359" s="149"/>
      <c r="G359" s="152"/>
      <c r="H359" s="155"/>
      <c r="I359" s="165"/>
      <c r="J359" s="169">
        <f t="shared" si="15"/>
        <v>0</v>
      </c>
      <c r="K359" s="165"/>
      <c r="L359" s="165"/>
      <c r="M359" s="166"/>
      <c r="N359" s="166"/>
      <c r="O359" s="149"/>
      <c r="P359" s="170"/>
      <c r="Q359" s="174" t="s">
        <v>1242</v>
      </c>
      <c r="R359" s="174"/>
      <c r="S359" s="174"/>
      <c r="T359" s="170"/>
      <c r="U359" s="187"/>
      <c r="V359" s="173"/>
      <c r="W359" s="185"/>
      <c r="X359" s="62">
        <f t="shared" si="16"/>
        <v>0</v>
      </c>
      <c r="Y359" s="166"/>
      <c r="Z359" s="149"/>
      <c r="AA359" s="149"/>
      <c r="AB359" s="150" t="s">
        <v>1242</v>
      </c>
      <c r="AC359" s="2"/>
      <c r="AD359" s="3"/>
      <c r="AE359" s="149"/>
      <c r="AF359" s="152"/>
      <c r="AG359" s="155"/>
      <c r="AH359" s="152"/>
      <c r="AI359" s="155"/>
      <c r="AJ359" s="149"/>
      <c r="AK359" s="170"/>
      <c r="AL359" s="203" t="s">
        <v>1240</v>
      </c>
      <c r="AM359" s="139"/>
      <c r="AN359" s="140"/>
      <c r="AO359" s="170"/>
      <c r="AP359" s="187"/>
      <c r="AQ359" s="173"/>
      <c r="AR359" s="184"/>
      <c r="AS359" s="208">
        <f t="shared" si="20"/>
        <v>0</v>
      </c>
    </row>
    <row r="360" ht="13.2" spans="1:45">
      <c r="A360" s="149"/>
      <c r="B360" s="149"/>
      <c r="C360" s="150" t="s">
        <v>1243</v>
      </c>
      <c r="D360" s="2"/>
      <c r="E360" s="3"/>
      <c r="F360" s="149"/>
      <c r="G360" s="152"/>
      <c r="H360" s="155"/>
      <c r="I360" s="165"/>
      <c r="J360" s="169">
        <f t="shared" si="15"/>
        <v>0</v>
      </c>
      <c r="K360" s="165"/>
      <c r="L360" s="165"/>
      <c r="M360" s="166"/>
      <c r="N360" s="166"/>
      <c r="O360" s="149"/>
      <c r="P360" s="170"/>
      <c r="Q360" s="174" t="s">
        <v>1243</v>
      </c>
      <c r="R360" s="174"/>
      <c r="S360" s="174"/>
      <c r="T360" s="170"/>
      <c r="U360" s="187"/>
      <c r="V360" s="173"/>
      <c r="W360" s="185"/>
      <c r="X360" s="62">
        <f t="shared" si="16"/>
        <v>0</v>
      </c>
      <c r="Y360" s="166"/>
      <c r="Z360" s="149"/>
      <c r="AA360" s="149"/>
      <c r="AB360" s="150" t="s">
        <v>1243</v>
      </c>
      <c r="AC360" s="2"/>
      <c r="AD360" s="3"/>
      <c r="AE360" s="149"/>
      <c r="AF360" s="152"/>
      <c r="AG360" s="155"/>
      <c r="AH360" s="152"/>
      <c r="AI360" s="155"/>
      <c r="AJ360" s="149"/>
      <c r="AK360" s="170"/>
      <c r="AL360" s="203" t="s">
        <v>1241</v>
      </c>
      <c r="AM360" s="139"/>
      <c r="AN360" s="140"/>
      <c r="AO360" s="170"/>
      <c r="AP360" s="187"/>
      <c r="AQ360" s="173"/>
      <c r="AR360" s="184"/>
      <c r="AS360" s="208">
        <f t="shared" si="20"/>
        <v>0</v>
      </c>
    </row>
    <row r="361" ht="13.2" spans="1:45">
      <c r="A361" s="149"/>
      <c r="B361" s="149"/>
      <c r="C361" s="150" t="s">
        <v>1244</v>
      </c>
      <c r="D361" s="2"/>
      <c r="E361" s="3"/>
      <c r="F361" s="149"/>
      <c r="G361" s="152"/>
      <c r="H361" s="155"/>
      <c r="I361" s="165"/>
      <c r="J361" s="169">
        <f t="shared" si="15"/>
        <v>0</v>
      </c>
      <c r="K361" s="165"/>
      <c r="L361" s="165"/>
      <c r="M361" s="166"/>
      <c r="N361" s="166"/>
      <c r="O361" s="149"/>
      <c r="P361" s="170"/>
      <c r="Q361" s="174" t="s">
        <v>1244</v>
      </c>
      <c r="R361" s="174"/>
      <c r="S361" s="174"/>
      <c r="T361" s="170"/>
      <c r="U361" s="187"/>
      <c r="V361" s="173"/>
      <c r="W361" s="185"/>
      <c r="X361" s="62">
        <f t="shared" si="16"/>
        <v>0</v>
      </c>
      <c r="Y361" s="166"/>
      <c r="Z361" s="149"/>
      <c r="AA361" s="149"/>
      <c r="AB361" s="150" t="s">
        <v>1244</v>
      </c>
      <c r="AC361" s="2"/>
      <c r="AD361" s="3"/>
      <c r="AE361" s="149"/>
      <c r="AF361" s="152"/>
      <c r="AG361" s="155"/>
      <c r="AH361" s="152"/>
      <c r="AI361" s="155"/>
      <c r="AJ361" s="149"/>
      <c r="AK361" s="170"/>
      <c r="AL361" s="203" t="s">
        <v>1242</v>
      </c>
      <c r="AM361" s="139"/>
      <c r="AN361" s="140"/>
      <c r="AO361" s="170"/>
      <c r="AP361" s="187"/>
      <c r="AQ361" s="173"/>
      <c r="AR361" s="184"/>
      <c r="AS361" s="208">
        <f t="shared" si="20"/>
        <v>0</v>
      </c>
    </row>
    <row r="362" ht="13.2" spans="1:45">
      <c r="A362" s="149"/>
      <c r="B362" s="149"/>
      <c r="C362" s="150" t="s">
        <v>1191</v>
      </c>
      <c r="D362" s="2"/>
      <c r="E362" s="3"/>
      <c r="F362" s="149"/>
      <c r="G362" s="152"/>
      <c r="H362" s="155"/>
      <c r="I362" s="165"/>
      <c r="J362" s="169">
        <f t="shared" si="15"/>
        <v>0</v>
      </c>
      <c r="K362" s="165"/>
      <c r="L362" s="165"/>
      <c r="M362" s="166"/>
      <c r="N362" s="166"/>
      <c r="O362" s="149"/>
      <c r="P362" s="170"/>
      <c r="Q362" s="174" t="s">
        <v>1191</v>
      </c>
      <c r="R362" s="174"/>
      <c r="S362" s="174"/>
      <c r="T362" s="170"/>
      <c r="U362" s="187"/>
      <c r="V362" s="173"/>
      <c r="W362" s="185"/>
      <c r="X362" s="62">
        <f t="shared" si="16"/>
        <v>0</v>
      </c>
      <c r="Y362" s="166"/>
      <c r="Z362" s="149"/>
      <c r="AA362" s="149"/>
      <c r="AB362" s="150" t="s">
        <v>1191</v>
      </c>
      <c r="AC362" s="2"/>
      <c r="AD362" s="3"/>
      <c r="AE362" s="149"/>
      <c r="AF362" s="152"/>
      <c r="AG362" s="155"/>
      <c r="AH362" s="152"/>
      <c r="AI362" s="155"/>
      <c r="AJ362" s="149"/>
      <c r="AK362" s="170"/>
      <c r="AL362" s="203" t="s">
        <v>1243</v>
      </c>
      <c r="AM362" s="139"/>
      <c r="AN362" s="140"/>
      <c r="AO362" s="170"/>
      <c r="AP362" s="187"/>
      <c r="AQ362" s="173"/>
      <c r="AR362" s="184"/>
      <c r="AS362" s="208">
        <f t="shared" si="20"/>
        <v>0</v>
      </c>
    </row>
    <row r="363" ht="13.2" spans="1:45">
      <c r="A363" s="149"/>
      <c r="B363" s="149"/>
      <c r="C363" s="150" t="s">
        <v>1192</v>
      </c>
      <c r="D363" s="2"/>
      <c r="E363" s="3"/>
      <c r="F363" s="149"/>
      <c r="G363" s="152"/>
      <c r="H363" s="155"/>
      <c r="I363" s="165"/>
      <c r="J363" s="169">
        <f t="shared" si="15"/>
        <v>0</v>
      </c>
      <c r="K363" s="165"/>
      <c r="L363" s="165"/>
      <c r="M363" s="166"/>
      <c r="N363" s="166"/>
      <c r="O363" s="149"/>
      <c r="P363" s="170"/>
      <c r="Q363" s="174" t="s">
        <v>1192</v>
      </c>
      <c r="R363" s="174"/>
      <c r="S363" s="174"/>
      <c r="T363" s="170"/>
      <c r="U363" s="187"/>
      <c r="V363" s="173"/>
      <c r="W363" s="185"/>
      <c r="X363" s="62">
        <f t="shared" si="16"/>
        <v>0</v>
      </c>
      <c r="Y363" s="166"/>
      <c r="Z363" s="149"/>
      <c r="AA363" s="149"/>
      <c r="AB363" s="150" t="s">
        <v>1192</v>
      </c>
      <c r="AC363" s="2"/>
      <c r="AD363" s="3"/>
      <c r="AE363" s="149"/>
      <c r="AF363" s="152"/>
      <c r="AG363" s="155"/>
      <c r="AH363" s="152"/>
      <c r="AI363" s="155"/>
      <c r="AJ363" s="149"/>
      <c r="AK363" s="170"/>
      <c r="AL363" s="203" t="s">
        <v>1244</v>
      </c>
      <c r="AM363" s="139"/>
      <c r="AN363" s="140"/>
      <c r="AO363" s="170"/>
      <c r="AP363" s="187"/>
      <c r="AQ363" s="173"/>
      <c r="AR363" s="184"/>
      <c r="AS363" s="208">
        <f t="shared" si="20"/>
        <v>0</v>
      </c>
    </row>
    <row r="364" ht="13.2" spans="1:45">
      <c r="A364" s="149"/>
      <c r="B364" s="149"/>
      <c r="C364" s="150" t="s">
        <v>1245</v>
      </c>
      <c r="D364" s="2"/>
      <c r="E364" s="3"/>
      <c r="F364" s="149"/>
      <c r="G364" s="152"/>
      <c r="H364" s="155"/>
      <c r="I364" s="165"/>
      <c r="J364" s="169">
        <f t="shared" si="15"/>
        <v>0</v>
      </c>
      <c r="K364" s="165"/>
      <c r="L364" s="165"/>
      <c r="M364" s="166"/>
      <c r="N364" s="166"/>
      <c r="O364" s="149"/>
      <c r="P364" s="170"/>
      <c r="Q364" s="174" t="s">
        <v>1245</v>
      </c>
      <c r="R364" s="174"/>
      <c r="S364" s="174"/>
      <c r="T364" s="170"/>
      <c r="U364" s="187"/>
      <c r="V364" s="173"/>
      <c r="W364" s="185"/>
      <c r="X364" s="62">
        <f t="shared" si="16"/>
        <v>0</v>
      </c>
      <c r="Y364" s="166"/>
      <c r="Z364" s="149"/>
      <c r="AA364" s="149"/>
      <c r="AB364" s="150" t="s">
        <v>1245</v>
      </c>
      <c r="AC364" s="2"/>
      <c r="AD364" s="3"/>
      <c r="AE364" s="149"/>
      <c r="AF364" s="152"/>
      <c r="AG364" s="155"/>
      <c r="AH364" s="152"/>
      <c r="AI364" s="155"/>
      <c r="AJ364" s="149"/>
      <c r="AK364" s="170"/>
      <c r="AL364" s="203" t="s">
        <v>1191</v>
      </c>
      <c r="AM364" s="139"/>
      <c r="AN364" s="140"/>
      <c r="AO364" s="170"/>
      <c r="AP364" s="187"/>
      <c r="AQ364" s="173"/>
      <c r="AR364" s="184"/>
      <c r="AS364" s="208">
        <f t="shared" si="20"/>
        <v>0</v>
      </c>
    </row>
    <row r="365" ht="13.2" spans="1:45">
      <c r="A365" s="149"/>
      <c r="B365" s="149"/>
      <c r="C365" s="150" t="s">
        <v>1214</v>
      </c>
      <c r="D365" s="2"/>
      <c r="E365" s="3"/>
      <c r="F365" s="149"/>
      <c r="G365" s="152"/>
      <c r="H365" s="155"/>
      <c r="I365" s="165"/>
      <c r="J365" s="169">
        <f t="shared" si="15"/>
        <v>0</v>
      </c>
      <c r="K365" s="165"/>
      <c r="L365" s="165"/>
      <c r="M365" s="166"/>
      <c r="N365" s="166"/>
      <c r="O365" s="149"/>
      <c r="P365" s="170"/>
      <c r="Q365" s="174" t="s">
        <v>1214</v>
      </c>
      <c r="R365" s="174"/>
      <c r="S365" s="174"/>
      <c r="T365" s="170"/>
      <c r="U365" s="187"/>
      <c r="V365" s="173"/>
      <c r="W365" s="185"/>
      <c r="X365" s="62">
        <f t="shared" si="16"/>
        <v>0</v>
      </c>
      <c r="Y365" s="166"/>
      <c r="Z365" s="149"/>
      <c r="AA365" s="149"/>
      <c r="AB365" s="150" t="s">
        <v>1214</v>
      </c>
      <c r="AC365" s="2"/>
      <c r="AD365" s="3"/>
      <c r="AE365" s="149"/>
      <c r="AF365" s="152"/>
      <c r="AG365" s="155"/>
      <c r="AH365" s="152"/>
      <c r="AI365" s="155"/>
      <c r="AJ365" s="149"/>
      <c r="AK365" s="170"/>
      <c r="AL365" s="203" t="s">
        <v>1192</v>
      </c>
      <c r="AM365" s="139"/>
      <c r="AN365" s="140"/>
      <c r="AO365" s="170"/>
      <c r="AP365" s="187"/>
      <c r="AQ365" s="173"/>
      <c r="AR365" s="184"/>
      <c r="AS365" s="208">
        <f t="shared" si="20"/>
        <v>0</v>
      </c>
    </row>
    <row r="366" ht="13.2" spans="1:45">
      <c r="A366" s="149"/>
      <c r="B366" s="149"/>
      <c r="C366" s="150" t="s">
        <v>1246</v>
      </c>
      <c r="D366" s="2"/>
      <c r="E366" s="3"/>
      <c r="F366" s="149"/>
      <c r="G366" s="152"/>
      <c r="H366" s="155"/>
      <c r="I366" s="165"/>
      <c r="J366" s="169">
        <f t="shared" si="15"/>
        <v>0</v>
      </c>
      <c r="K366" s="165"/>
      <c r="L366" s="165"/>
      <c r="M366" s="166"/>
      <c r="N366" s="166"/>
      <c r="O366" s="149"/>
      <c r="P366" s="170"/>
      <c r="Q366" s="174" t="s">
        <v>1246</v>
      </c>
      <c r="R366" s="174"/>
      <c r="S366" s="174"/>
      <c r="T366" s="170"/>
      <c r="U366" s="187"/>
      <c r="V366" s="173"/>
      <c r="W366" s="185"/>
      <c r="X366" s="62">
        <f t="shared" si="16"/>
        <v>0</v>
      </c>
      <c r="Y366" s="166"/>
      <c r="Z366" s="149"/>
      <c r="AA366" s="149"/>
      <c r="AB366" s="150" t="s">
        <v>1246</v>
      </c>
      <c r="AC366" s="2"/>
      <c r="AD366" s="3"/>
      <c r="AE366" s="149"/>
      <c r="AF366" s="152"/>
      <c r="AG366" s="155"/>
      <c r="AH366" s="152"/>
      <c r="AI366" s="155"/>
      <c r="AJ366" s="149"/>
      <c r="AK366" s="170"/>
      <c r="AL366" s="203" t="s">
        <v>1245</v>
      </c>
      <c r="AM366" s="139"/>
      <c r="AN366" s="140"/>
      <c r="AO366" s="170"/>
      <c r="AP366" s="187"/>
      <c r="AQ366" s="173"/>
      <c r="AR366" s="184"/>
      <c r="AS366" s="208">
        <f t="shared" si="20"/>
        <v>0</v>
      </c>
    </row>
    <row r="367" ht="13.2" spans="1:45">
      <c r="A367" s="149"/>
      <c r="B367" s="149"/>
      <c r="C367" s="150" t="s">
        <v>1233</v>
      </c>
      <c r="D367" s="2"/>
      <c r="E367" s="3"/>
      <c r="F367" s="149"/>
      <c r="G367" s="152"/>
      <c r="H367" s="155"/>
      <c r="I367" s="165"/>
      <c r="J367" s="169">
        <f t="shared" si="15"/>
        <v>0</v>
      </c>
      <c r="K367" s="165"/>
      <c r="L367" s="165"/>
      <c r="M367" s="166"/>
      <c r="N367" s="166"/>
      <c r="O367" s="149"/>
      <c r="P367" s="170"/>
      <c r="Q367" s="174" t="s">
        <v>1233</v>
      </c>
      <c r="R367" s="174"/>
      <c r="S367" s="174"/>
      <c r="T367" s="170"/>
      <c r="U367" s="187"/>
      <c r="V367" s="173"/>
      <c r="W367" s="185"/>
      <c r="X367" s="62">
        <f t="shared" si="16"/>
        <v>0</v>
      </c>
      <c r="Y367" s="166"/>
      <c r="Z367" s="149"/>
      <c r="AA367" s="149"/>
      <c r="AB367" s="150" t="s">
        <v>1233</v>
      </c>
      <c r="AC367" s="2"/>
      <c r="AD367" s="3"/>
      <c r="AE367" s="149"/>
      <c r="AF367" s="152"/>
      <c r="AG367" s="155"/>
      <c r="AH367" s="152"/>
      <c r="AI367" s="155"/>
      <c r="AJ367" s="149"/>
      <c r="AK367" s="170"/>
      <c r="AL367" s="203" t="s">
        <v>1214</v>
      </c>
      <c r="AM367" s="139"/>
      <c r="AN367" s="140"/>
      <c r="AO367" s="170"/>
      <c r="AP367" s="187"/>
      <c r="AQ367" s="173"/>
      <c r="AR367" s="184"/>
      <c r="AS367" s="208">
        <f t="shared" si="20"/>
        <v>0</v>
      </c>
    </row>
    <row r="368" ht="13.2" spans="1:45">
      <c r="A368" s="149"/>
      <c r="B368" s="149"/>
      <c r="C368" s="150" t="s">
        <v>1247</v>
      </c>
      <c r="D368" s="2"/>
      <c r="E368" s="3"/>
      <c r="F368" s="149"/>
      <c r="G368" s="152"/>
      <c r="H368" s="155"/>
      <c r="I368" s="165"/>
      <c r="J368" s="169">
        <f t="shared" si="15"/>
        <v>0</v>
      </c>
      <c r="K368" s="165"/>
      <c r="L368" s="165"/>
      <c r="M368" s="166"/>
      <c r="N368" s="166"/>
      <c r="O368" s="149"/>
      <c r="P368" s="170"/>
      <c r="Q368" s="174" t="s">
        <v>1247</v>
      </c>
      <c r="R368" s="174"/>
      <c r="S368" s="174"/>
      <c r="T368" s="170"/>
      <c r="U368" s="187"/>
      <c r="V368" s="173"/>
      <c r="W368" s="185"/>
      <c r="X368" s="62">
        <f t="shared" si="16"/>
        <v>0</v>
      </c>
      <c r="Y368" s="166"/>
      <c r="Z368" s="149"/>
      <c r="AA368" s="149"/>
      <c r="AB368" s="150" t="s">
        <v>1247</v>
      </c>
      <c r="AC368" s="2"/>
      <c r="AD368" s="3"/>
      <c r="AE368" s="149"/>
      <c r="AF368" s="152"/>
      <c r="AG368" s="155"/>
      <c r="AH368" s="152"/>
      <c r="AI368" s="155"/>
      <c r="AJ368" s="149"/>
      <c r="AK368" s="170"/>
      <c r="AL368" s="203" t="s">
        <v>1246</v>
      </c>
      <c r="AM368" s="139"/>
      <c r="AN368" s="140"/>
      <c r="AO368" s="170"/>
      <c r="AP368" s="187"/>
      <c r="AQ368" s="173"/>
      <c r="AR368" s="184"/>
      <c r="AS368" s="208">
        <f t="shared" si="20"/>
        <v>0</v>
      </c>
    </row>
    <row r="369" ht="13.2" spans="1:45">
      <c r="A369" s="149"/>
      <c r="B369" s="149"/>
      <c r="C369" s="150" t="s">
        <v>1248</v>
      </c>
      <c r="D369" s="2"/>
      <c r="E369" s="3"/>
      <c r="F369" s="149"/>
      <c r="G369" s="152"/>
      <c r="H369" s="155"/>
      <c r="I369" s="165"/>
      <c r="J369" s="169">
        <f t="shared" si="15"/>
        <v>0</v>
      </c>
      <c r="K369" s="165"/>
      <c r="L369" s="165"/>
      <c r="M369" s="166"/>
      <c r="N369" s="166"/>
      <c r="O369" s="149"/>
      <c r="P369" s="170"/>
      <c r="Q369" s="174" t="s">
        <v>1248</v>
      </c>
      <c r="R369" s="174"/>
      <c r="S369" s="174"/>
      <c r="T369" s="170"/>
      <c r="U369" s="187"/>
      <c r="V369" s="173"/>
      <c r="W369" s="185"/>
      <c r="X369" s="62">
        <f t="shared" si="16"/>
        <v>0</v>
      </c>
      <c r="Y369" s="166"/>
      <c r="Z369" s="149"/>
      <c r="AA369" s="149"/>
      <c r="AB369" s="150" t="s">
        <v>1248</v>
      </c>
      <c r="AC369" s="2"/>
      <c r="AD369" s="3"/>
      <c r="AE369" s="149"/>
      <c r="AF369" s="152"/>
      <c r="AG369" s="155"/>
      <c r="AH369" s="152"/>
      <c r="AI369" s="155"/>
      <c r="AJ369" s="149"/>
      <c r="AK369" s="170"/>
      <c r="AL369" s="203" t="s">
        <v>1233</v>
      </c>
      <c r="AM369" s="139"/>
      <c r="AN369" s="140"/>
      <c r="AO369" s="170"/>
      <c r="AP369" s="187"/>
      <c r="AQ369" s="173"/>
      <c r="AR369" s="184"/>
      <c r="AS369" s="208">
        <f t="shared" si="20"/>
        <v>0</v>
      </c>
    </row>
    <row r="370" ht="13.2" spans="1:45">
      <c r="A370" s="149"/>
      <c r="B370" s="149"/>
      <c r="C370" s="150" t="s">
        <v>1249</v>
      </c>
      <c r="D370" s="2"/>
      <c r="E370" s="3"/>
      <c r="F370" s="149"/>
      <c r="G370" s="152"/>
      <c r="H370" s="155"/>
      <c r="I370" s="165"/>
      <c r="J370" s="169">
        <f t="shared" si="15"/>
        <v>0</v>
      </c>
      <c r="K370" s="165"/>
      <c r="L370" s="165"/>
      <c r="M370" s="166"/>
      <c r="N370" s="166"/>
      <c r="O370" s="149"/>
      <c r="P370" s="170"/>
      <c r="Q370" s="174" t="s">
        <v>1249</v>
      </c>
      <c r="R370" s="174"/>
      <c r="S370" s="174"/>
      <c r="T370" s="170"/>
      <c r="U370" s="187"/>
      <c r="V370" s="173"/>
      <c r="W370" s="185"/>
      <c r="X370" s="62">
        <f t="shared" si="16"/>
        <v>0</v>
      </c>
      <c r="Y370" s="166"/>
      <c r="Z370" s="149"/>
      <c r="AA370" s="149"/>
      <c r="AB370" s="150" t="s">
        <v>1249</v>
      </c>
      <c r="AC370" s="2"/>
      <c r="AD370" s="3"/>
      <c r="AE370" s="149"/>
      <c r="AF370" s="152"/>
      <c r="AG370" s="155"/>
      <c r="AH370" s="152"/>
      <c r="AI370" s="155"/>
      <c r="AJ370" s="149"/>
      <c r="AK370" s="170"/>
      <c r="AL370" s="203" t="s">
        <v>1247</v>
      </c>
      <c r="AM370" s="139"/>
      <c r="AN370" s="140"/>
      <c r="AO370" s="170"/>
      <c r="AP370" s="187"/>
      <c r="AQ370" s="173"/>
      <c r="AR370" s="184"/>
      <c r="AS370" s="208">
        <f t="shared" si="20"/>
        <v>0</v>
      </c>
    </row>
    <row r="371" ht="13.2" spans="1:45">
      <c r="A371" s="149"/>
      <c r="B371" s="149"/>
      <c r="C371" s="150" t="s">
        <v>1199</v>
      </c>
      <c r="D371" s="2"/>
      <c r="E371" s="3"/>
      <c r="F371" s="149"/>
      <c r="G371" s="152"/>
      <c r="H371" s="155"/>
      <c r="I371" s="165"/>
      <c r="J371" s="169">
        <f t="shared" si="15"/>
        <v>0</v>
      </c>
      <c r="K371" s="165"/>
      <c r="L371" s="165"/>
      <c r="M371" s="166"/>
      <c r="N371" s="166"/>
      <c r="O371" s="149"/>
      <c r="P371" s="170"/>
      <c r="Q371" s="174" t="s">
        <v>1199</v>
      </c>
      <c r="R371" s="174"/>
      <c r="S371" s="174"/>
      <c r="T371" s="170"/>
      <c r="U371" s="187"/>
      <c r="V371" s="173"/>
      <c r="W371" s="185"/>
      <c r="X371" s="62">
        <f t="shared" si="16"/>
        <v>0</v>
      </c>
      <c r="Y371" s="166"/>
      <c r="Z371" s="149"/>
      <c r="AA371" s="149"/>
      <c r="AB371" s="150" t="s">
        <v>1199</v>
      </c>
      <c r="AC371" s="2"/>
      <c r="AD371" s="3"/>
      <c r="AE371" s="149"/>
      <c r="AF371" s="152"/>
      <c r="AG371" s="155"/>
      <c r="AH371" s="152"/>
      <c r="AI371" s="155"/>
      <c r="AJ371" s="149"/>
      <c r="AK371" s="170"/>
      <c r="AL371" s="203" t="s">
        <v>1248</v>
      </c>
      <c r="AM371" s="139"/>
      <c r="AN371" s="140"/>
      <c r="AO371" s="170"/>
      <c r="AP371" s="187"/>
      <c r="AQ371" s="173"/>
      <c r="AR371" s="184"/>
      <c r="AS371" s="208">
        <f t="shared" si="20"/>
        <v>0</v>
      </c>
    </row>
    <row r="372" ht="13.2" spans="1:45">
      <c r="A372" s="149"/>
      <c r="B372" s="154"/>
      <c r="C372" s="150" t="s">
        <v>1250</v>
      </c>
      <c r="D372" s="2"/>
      <c r="E372" s="3"/>
      <c r="F372" s="154"/>
      <c r="G372" s="152"/>
      <c r="H372" s="155"/>
      <c r="I372" s="165"/>
      <c r="J372" s="169">
        <f t="shared" si="15"/>
        <v>0</v>
      </c>
      <c r="K372" s="165"/>
      <c r="L372" s="165"/>
      <c r="M372" s="166"/>
      <c r="N372" s="166"/>
      <c r="O372" s="149"/>
      <c r="P372" s="140"/>
      <c r="Q372" s="174" t="s">
        <v>1250</v>
      </c>
      <c r="R372" s="174"/>
      <c r="S372" s="174"/>
      <c r="T372" s="140"/>
      <c r="U372" s="187"/>
      <c r="V372" s="173"/>
      <c r="W372" s="185"/>
      <c r="X372" s="62">
        <f t="shared" si="16"/>
        <v>0</v>
      </c>
      <c r="Y372" s="166"/>
      <c r="Z372" s="149"/>
      <c r="AA372" s="154"/>
      <c r="AB372" s="150" t="s">
        <v>1250</v>
      </c>
      <c r="AC372" s="2"/>
      <c r="AD372" s="3"/>
      <c r="AE372" s="154"/>
      <c r="AF372" s="152"/>
      <c r="AG372" s="155"/>
      <c r="AH372" s="152"/>
      <c r="AI372" s="155"/>
      <c r="AJ372" s="149"/>
      <c r="AK372" s="170"/>
      <c r="AL372" s="203" t="s">
        <v>1249</v>
      </c>
      <c r="AM372" s="139"/>
      <c r="AN372" s="140"/>
      <c r="AO372" s="170"/>
      <c r="AP372" s="187"/>
      <c r="AQ372" s="173"/>
      <c r="AR372" s="184"/>
      <c r="AS372" s="208">
        <f t="shared" si="20"/>
        <v>0</v>
      </c>
    </row>
    <row r="373" ht="13.2" spans="1:45">
      <c r="A373" s="149"/>
      <c r="B373" s="160" t="s">
        <v>1033</v>
      </c>
      <c r="C373" s="150" t="s">
        <v>1251</v>
      </c>
      <c r="D373" s="2"/>
      <c r="E373" s="3"/>
      <c r="F373" s="153">
        <v>128800</v>
      </c>
      <c r="G373" s="152">
        <v>1</v>
      </c>
      <c r="H373" s="151">
        <v>128800</v>
      </c>
      <c r="I373" s="165"/>
      <c r="J373" s="169">
        <f t="shared" si="15"/>
        <v>0</v>
      </c>
      <c r="K373" s="165"/>
      <c r="L373" s="165"/>
      <c r="M373" s="166"/>
      <c r="N373" s="166"/>
      <c r="O373" s="149"/>
      <c r="P373" s="176" t="s">
        <v>1033</v>
      </c>
      <c r="Q373" s="174" t="s">
        <v>1251</v>
      </c>
      <c r="R373" s="174"/>
      <c r="S373" s="174"/>
      <c r="T373" s="188">
        <v>128800</v>
      </c>
      <c r="U373" s="187">
        <v>1</v>
      </c>
      <c r="V373" s="186">
        <v>128800</v>
      </c>
      <c r="W373" s="185"/>
      <c r="X373" s="62">
        <f t="shared" si="16"/>
        <v>0</v>
      </c>
      <c r="Y373" s="166"/>
      <c r="Z373" s="149"/>
      <c r="AA373" s="160" t="s">
        <v>1033</v>
      </c>
      <c r="AB373" s="150" t="s">
        <v>1251</v>
      </c>
      <c r="AC373" s="2"/>
      <c r="AD373" s="3"/>
      <c r="AE373" s="153">
        <v>128800</v>
      </c>
      <c r="AF373" s="152">
        <v>1</v>
      </c>
      <c r="AG373" s="151">
        <v>128800</v>
      </c>
      <c r="AH373" s="152">
        <v>1</v>
      </c>
      <c r="AI373" s="151">
        <v>128800</v>
      </c>
      <c r="AJ373" s="149"/>
      <c r="AK373" s="170"/>
      <c r="AL373" s="203" t="s">
        <v>1199</v>
      </c>
      <c r="AM373" s="139"/>
      <c r="AN373" s="140"/>
      <c r="AO373" s="170"/>
      <c r="AP373" s="187"/>
      <c r="AQ373" s="173"/>
      <c r="AR373" s="184"/>
      <c r="AS373" s="208">
        <f t="shared" si="20"/>
        <v>0</v>
      </c>
    </row>
    <row r="374" ht="13.2" spans="1:45">
      <c r="A374" s="149"/>
      <c r="B374" s="149"/>
      <c r="C374" s="150" t="s">
        <v>1252</v>
      </c>
      <c r="D374" s="2"/>
      <c r="E374" s="3"/>
      <c r="F374" s="149"/>
      <c r="G374" s="152"/>
      <c r="H374" s="155"/>
      <c r="I374" s="165"/>
      <c r="J374" s="169">
        <f t="shared" si="15"/>
        <v>0</v>
      </c>
      <c r="K374" s="165"/>
      <c r="L374" s="165"/>
      <c r="M374" s="166"/>
      <c r="N374" s="166"/>
      <c r="O374" s="149"/>
      <c r="P374" s="170"/>
      <c r="Q374" s="174" t="s">
        <v>1252</v>
      </c>
      <c r="R374" s="174"/>
      <c r="S374" s="174"/>
      <c r="T374" s="170"/>
      <c r="U374" s="187"/>
      <c r="V374" s="173"/>
      <c r="W374" s="185"/>
      <c r="X374" s="62">
        <f t="shared" si="16"/>
        <v>0</v>
      </c>
      <c r="Y374" s="166"/>
      <c r="Z374" s="149"/>
      <c r="AA374" s="149"/>
      <c r="AB374" s="150" t="s">
        <v>1252</v>
      </c>
      <c r="AC374" s="2"/>
      <c r="AD374" s="3"/>
      <c r="AE374" s="149"/>
      <c r="AF374" s="152"/>
      <c r="AG374" s="155"/>
      <c r="AH374" s="152"/>
      <c r="AI374" s="155"/>
      <c r="AJ374" s="149"/>
      <c r="AK374" s="140"/>
      <c r="AL374" s="203" t="s">
        <v>1250</v>
      </c>
      <c r="AM374" s="139"/>
      <c r="AN374" s="140"/>
      <c r="AO374" s="140"/>
      <c r="AP374" s="187"/>
      <c r="AQ374" s="173"/>
      <c r="AR374" s="184"/>
      <c r="AS374" s="208">
        <f t="shared" si="20"/>
        <v>0</v>
      </c>
    </row>
    <row r="375" ht="13.2" spans="1:45">
      <c r="A375" s="149"/>
      <c r="B375" s="149"/>
      <c r="C375" s="150" t="s">
        <v>1177</v>
      </c>
      <c r="D375" s="2"/>
      <c r="E375" s="3"/>
      <c r="F375" s="149"/>
      <c r="G375" s="152"/>
      <c r="H375" s="155"/>
      <c r="I375" s="165"/>
      <c r="J375" s="169">
        <f t="shared" si="15"/>
        <v>0</v>
      </c>
      <c r="K375" s="165"/>
      <c r="L375" s="165"/>
      <c r="M375" s="166"/>
      <c r="N375" s="166"/>
      <c r="O375" s="149"/>
      <c r="P375" s="170"/>
      <c r="Q375" s="174" t="s">
        <v>1177</v>
      </c>
      <c r="R375" s="174"/>
      <c r="S375" s="174"/>
      <c r="T375" s="170"/>
      <c r="U375" s="187"/>
      <c r="V375" s="173"/>
      <c r="W375" s="185"/>
      <c r="X375" s="62">
        <f t="shared" si="16"/>
        <v>0</v>
      </c>
      <c r="Y375" s="166"/>
      <c r="Z375" s="149"/>
      <c r="AA375" s="149"/>
      <c r="AB375" s="150" t="s">
        <v>1177</v>
      </c>
      <c r="AC375" s="2"/>
      <c r="AD375" s="3"/>
      <c r="AE375" s="149"/>
      <c r="AF375" s="152"/>
      <c r="AG375" s="155"/>
      <c r="AH375" s="152"/>
      <c r="AI375" s="155"/>
      <c r="AJ375" s="149"/>
      <c r="AK375" s="176" t="s">
        <v>1033</v>
      </c>
      <c r="AL375" s="203" t="s">
        <v>1251</v>
      </c>
      <c r="AM375" s="139"/>
      <c r="AN375" s="140"/>
      <c r="AO375" s="188">
        <v>128800</v>
      </c>
      <c r="AP375" s="187">
        <v>1</v>
      </c>
      <c r="AQ375" s="186">
        <v>128800</v>
      </c>
      <c r="AR375" s="184"/>
      <c r="AS375" s="208">
        <f>AR375*AQ375</f>
        <v>0</v>
      </c>
    </row>
    <row r="376" ht="13.2" spans="1:45">
      <c r="A376" s="149"/>
      <c r="B376" s="149"/>
      <c r="C376" s="150" t="s">
        <v>1253</v>
      </c>
      <c r="D376" s="2"/>
      <c r="E376" s="3"/>
      <c r="F376" s="149"/>
      <c r="G376" s="152"/>
      <c r="H376" s="155"/>
      <c r="I376" s="165"/>
      <c r="J376" s="169">
        <f t="shared" si="15"/>
        <v>0</v>
      </c>
      <c r="K376" s="166"/>
      <c r="L376" s="166"/>
      <c r="M376" s="166"/>
      <c r="N376" s="166"/>
      <c r="O376" s="149"/>
      <c r="P376" s="170"/>
      <c r="Q376" s="174" t="s">
        <v>1253</v>
      </c>
      <c r="R376" s="174"/>
      <c r="S376" s="174"/>
      <c r="T376" s="170"/>
      <c r="U376" s="187"/>
      <c r="V376" s="173"/>
      <c r="W376" s="185"/>
      <c r="X376" s="62">
        <f t="shared" si="16"/>
        <v>0</v>
      </c>
      <c r="Y376" s="166"/>
      <c r="Z376" s="149"/>
      <c r="AA376" s="149"/>
      <c r="AB376" s="150" t="s">
        <v>1253</v>
      </c>
      <c r="AC376" s="2"/>
      <c r="AD376" s="3"/>
      <c r="AE376" s="149"/>
      <c r="AF376" s="152"/>
      <c r="AG376" s="155"/>
      <c r="AH376" s="152"/>
      <c r="AI376" s="155"/>
      <c r="AJ376" s="149"/>
      <c r="AK376" s="170"/>
      <c r="AL376" s="203" t="s">
        <v>1252</v>
      </c>
      <c r="AM376" s="139"/>
      <c r="AN376" s="140"/>
      <c r="AO376" s="170"/>
      <c r="AP376" s="187"/>
      <c r="AQ376" s="173"/>
      <c r="AR376" s="184"/>
      <c r="AS376" s="208">
        <f t="shared" ref="AS376:AS396" si="21">AR376*AO376</f>
        <v>0</v>
      </c>
    </row>
    <row r="377" ht="13.2" spans="1:45">
      <c r="A377" s="149"/>
      <c r="B377" s="149"/>
      <c r="C377" s="150" t="s">
        <v>1254</v>
      </c>
      <c r="D377" s="2"/>
      <c r="E377" s="3"/>
      <c r="F377" s="149"/>
      <c r="G377" s="152"/>
      <c r="H377" s="155"/>
      <c r="I377" s="165"/>
      <c r="J377" s="169">
        <f t="shared" si="15"/>
        <v>0</v>
      </c>
      <c r="K377" s="166"/>
      <c r="L377" s="166"/>
      <c r="M377" s="166"/>
      <c r="N377" s="166"/>
      <c r="O377" s="149"/>
      <c r="P377" s="170"/>
      <c r="Q377" s="174" t="s">
        <v>1254</v>
      </c>
      <c r="R377" s="174"/>
      <c r="S377" s="174"/>
      <c r="T377" s="170"/>
      <c r="U377" s="187"/>
      <c r="V377" s="173"/>
      <c r="W377" s="185"/>
      <c r="X377" s="62">
        <f t="shared" si="16"/>
        <v>0</v>
      </c>
      <c r="Y377" s="166"/>
      <c r="Z377" s="149"/>
      <c r="AA377" s="149"/>
      <c r="AB377" s="150" t="s">
        <v>1254</v>
      </c>
      <c r="AC377" s="2"/>
      <c r="AD377" s="3"/>
      <c r="AE377" s="149"/>
      <c r="AF377" s="152"/>
      <c r="AG377" s="155"/>
      <c r="AH377" s="152"/>
      <c r="AI377" s="155"/>
      <c r="AJ377" s="149"/>
      <c r="AK377" s="170"/>
      <c r="AL377" s="203" t="s">
        <v>1177</v>
      </c>
      <c r="AM377" s="139"/>
      <c r="AN377" s="140"/>
      <c r="AO377" s="170"/>
      <c r="AP377" s="187"/>
      <c r="AQ377" s="173"/>
      <c r="AR377" s="184"/>
      <c r="AS377" s="208">
        <f t="shared" si="21"/>
        <v>0</v>
      </c>
    </row>
    <row r="378" ht="13.2" spans="1:45">
      <c r="A378" s="149"/>
      <c r="B378" s="149"/>
      <c r="C378" s="150" t="s">
        <v>1180</v>
      </c>
      <c r="D378" s="2"/>
      <c r="E378" s="3"/>
      <c r="F378" s="149"/>
      <c r="G378" s="152"/>
      <c r="H378" s="155"/>
      <c r="I378" s="165"/>
      <c r="J378" s="169">
        <f t="shared" si="15"/>
        <v>0</v>
      </c>
      <c r="K378" s="166"/>
      <c r="L378" s="166"/>
      <c r="M378" s="166"/>
      <c r="N378" s="166"/>
      <c r="O378" s="149"/>
      <c r="P378" s="170"/>
      <c r="Q378" s="174" t="s">
        <v>1180</v>
      </c>
      <c r="R378" s="174"/>
      <c r="S378" s="174"/>
      <c r="T378" s="170"/>
      <c r="U378" s="187"/>
      <c r="V378" s="173"/>
      <c r="W378" s="185"/>
      <c r="X378" s="62">
        <f t="shared" si="16"/>
        <v>0</v>
      </c>
      <c r="Y378" s="166"/>
      <c r="Z378" s="149"/>
      <c r="AA378" s="149"/>
      <c r="AB378" s="150" t="s">
        <v>1180</v>
      </c>
      <c r="AC378" s="2"/>
      <c r="AD378" s="3"/>
      <c r="AE378" s="149"/>
      <c r="AF378" s="152"/>
      <c r="AG378" s="155"/>
      <c r="AH378" s="152"/>
      <c r="AI378" s="155"/>
      <c r="AJ378" s="149"/>
      <c r="AK378" s="170"/>
      <c r="AL378" s="203" t="s">
        <v>1253</v>
      </c>
      <c r="AM378" s="139"/>
      <c r="AN378" s="140"/>
      <c r="AO378" s="170"/>
      <c r="AP378" s="187"/>
      <c r="AQ378" s="173"/>
      <c r="AR378" s="184"/>
      <c r="AS378" s="208">
        <f t="shared" si="21"/>
        <v>0</v>
      </c>
    </row>
    <row r="379" ht="13.2" spans="1:45">
      <c r="A379" s="149"/>
      <c r="B379" s="149"/>
      <c r="C379" s="150" t="s">
        <v>1255</v>
      </c>
      <c r="D379" s="2"/>
      <c r="E379" s="3"/>
      <c r="F379" s="149"/>
      <c r="G379" s="152"/>
      <c r="H379" s="155"/>
      <c r="I379" s="165"/>
      <c r="J379" s="169">
        <f t="shared" si="15"/>
        <v>0</v>
      </c>
      <c r="K379" s="166"/>
      <c r="L379" s="166"/>
      <c r="M379" s="166"/>
      <c r="N379" s="166"/>
      <c r="O379" s="149"/>
      <c r="P379" s="170"/>
      <c r="Q379" s="174" t="s">
        <v>1255</v>
      </c>
      <c r="R379" s="174"/>
      <c r="S379" s="174"/>
      <c r="T379" s="170"/>
      <c r="U379" s="187"/>
      <c r="V379" s="173"/>
      <c r="W379" s="185"/>
      <c r="X379" s="62">
        <f t="shared" si="16"/>
        <v>0</v>
      </c>
      <c r="Y379" s="166"/>
      <c r="Z379" s="149"/>
      <c r="AA379" s="149"/>
      <c r="AB379" s="150" t="s">
        <v>1255</v>
      </c>
      <c r="AC379" s="2"/>
      <c r="AD379" s="3"/>
      <c r="AE379" s="149"/>
      <c r="AF379" s="152"/>
      <c r="AG379" s="155"/>
      <c r="AH379" s="152"/>
      <c r="AI379" s="155"/>
      <c r="AJ379" s="149"/>
      <c r="AK379" s="170"/>
      <c r="AL379" s="203" t="s">
        <v>1254</v>
      </c>
      <c r="AM379" s="139"/>
      <c r="AN379" s="140"/>
      <c r="AO379" s="170"/>
      <c r="AP379" s="187"/>
      <c r="AQ379" s="173"/>
      <c r="AR379" s="184"/>
      <c r="AS379" s="208">
        <f t="shared" si="21"/>
        <v>0</v>
      </c>
    </row>
    <row r="380" ht="13.2" spans="1:45">
      <c r="A380" s="149"/>
      <c r="B380" s="149"/>
      <c r="C380" s="150" t="s">
        <v>1188</v>
      </c>
      <c r="D380" s="2"/>
      <c r="E380" s="3"/>
      <c r="F380" s="149"/>
      <c r="G380" s="152"/>
      <c r="H380" s="155"/>
      <c r="I380" s="165"/>
      <c r="J380" s="169">
        <f t="shared" si="15"/>
        <v>0</v>
      </c>
      <c r="K380" s="166"/>
      <c r="L380" s="166"/>
      <c r="M380" s="166"/>
      <c r="N380" s="166"/>
      <c r="O380" s="149"/>
      <c r="P380" s="170"/>
      <c r="Q380" s="174" t="s">
        <v>1188</v>
      </c>
      <c r="R380" s="174"/>
      <c r="S380" s="174"/>
      <c r="T380" s="170"/>
      <c r="U380" s="187"/>
      <c r="V380" s="173"/>
      <c r="W380" s="185"/>
      <c r="X380" s="62">
        <f t="shared" si="16"/>
        <v>0</v>
      </c>
      <c r="Y380" s="166"/>
      <c r="Z380" s="149"/>
      <c r="AA380" s="149"/>
      <c r="AB380" s="150" t="s">
        <v>1188</v>
      </c>
      <c r="AC380" s="2"/>
      <c r="AD380" s="3"/>
      <c r="AE380" s="149"/>
      <c r="AF380" s="152"/>
      <c r="AG380" s="155"/>
      <c r="AH380" s="152"/>
      <c r="AI380" s="155"/>
      <c r="AJ380" s="149"/>
      <c r="AK380" s="170"/>
      <c r="AL380" s="203" t="s">
        <v>1180</v>
      </c>
      <c r="AM380" s="139"/>
      <c r="AN380" s="140"/>
      <c r="AO380" s="170"/>
      <c r="AP380" s="187"/>
      <c r="AQ380" s="173"/>
      <c r="AR380" s="184"/>
      <c r="AS380" s="208">
        <f t="shared" si="21"/>
        <v>0</v>
      </c>
    </row>
    <row r="381" ht="13.2" spans="1:45">
      <c r="A381" s="149"/>
      <c r="B381" s="149"/>
      <c r="C381" s="150" t="s">
        <v>1229</v>
      </c>
      <c r="D381" s="2"/>
      <c r="E381" s="3"/>
      <c r="F381" s="149"/>
      <c r="G381" s="152"/>
      <c r="H381" s="155"/>
      <c r="I381" s="165"/>
      <c r="J381" s="169">
        <f t="shared" si="15"/>
        <v>0</v>
      </c>
      <c r="K381" s="166"/>
      <c r="L381" s="166"/>
      <c r="M381" s="166"/>
      <c r="N381" s="166"/>
      <c r="O381" s="149"/>
      <c r="P381" s="170"/>
      <c r="Q381" s="174" t="s">
        <v>1229</v>
      </c>
      <c r="R381" s="174"/>
      <c r="S381" s="174"/>
      <c r="T381" s="170"/>
      <c r="U381" s="187"/>
      <c r="V381" s="173"/>
      <c r="W381" s="185"/>
      <c r="X381" s="62">
        <f t="shared" si="16"/>
        <v>0</v>
      </c>
      <c r="Y381" s="166"/>
      <c r="Z381" s="149"/>
      <c r="AA381" s="149"/>
      <c r="AB381" s="150" t="s">
        <v>1229</v>
      </c>
      <c r="AC381" s="2"/>
      <c r="AD381" s="3"/>
      <c r="AE381" s="149"/>
      <c r="AF381" s="152"/>
      <c r="AG381" s="155"/>
      <c r="AH381" s="152"/>
      <c r="AI381" s="155"/>
      <c r="AJ381" s="149"/>
      <c r="AK381" s="170"/>
      <c r="AL381" s="203" t="s">
        <v>1255</v>
      </c>
      <c r="AM381" s="139"/>
      <c r="AN381" s="140"/>
      <c r="AO381" s="170"/>
      <c r="AP381" s="187"/>
      <c r="AQ381" s="173"/>
      <c r="AR381" s="184"/>
      <c r="AS381" s="208">
        <f t="shared" si="21"/>
        <v>0</v>
      </c>
    </row>
    <row r="382" ht="13.2" spans="1:45">
      <c r="A382" s="149"/>
      <c r="B382" s="149"/>
      <c r="C382" s="150" t="s">
        <v>1211</v>
      </c>
      <c r="D382" s="2"/>
      <c r="E382" s="3"/>
      <c r="F382" s="149"/>
      <c r="G382" s="152"/>
      <c r="H382" s="155"/>
      <c r="I382" s="165"/>
      <c r="J382" s="169">
        <f t="shared" si="15"/>
        <v>0</v>
      </c>
      <c r="K382" s="166"/>
      <c r="L382" s="166"/>
      <c r="M382" s="166"/>
      <c r="N382" s="166"/>
      <c r="O382" s="149"/>
      <c r="P382" s="170"/>
      <c r="Q382" s="174" t="s">
        <v>1211</v>
      </c>
      <c r="R382" s="174"/>
      <c r="S382" s="174"/>
      <c r="T382" s="170"/>
      <c r="U382" s="187"/>
      <c r="V382" s="173"/>
      <c r="W382" s="185"/>
      <c r="X382" s="62">
        <f t="shared" si="16"/>
        <v>0</v>
      </c>
      <c r="Y382" s="166"/>
      <c r="Z382" s="149"/>
      <c r="AA382" s="149"/>
      <c r="AB382" s="150" t="s">
        <v>1211</v>
      </c>
      <c r="AC382" s="2"/>
      <c r="AD382" s="3"/>
      <c r="AE382" s="149"/>
      <c r="AF382" s="152"/>
      <c r="AG382" s="155"/>
      <c r="AH382" s="152"/>
      <c r="AI382" s="155"/>
      <c r="AJ382" s="149"/>
      <c r="AK382" s="170"/>
      <c r="AL382" s="203" t="s">
        <v>1188</v>
      </c>
      <c r="AM382" s="139"/>
      <c r="AN382" s="140"/>
      <c r="AO382" s="170"/>
      <c r="AP382" s="187"/>
      <c r="AQ382" s="173"/>
      <c r="AR382" s="184"/>
      <c r="AS382" s="208">
        <f t="shared" si="21"/>
        <v>0</v>
      </c>
    </row>
    <row r="383" ht="13.2" spans="1:45">
      <c r="A383" s="149"/>
      <c r="B383" s="149"/>
      <c r="C383" s="150" t="s">
        <v>1256</v>
      </c>
      <c r="D383" s="2"/>
      <c r="E383" s="3"/>
      <c r="F383" s="149"/>
      <c r="G383" s="152"/>
      <c r="H383" s="155"/>
      <c r="I383" s="165"/>
      <c r="J383" s="169">
        <f t="shared" si="15"/>
        <v>0</v>
      </c>
      <c r="K383" s="166"/>
      <c r="L383" s="166"/>
      <c r="M383" s="166"/>
      <c r="N383" s="166"/>
      <c r="O383" s="149"/>
      <c r="P383" s="170"/>
      <c r="Q383" s="174" t="s">
        <v>1256</v>
      </c>
      <c r="R383" s="174"/>
      <c r="S383" s="174"/>
      <c r="T383" s="170"/>
      <c r="U383" s="187"/>
      <c r="V383" s="173"/>
      <c r="W383" s="185"/>
      <c r="X383" s="62">
        <f t="shared" si="16"/>
        <v>0</v>
      </c>
      <c r="Y383" s="166"/>
      <c r="Z383" s="149"/>
      <c r="AA383" s="149"/>
      <c r="AB383" s="150" t="s">
        <v>1256</v>
      </c>
      <c r="AC383" s="2"/>
      <c r="AD383" s="3"/>
      <c r="AE383" s="149"/>
      <c r="AF383" s="152"/>
      <c r="AG383" s="155"/>
      <c r="AH383" s="152"/>
      <c r="AI383" s="155"/>
      <c r="AJ383" s="149"/>
      <c r="AK383" s="170"/>
      <c r="AL383" s="203" t="s">
        <v>1229</v>
      </c>
      <c r="AM383" s="139"/>
      <c r="AN383" s="140"/>
      <c r="AO383" s="170"/>
      <c r="AP383" s="187"/>
      <c r="AQ383" s="173"/>
      <c r="AR383" s="184"/>
      <c r="AS383" s="208">
        <f t="shared" si="21"/>
        <v>0</v>
      </c>
    </row>
    <row r="384" ht="13.2" spans="1:45">
      <c r="A384" s="149"/>
      <c r="B384" s="149"/>
      <c r="C384" s="150" t="s">
        <v>1257</v>
      </c>
      <c r="D384" s="2"/>
      <c r="E384" s="3"/>
      <c r="F384" s="149"/>
      <c r="G384" s="152"/>
      <c r="H384" s="155"/>
      <c r="I384" s="165"/>
      <c r="J384" s="169">
        <f t="shared" si="15"/>
        <v>0</v>
      </c>
      <c r="K384" s="166"/>
      <c r="L384" s="166"/>
      <c r="M384" s="166"/>
      <c r="N384" s="166"/>
      <c r="O384" s="149"/>
      <c r="P384" s="170"/>
      <c r="Q384" s="174" t="s">
        <v>1257</v>
      </c>
      <c r="R384" s="174"/>
      <c r="S384" s="174"/>
      <c r="T384" s="170"/>
      <c r="U384" s="187"/>
      <c r="V384" s="173"/>
      <c r="W384" s="185"/>
      <c r="X384" s="62">
        <f t="shared" si="16"/>
        <v>0</v>
      </c>
      <c r="Y384" s="166"/>
      <c r="Z384" s="149"/>
      <c r="AA384" s="149"/>
      <c r="AB384" s="150" t="s">
        <v>1257</v>
      </c>
      <c r="AC384" s="2"/>
      <c r="AD384" s="3"/>
      <c r="AE384" s="149"/>
      <c r="AF384" s="152"/>
      <c r="AG384" s="155"/>
      <c r="AH384" s="152"/>
      <c r="AI384" s="155"/>
      <c r="AJ384" s="149"/>
      <c r="AK384" s="170"/>
      <c r="AL384" s="203" t="s">
        <v>1211</v>
      </c>
      <c r="AM384" s="139"/>
      <c r="AN384" s="140"/>
      <c r="AO384" s="170"/>
      <c r="AP384" s="187"/>
      <c r="AQ384" s="173"/>
      <c r="AR384" s="184"/>
      <c r="AS384" s="208">
        <f t="shared" si="21"/>
        <v>0</v>
      </c>
    </row>
    <row r="385" ht="13.2" spans="1:45">
      <c r="A385" s="149"/>
      <c r="B385" s="149"/>
      <c r="C385" s="150" t="s">
        <v>1258</v>
      </c>
      <c r="D385" s="2"/>
      <c r="E385" s="3"/>
      <c r="F385" s="149"/>
      <c r="G385" s="152"/>
      <c r="H385" s="155"/>
      <c r="I385" s="165"/>
      <c r="J385" s="169">
        <f t="shared" si="15"/>
        <v>0</v>
      </c>
      <c r="K385" s="166"/>
      <c r="L385" s="166"/>
      <c r="M385" s="166"/>
      <c r="N385" s="166"/>
      <c r="O385" s="149"/>
      <c r="P385" s="170"/>
      <c r="Q385" s="174" t="s">
        <v>1258</v>
      </c>
      <c r="R385" s="174"/>
      <c r="S385" s="174"/>
      <c r="T385" s="170"/>
      <c r="U385" s="187"/>
      <c r="V385" s="173"/>
      <c r="W385" s="185"/>
      <c r="X385" s="62">
        <f t="shared" si="16"/>
        <v>0</v>
      </c>
      <c r="Y385" s="166"/>
      <c r="Z385" s="149"/>
      <c r="AA385" s="149"/>
      <c r="AB385" s="150" t="s">
        <v>1258</v>
      </c>
      <c r="AC385" s="2"/>
      <c r="AD385" s="3"/>
      <c r="AE385" s="149"/>
      <c r="AF385" s="152"/>
      <c r="AG385" s="155"/>
      <c r="AH385" s="152"/>
      <c r="AI385" s="155"/>
      <c r="AJ385" s="149"/>
      <c r="AK385" s="170"/>
      <c r="AL385" s="203" t="s">
        <v>1256</v>
      </c>
      <c r="AM385" s="139"/>
      <c r="AN385" s="140"/>
      <c r="AO385" s="170"/>
      <c r="AP385" s="187"/>
      <c r="AQ385" s="173"/>
      <c r="AR385" s="184"/>
      <c r="AS385" s="208">
        <f t="shared" si="21"/>
        <v>0</v>
      </c>
    </row>
    <row r="386" ht="13.2" spans="1:45">
      <c r="A386" s="149"/>
      <c r="B386" s="149"/>
      <c r="C386" s="150" t="s">
        <v>1259</v>
      </c>
      <c r="D386" s="2"/>
      <c r="E386" s="3"/>
      <c r="F386" s="149"/>
      <c r="G386" s="152"/>
      <c r="H386" s="155"/>
      <c r="I386" s="165"/>
      <c r="J386" s="169">
        <f t="shared" si="15"/>
        <v>0</v>
      </c>
      <c r="K386" s="166"/>
      <c r="L386" s="166"/>
      <c r="M386" s="166"/>
      <c r="N386" s="166"/>
      <c r="O386" s="149"/>
      <c r="P386" s="170"/>
      <c r="Q386" s="174" t="s">
        <v>1259</v>
      </c>
      <c r="R386" s="174"/>
      <c r="S386" s="174"/>
      <c r="T386" s="170"/>
      <c r="U386" s="187"/>
      <c r="V386" s="173"/>
      <c r="W386" s="185"/>
      <c r="X386" s="62">
        <f t="shared" si="16"/>
        <v>0</v>
      </c>
      <c r="Y386" s="166"/>
      <c r="Z386" s="149"/>
      <c r="AA386" s="149"/>
      <c r="AB386" s="150" t="s">
        <v>1259</v>
      </c>
      <c r="AC386" s="2"/>
      <c r="AD386" s="3"/>
      <c r="AE386" s="149"/>
      <c r="AF386" s="152"/>
      <c r="AG386" s="155"/>
      <c r="AH386" s="152"/>
      <c r="AI386" s="155"/>
      <c r="AJ386" s="149"/>
      <c r="AK386" s="170"/>
      <c r="AL386" s="203" t="s">
        <v>1257</v>
      </c>
      <c r="AM386" s="139"/>
      <c r="AN386" s="140"/>
      <c r="AO386" s="170"/>
      <c r="AP386" s="187"/>
      <c r="AQ386" s="173"/>
      <c r="AR386" s="184"/>
      <c r="AS386" s="208">
        <f t="shared" si="21"/>
        <v>0</v>
      </c>
    </row>
    <row r="387" ht="13.2" spans="1:45">
      <c r="A387" s="149"/>
      <c r="B387" s="149"/>
      <c r="C387" s="150" t="s">
        <v>1260</v>
      </c>
      <c r="D387" s="2"/>
      <c r="E387" s="3"/>
      <c r="F387" s="149"/>
      <c r="G387" s="152"/>
      <c r="H387" s="155"/>
      <c r="I387" s="165"/>
      <c r="J387" s="169">
        <f t="shared" si="15"/>
        <v>0</v>
      </c>
      <c r="K387" s="166"/>
      <c r="L387" s="166"/>
      <c r="M387" s="166"/>
      <c r="N387" s="166"/>
      <c r="O387" s="149"/>
      <c r="P387" s="170"/>
      <c r="Q387" s="174" t="s">
        <v>1260</v>
      </c>
      <c r="R387" s="174"/>
      <c r="S387" s="174"/>
      <c r="T387" s="170"/>
      <c r="U387" s="187"/>
      <c r="V387" s="173"/>
      <c r="W387" s="185"/>
      <c r="X387" s="62">
        <f t="shared" si="16"/>
        <v>0</v>
      </c>
      <c r="Y387" s="166"/>
      <c r="Z387" s="149"/>
      <c r="AA387" s="149"/>
      <c r="AB387" s="150" t="s">
        <v>1260</v>
      </c>
      <c r="AC387" s="2"/>
      <c r="AD387" s="3"/>
      <c r="AE387" s="149"/>
      <c r="AF387" s="152"/>
      <c r="AG387" s="155"/>
      <c r="AH387" s="152"/>
      <c r="AI387" s="155"/>
      <c r="AJ387" s="149"/>
      <c r="AK387" s="170"/>
      <c r="AL387" s="203" t="s">
        <v>1258</v>
      </c>
      <c r="AM387" s="139"/>
      <c r="AN387" s="140"/>
      <c r="AO387" s="170"/>
      <c r="AP387" s="187"/>
      <c r="AQ387" s="173"/>
      <c r="AR387" s="184"/>
      <c r="AS387" s="208">
        <f t="shared" si="21"/>
        <v>0</v>
      </c>
    </row>
    <row r="388" ht="13.2" spans="1:45">
      <c r="A388" s="149"/>
      <c r="B388" s="149"/>
      <c r="C388" s="150" t="s">
        <v>1261</v>
      </c>
      <c r="D388" s="2"/>
      <c r="E388" s="3"/>
      <c r="F388" s="149"/>
      <c r="G388" s="152"/>
      <c r="H388" s="155"/>
      <c r="I388" s="165"/>
      <c r="J388" s="169">
        <f t="shared" si="15"/>
        <v>0</v>
      </c>
      <c r="K388" s="166"/>
      <c r="L388" s="166"/>
      <c r="M388" s="166"/>
      <c r="N388" s="166"/>
      <c r="O388" s="149"/>
      <c r="P388" s="170"/>
      <c r="Q388" s="174" t="s">
        <v>1261</v>
      </c>
      <c r="R388" s="174"/>
      <c r="S388" s="174"/>
      <c r="T388" s="170"/>
      <c r="U388" s="187"/>
      <c r="V388" s="173"/>
      <c r="W388" s="185"/>
      <c r="X388" s="62">
        <f t="shared" si="16"/>
        <v>0</v>
      </c>
      <c r="Y388" s="166"/>
      <c r="Z388" s="149"/>
      <c r="AA388" s="149"/>
      <c r="AB388" s="150" t="s">
        <v>1261</v>
      </c>
      <c r="AC388" s="2"/>
      <c r="AD388" s="3"/>
      <c r="AE388" s="149"/>
      <c r="AF388" s="152"/>
      <c r="AG388" s="155"/>
      <c r="AH388" s="152"/>
      <c r="AI388" s="155"/>
      <c r="AJ388" s="149"/>
      <c r="AK388" s="170"/>
      <c r="AL388" s="203" t="s">
        <v>1259</v>
      </c>
      <c r="AM388" s="139"/>
      <c r="AN388" s="140"/>
      <c r="AO388" s="170"/>
      <c r="AP388" s="187"/>
      <c r="AQ388" s="173"/>
      <c r="AR388" s="184"/>
      <c r="AS388" s="208">
        <f t="shared" si="21"/>
        <v>0</v>
      </c>
    </row>
    <row r="389" ht="13.2" spans="1:45">
      <c r="A389" s="149"/>
      <c r="B389" s="149"/>
      <c r="C389" s="150" t="s">
        <v>1217</v>
      </c>
      <c r="D389" s="2"/>
      <c r="E389" s="3"/>
      <c r="F389" s="149"/>
      <c r="G389" s="152"/>
      <c r="H389" s="155"/>
      <c r="I389" s="165"/>
      <c r="J389" s="169">
        <f t="shared" si="15"/>
        <v>0</v>
      </c>
      <c r="K389" s="166"/>
      <c r="L389" s="166"/>
      <c r="M389" s="166"/>
      <c r="N389" s="166"/>
      <c r="O389" s="149"/>
      <c r="P389" s="170"/>
      <c r="Q389" s="174" t="s">
        <v>1217</v>
      </c>
      <c r="R389" s="174"/>
      <c r="S389" s="174"/>
      <c r="T389" s="170"/>
      <c r="U389" s="187"/>
      <c r="V389" s="173"/>
      <c r="W389" s="185"/>
      <c r="X389" s="62">
        <f t="shared" si="16"/>
        <v>0</v>
      </c>
      <c r="Y389" s="166"/>
      <c r="Z389" s="149"/>
      <c r="AA389" s="149"/>
      <c r="AB389" s="150" t="s">
        <v>1217</v>
      </c>
      <c r="AC389" s="2"/>
      <c r="AD389" s="3"/>
      <c r="AE389" s="149"/>
      <c r="AF389" s="152"/>
      <c r="AG389" s="155"/>
      <c r="AH389" s="152"/>
      <c r="AI389" s="155"/>
      <c r="AJ389" s="149"/>
      <c r="AK389" s="170"/>
      <c r="AL389" s="203" t="s">
        <v>1260</v>
      </c>
      <c r="AM389" s="139"/>
      <c r="AN389" s="140"/>
      <c r="AO389" s="170"/>
      <c r="AP389" s="187"/>
      <c r="AQ389" s="173"/>
      <c r="AR389" s="184"/>
      <c r="AS389" s="208">
        <f t="shared" si="21"/>
        <v>0</v>
      </c>
    </row>
    <row r="390" ht="13.2" spans="1:45">
      <c r="A390" s="149"/>
      <c r="B390" s="149"/>
      <c r="C390" s="150" t="s">
        <v>1262</v>
      </c>
      <c r="D390" s="2"/>
      <c r="E390" s="3"/>
      <c r="F390" s="149"/>
      <c r="G390" s="152"/>
      <c r="H390" s="155"/>
      <c r="I390" s="165"/>
      <c r="J390" s="169">
        <f t="shared" si="15"/>
        <v>0</v>
      </c>
      <c r="K390" s="166"/>
      <c r="L390" s="166"/>
      <c r="M390" s="166"/>
      <c r="N390" s="166"/>
      <c r="O390" s="149"/>
      <c r="P390" s="170"/>
      <c r="Q390" s="174" t="s">
        <v>1262</v>
      </c>
      <c r="R390" s="174"/>
      <c r="S390" s="174"/>
      <c r="T390" s="170"/>
      <c r="U390" s="187"/>
      <c r="V390" s="173"/>
      <c r="W390" s="185"/>
      <c r="X390" s="62">
        <f t="shared" si="16"/>
        <v>0</v>
      </c>
      <c r="Y390" s="166"/>
      <c r="Z390" s="149"/>
      <c r="AA390" s="149"/>
      <c r="AB390" s="150" t="s">
        <v>1262</v>
      </c>
      <c r="AC390" s="2"/>
      <c r="AD390" s="3"/>
      <c r="AE390" s="149"/>
      <c r="AF390" s="152"/>
      <c r="AG390" s="155"/>
      <c r="AH390" s="152"/>
      <c r="AI390" s="155"/>
      <c r="AJ390" s="149"/>
      <c r="AK390" s="170"/>
      <c r="AL390" s="203" t="s">
        <v>1261</v>
      </c>
      <c r="AM390" s="139"/>
      <c r="AN390" s="140"/>
      <c r="AO390" s="170"/>
      <c r="AP390" s="187"/>
      <c r="AQ390" s="173"/>
      <c r="AR390" s="184"/>
      <c r="AS390" s="208">
        <f t="shared" si="21"/>
        <v>0</v>
      </c>
    </row>
    <row r="391" ht="13.2" spans="1:45">
      <c r="A391" s="149"/>
      <c r="B391" s="149"/>
      <c r="C391" s="150" t="s">
        <v>1199</v>
      </c>
      <c r="D391" s="2"/>
      <c r="E391" s="3"/>
      <c r="F391" s="149"/>
      <c r="G391" s="152"/>
      <c r="H391" s="155"/>
      <c r="I391" s="165"/>
      <c r="J391" s="169">
        <f t="shared" si="15"/>
        <v>0</v>
      </c>
      <c r="K391" s="166"/>
      <c r="L391" s="166"/>
      <c r="M391" s="166"/>
      <c r="N391" s="166"/>
      <c r="O391" s="149"/>
      <c r="P391" s="170"/>
      <c r="Q391" s="174" t="s">
        <v>1199</v>
      </c>
      <c r="R391" s="174"/>
      <c r="S391" s="174"/>
      <c r="T391" s="170"/>
      <c r="U391" s="187"/>
      <c r="V391" s="173"/>
      <c r="W391" s="185"/>
      <c r="X391" s="62">
        <f t="shared" si="16"/>
        <v>0</v>
      </c>
      <c r="Y391" s="166"/>
      <c r="Z391" s="149"/>
      <c r="AA391" s="149"/>
      <c r="AB391" s="150" t="s">
        <v>1199</v>
      </c>
      <c r="AC391" s="2"/>
      <c r="AD391" s="3"/>
      <c r="AE391" s="149"/>
      <c r="AF391" s="152"/>
      <c r="AG391" s="155"/>
      <c r="AH391" s="152"/>
      <c r="AI391" s="155"/>
      <c r="AJ391" s="149"/>
      <c r="AK391" s="170"/>
      <c r="AL391" s="203" t="s">
        <v>1217</v>
      </c>
      <c r="AM391" s="139"/>
      <c r="AN391" s="140"/>
      <c r="AO391" s="170"/>
      <c r="AP391" s="187"/>
      <c r="AQ391" s="173"/>
      <c r="AR391" s="184"/>
      <c r="AS391" s="208">
        <f t="shared" si="21"/>
        <v>0</v>
      </c>
    </row>
    <row r="392" ht="13.2" spans="1:45">
      <c r="A392" s="149"/>
      <c r="B392" s="149"/>
      <c r="C392" s="150" t="s">
        <v>1263</v>
      </c>
      <c r="D392" s="2"/>
      <c r="E392" s="3"/>
      <c r="F392" s="149"/>
      <c r="G392" s="152"/>
      <c r="H392" s="155"/>
      <c r="I392" s="165"/>
      <c r="J392" s="169">
        <f t="shared" si="15"/>
        <v>0</v>
      </c>
      <c r="K392" s="166"/>
      <c r="L392" s="166"/>
      <c r="M392" s="166"/>
      <c r="N392" s="166"/>
      <c r="O392" s="149"/>
      <c r="P392" s="170"/>
      <c r="Q392" s="174" t="s">
        <v>1263</v>
      </c>
      <c r="R392" s="174"/>
      <c r="S392" s="174"/>
      <c r="T392" s="170"/>
      <c r="U392" s="187"/>
      <c r="V392" s="173"/>
      <c r="W392" s="185"/>
      <c r="X392" s="62">
        <f t="shared" si="16"/>
        <v>0</v>
      </c>
      <c r="Y392" s="166"/>
      <c r="Z392" s="149"/>
      <c r="AA392" s="149"/>
      <c r="AB392" s="150" t="s">
        <v>1263</v>
      </c>
      <c r="AC392" s="2"/>
      <c r="AD392" s="3"/>
      <c r="AE392" s="149"/>
      <c r="AF392" s="152"/>
      <c r="AG392" s="155"/>
      <c r="AH392" s="152"/>
      <c r="AI392" s="155"/>
      <c r="AJ392" s="149"/>
      <c r="AK392" s="170"/>
      <c r="AL392" s="203" t="s">
        <v>1262</v>
      </c>
      <c r="AM392" s="139"/>
      <c r="AN392" s="140"/>
      <c r="AO392" s="170"/>
      <c r="AP392" s="187"/>
      <c r="AQ392" s="173"/>
      <c r="AR392" s="184"/>
      <c r="AS392" s="208">
        <f t="shared" si="21"/>
        <v>0</v>
      </c>
    </row>
    <row r="393" ht="13.2" spans="1:45">
      <c r="A393" s="149"/>
      <c r="B393" s="149"/>
      <c r="C393" s="150" t="s">
        <v>1264</v>
      </c>
      <c r="D393" s="2"/>
      <c r="E393" s="3"/>
      <c r="F393" s="149"/>
      <c r="G393" s="152"/>
      <c r="H393" s="155"/>
      <c r="I393" s="165"/>
      <c r="J393" s="169">
        <f t="shared" si="15"/>
        <v>0</v>
      </c>
      <c r="K393" s="166"/>
      <c r="L393" s="166"/>
      <c r="M393" s="166"/>
      <c r="N393" s="166"/>
      <c r="O393" s="149"/>
      <c r="P393" s="170"/>
      <c r="Q393" s="174" t="s">
        <v>1264</v>
      </c>
      <c r="R393" s="174"/>
      <c r="S393" s="174"/>
      <c r="T393" s="170"/>
      <c r="U393" s="187"/>
      <c r="V393" s="173"/>
      <c r="W393" s="185"/>
      <c r="X393" s="62">
        <f t="shared" si="16"/>
        <v>0</v>
      </c>
      <c r="Y393" s="166"/>
      <c r="Z393" s="149"/>
      <c r="AA393" s="149"/>
      <c r="AB393" s="150" t="s">
        <v>1264</v>
      </c>
      <c r="AC393" s="2"/>
      <c r="AD393" s="3"/>
      <c r="AE393" s="149"/>
      <c r="AF393" s="152"/>
      <c r="AG393" s="155"/>
      <c r="AH393" s="152"/>
      <c r="AI393" s="155"/>
      <c r="AJ393" s="149"/>
      <c r="AK393" s="170"/>
      <c r="AL393" s="203" t="s">
        <v>1199</v>
      </c>
      <c r="AM393" s="139"/>
      <c r="AN393" s="140"/>
      <c r="AO393" s="170"/>
      <c r="AP393" s="187"/>
      <c r="AQ393" s="173"/>
      <c r="AR393" s="184"/>
      <c r="AS393" s="208">
        <f t="shared" si="21"/>
        <v>0</v>
      </c>
    </row>
    <row r="394" ht="13.2" spans="1:45">
      <c r="A394" s="149"/>
      <c r="B394" s="154"/>
      <c r="C394" s="150" t="s">
        <v>1265</v>
      </c>
      <c r="D394" s="2"/>
      <c r="E394" s="3"/>
      <c r="F394" s="154"/>
      <c r="G394" s="152"/>
      <c r="H394" s="155"/>
      <c r="I394" s="165"/>
      <c r="J394" s="169">
        <f t="shared" si="15"/>
        <v>0</v>
      </c>
      <c r="K394" s="166"/>
      <c r="L394" s="166"/>
      <c r="M394" s="166"/>
      <c r="N394" s="166"/>
      <c r="O394" s="149"/>
      <c r="P394" s="140"/>
      <c r="Q394" s="174" t="s">
        <v>1265</v>
      </c>
      <c r="R394" s="174"/>
      <c r="S394" s="174"/>
      <c r="T394" s="140"/>
      <c r="U394" s="187"/>
      <c r="V394" s="173"/>
      <c r="W394" s="185"/>
      <c r="X394" s="62">
        <f t="shared" si="16"/>
        <v>0</v>
      </c>
      <c r="Y394" s="166"/>
      <c r="Z394" s="149"/>
      <c r="AA394" s="154"/>
      <c r="AB394" s="150" t="s">
        <v>1265</v>
      </c>
      <c r="AC394" s="2"/>
      <c r="AD394" s="3"/>
      <c r="AE394" s="154"/>
      <c r="AF394" s="152"/>
      <c r="AG394" s="155"/>
      <c r="AH394" s="152"/>
      <c r="AI394" s="155"/>
      <c r="AJ394" s="149"/>
      <c r="AK394" s="170"/>
      <c r="AL394" s="203" t="s">
        <v>1263</v>
      </c>
      <c r="AM394" s="139"/>
      <c r="AN394" s="140"/>
      <c r="AO394" s="170"/>
      <c r="AP394" s="187"/>
      <c r="AQ394" s="173"/>
      <c r="AR394" s="184"/>
      <c r="AS394" s="208">
        <f t="shared" si="21"/>
        <v>0</v>
      </c>
    </row>
    <row r="395" ht="13.2" spans="1:45">
      <c r="A395" s="149"/>
      <c r="B395" s="160" t="s">
        <v>1054</v>
      </c>
      <c r="C395" s="150" t="s">
        <v>1266</v>
      </c>
      <c r="D395" s="2"/>
      <c r="E395" s="3"/>
      <c r="F395" s="153">
        <v>146300</v>
      </c>
      <c r="G395" s="152">
        <v>1</v>
      </c>
      <c r="H395" s="151">
        <v>146300</v>
      </c>
      <c r="I395" s="165"/>
      <c r="J395" s="169">
        <f t="shared" si="15"/>
        <v>0</v>
      </c>
      <c r="K395" s="166"/>
      <c r="L395" s="166"/>
      <c r="M395" s="166"/>
      <c r="N395" s="166"/>
      <c r="O395" s="149"/>
      <c r="P395" s="176" t="s">
        <v>1054</v>
      </c>
      <c r="Q395" s="174" t="s">
        <v>1266</v>
      </c>
      <c r="R395" s="174"/>
      <c r="S395" s="174"/>
      <c r="T395" s="188">
        <v>146300</v>
      </c>
      <c r="U395" s="187">
        <v>1</v>
      </c>
      <c r="V395" s="186">
        <v>146300</v>
      </c>
      <c r="W395" s="185"/>
      <c r="X395" s="62">
        <f t="shared" si="16"/>
        <v>0</v>
      </c>
      <c r="Y395" s="166"/>
      <c r="Z395" s="149"/>
      <c r="AA395" s="160" t="s">
        <v>1054</v>
      </c>
      <c r="AB395" s="150" t="s">
        <v>1266</v>
      </c>
      <c r="AC395" s="2"/>
      <c r="AD395" s="3"/>
      <c r="AE395" s="153">
        <v>146300</v>
      </c>
      <c r="AF395" s="152">
        <v>1</v>
      </c>
      <c r="AG395" s="151">
        <v>146300</v>
      </c>
      <c r="AH395" s="152">
        <v>1</v>
      </c>
      <c r="AI395" s="151">
        <v>146300</v>
      </c>
      <c r="AJ395" s="149"/>
      <c r="AK395" s="170"/>
      <c r="AL395" s="203" t="s">
        <v>1264</v>
      </c>
      <c r="AM395" s="139"/>
      <c r="AN395" s="140"/>
      <c r="AO395" s="170"/>
      <c r="AP395" s="187"/>
      <c r="AQ395" s="173"/>
      <c r="AR395" s="184"/>
      <c r="AS395" s="208">
        <f t="shared" si="21"/>
        <v>0</v>
      </c>
    </row>
    <row r="396" ht="13.2" spans="1:45">
      <c r="A396" s="149"/>
      <c r="B396" s="149"/>
      <c r="C396" s="150" t="s">
        <v>1267</v>
      </c>
      <c r="D396" s="2"/>
      <c r="E396" s="3"/>
      <c r="F396" s="149"/>
      <c r="G396" s="152"/>
      <c r="H396" s="155"/>
      <c r="I396" s="165"/>
      <c r="J396" s="169">
        <f t="shared" si="15"/>
        <v>0</v>
      </c>
      <c r="K396" s="166"/>
      <c r="L396" s="166"/>
      <c r="M396" s="166"/>
      <c r="N396" s="166"/>
      <c r="O396" s="149"/>
      <c r="P396" s="170"/>
      <c r="Q396" s="174" t="s">
        <v>1267</v>
      </c>
      <c r="R396" s="174"/>
      <c r="S396" s="174"/>
      <c r="T396" s="170"/>
      <c r="U396" s="187"/>
      <c r="V396" s="173"/>
      <c r="W396" s="185"/>
      <c r="X396" s="62">
        <f t="shared" si="16"/>
        <v>0</v>
      </c>
      <c r="Y396" s="166"/>
      <c r="Z396" s="149"/>
      <c r="AA396" s="149"/>
      <c r="AB396" s="150" t="s">
        <v>1267</v>
      </c>
      <c r="AC396" s="2"/>
      <c r="AD396" s="3"/>
      <c r="AE396" s="149"/>
      <c r="AF396" s="152"/>
      <c r="AG396" s="155"/>
      <c r="AH396" s="152"/>
      <c r="AI396" s="155"/>
      <c r="AJ396" s="149"/>
      <c r="AK396" s="140"/>
      <c r="AL396" s="203" t="s">
        <v>1265</v>
      </c>
      <c r="AM396" s="139"/>
      <c r="AN396" s="140"/>
      <c r="AO396" s="140"/>
      <c r="AP396" s="187"/>
      <c r="AQ396" s="173"/>
      <c r="AR396" s="184"/>
      <c r="AS396" s="208">
        <f t="shared" si="21"/>
        <v>0</v>
      </c>
    </row>
    <row r="397" ht="13.2" spans="1:45">
      <c r="A397" s="149"/>
      <c r="B397" s="149"/>
      <c r="C397" s="150" t="s">
        <v>1086</v>
      </c>
      <c r="D397" s="2"/>
      <c r="E397" s="3"/>
      <c r="F397" s="149"/>
      <c r="G397" s="152"/>
      <c r="H397" s="155"/>
      <c r="I397" s="165"/>
      <c r="J397" s="169">
        <f t="shared" si="15"/>
        <v>0</v>
      </c>
      <c r="K397" s="166"/>
      <c r="L397" s="166"/>
      <c r="M397" s="166"/>
      <c r="N397" s="166"/>
      <c r="O397" s="149"/>
      <c r="P397" s="170"/>
      <c r="Q397" s="174" t="s">
        <v>1086</v>
      </c>
      <c r="R397" s="174"/>
      <c r="S397" s="174"/>
      <c r="T397" s="170"/>
      <c r="U397" s="187"/>
      <c r="V397" s="173"/>
      <c r="W397" s="185"/>
      <c r="X397" s="62">
        <f t="shared" si="16"/>
        <v>0</v>
      </c>
      <c r="Y397" s="166"/>
      <c r="Z397" s="149"/>
      <c r="AA397" s="149"/>
      <c r="AB397" s="150" t="s">
        <v>1086</v>
      </c>
      <c r="AC397" s="2"/>
      <c r="AD397" s="3"/>
      <c r="AE397" s="149"/>
      <c r="AF397" s="152"/>
      <c r="AG397" s="155"/>
      <c r="AH397" s="152"/>
      <c r="AI397" s="155"/>
      <c r="AJ397" s="149"/>
      <c r="AK397" s="176" t="s">
        <v>1054</v>
      </c>
      <c r="AL397" s="203" t="s">
        <v>1266</v>
      </c>
      <c r="AM397" s="139"/>
      <c r="AN397" s="140"/>
      <c r="AO397" s="188">
        <v>146300</v>
      </c>
      <c r="AP397" s="187">
        <v>1</v>
      </c>
      <c r="AQ397" s="186">
        <v>146300</v>
      </c>
      <c r="AR397" s="184"/>
      <c r="AS397" s="208">
        <f>AR397*AQ397</f>
        <v>0</v>
      </c>
    </row>
    <row r="398" ht="13.2" spans="1:45">
      <c r="A398" s="149"/>
      <c r="B398" s="149"/>
      <c r="C398" s="150" t="s">
        <v>1268</v>
      </c>
      <c r="D398" s="2"/>
      <c r="E398" s="3"/>
      <c r="F398" s="149"/>
      <c r="G398" s="152"/>
      <c r="H398" s="155"/>
      <c r="I398" s="165"/>
      <c r="J398" s="169">
        <f t="shared" si="15"/>
        <v>0</v>
      </c>
      <c r="K398" s="166"/>
      <c r="L398" s="166"/>
      <c r="M398" s="166"/>
      <c r="N398" s="166"/>
      <c r="O398" s="149"/>
      <c r="P398" s="170"/>
      <c r="Q398" s="174" t="s">
        <v>1268</v>
      </c>
      <c r="R398" s="174"/>
      <c r="S398" s="174"/>
      <c r="T398" s="170"/>
      <c r="U398" s="187"/>
      <c r="V398" s="173"/>
      <c r="W398" s="185"/>
      <c r="X398" s="62">
        <f t="shared" si="16"/>
        <v>0</v>
      </c>
      <c r="Y398" s="166"/>
      <c r="Z398" s="149"/>
      <c r="AA398" s="149"/>
      <c r="AB398" s="150" t="s">
        <v>1268</v>
      </c>
      <c r="AC398" s="2"/>
      <c r="AD398" s="3"/>
      <c r="AE398" s="149"/>
      <c r="AF398" s="152"/>
      <c r="AG398" s="155"/>
      <c r="AH398" s="152"/>
      <c r="AI398" s="155"/>
      <c r="AJ398" s="149"/>
      <c r="AK398" s="170"/>
      <c r="AL398" s="203" t="s">
        <v>1267</v>
      </c>
      <c r="AM398" s="139"/>
      <c r="AN398" s="140"/>
      <c r="AO398" s="170"/>
      <c r="AP398" s="187"/>
      <c r="AQ398" s="173"/>
      <c r="AR398" s="184"/>
      <c r="AS398" s="208">
        <f t="shared" ref="AS398:AS418" si="22">AR398*AO398</f>
        <v>0</v>
      </c>
    </row>
    <row r="399" ht="13.2" spans="1:45">
      <c r="A399" s="149"/>
      <c r="B399" s="149"/>
      <c r="C399" s="150" t="s">
        <v>1269</v>
      </c>
      <c r="D399" s="2"/>
      <c r="E399" s="3"/>
      <c r="F399" s="149"/>
      <c r="G399" s="152"/>
      <c r="H399" s="155"/>
      <c r="I399" s="165"/>
      <c r="J399" s="169">
        <f t="shared" si="15"/>
        <v>0</v>
      </c>
      <c r="K399" s="166"/>
      <c r="L399" s="166"/>
      <c r="M399" s="166"/>
      <c r="N399" s="166"/>
      <c r="O399" s="149"/>
      <c r="P399" s="170"/>
      <c r="Q399" s="174" t="s">
        <v>1269</v>
      </c>
      <c r="R399" s="174"/>
      <c r="S399" s="174"/>
      <c r="T399" s="170"/>
      <c r="U399" s="187"/>
      <c r="V399" s="173"/>
      <c r="W399" s="185"/>
      <c r="X399" s="62">
        <f t="shared" si="16"/>
        <v>0</v>
      </c>
      <c r="Y399" s="166"/>
      <c r="Z399" s="149"/>
      <c r="AA399" s="149"/>
      <c r="AB399" s="150" t="s">
        <v>1269</v>
      </c>
      <c r="AC399" s="2"/>
      <c r="AD399" s="3"/>
      <c r="AE399" s="149"/>
      <c r="AF399" s="152"/>
      <c r="AG399" s="155"/>
      <c r="AH399" s="152"/>
      <c r="AI399" s="155"/>
      <c r="AJ399" s="149"/>
      <c r="AK399" s="170"/>
      <c r="AL399" s="203" t="s">
        <v>1086</v>
      </c>
      <c r="AM399" s="139"/>
      <c r="AN399" s="140"/>
      <c r="AO399" s="170"/>
      <c r="AP399" s="187"/>
      <c r="AQ399" s="173"/>
      <c r="AR399" s="184"/>
      <c r="AS399" s="208">
        <f t="shared" si="22"/>
        <v>0</v>
      </c>
    </row>
    <row r="400" ht="13.2" spans="1:45">
      <c r="A400" s="149"/>
      <c r="B400" s="149"/>
      <c r="C400" s="150" t="s">
        <v>1270</v>
      </c>
      <c r="D400" s="2"/>
      <c r="E400" s="3"/>
      <c r="F400" s="149"/>
      <c r="G400" s="152"/>
      <c r="H400" s="155"/>
      <c r="I400" s="165"/>
      <c r="J400" s="169">
        <f t="shared" si="15"/>
        <v>0</v>
      </c>
      <c r="K400" s="166"/>
      <c r="L400" s="166"/>
      <c r="M400" s="166"/>
      <c r="N400" s="166"/>
      <c r="O400" s="149"/>
      <c r="P400" s="170"/>
      <c r="Q400" s="174" t="s">
        <v>1270</v>
      </c>
      <c r="R400" s="174"/>
      <c r="S400" s="174"/>
      <c r="T400" s="170"/>
      <c r="U400" s="187"/>
      <c r="V400" s="173"/>
      <c r="W400" s="185"/>
      <c r="X400" s="62">
        <f t="shared" si="16"/>
        <v>0</v>
      </c>
      <c r="Y400" s="166"/>
      <c r="Z400" s="149"/>
      <c r="AA400" s="149"/>
      <c r="AB400" s="150" t="s">
        <v>1270</v>
      </c>
      <c r="AC400" s="2"/>
      <c r="AD400" s="3"/>
      <c r="AE400" s="149"/>
      <c r="AF400" s="152"/>
      <c r="AG400" s="155"/>
      <c r="AH400" s="152"/>
      <c r="AI400" s="155"/>
      <c r="AJ400" s="149"/>
      <c r="AK400" s="170"/>
      <c r="AL400" s="203" t="s">
        <v>1268</v>
      </c>
      <c r="AM400" s="139"/>
      <c r="AN400" s="140"/>
      <c r="AO400" s="170"/>
      <c r="AP400" s="187"/>
      <c r="AQ400" s="173"/>
      <c r="AR400" s="184"/>
      <c r="AS400" s="208">
        <f t="shared" si="22"/>
        <v>0</v>
      </c>
    </row>
    <row r="401" ht="13.2" spans="1:45">
      <c r="A401" s="149"/>
      <c r="B401" s="149"/>
      <c r="C401" s="150" t="s">
        <v>1271</v>
      </c>
      <c r="D401" s="2"/>
      <c r="E401" s="3"/>
      <c r="F401" s="149"/>
      <c r="G401" s="152"/>
      <c r="H401" s="155"/>
      <c r="I401" s="165"/>
      <c r="J401" s="169">
        <f t="shared" si="15"/>
        <v>0</v>
      </c>
      <c r="K401" s="166"/>
      <c r="L401" s="166"/>
      <c r="M401" s="166"/>
      <c r="N401" s="166"/>
      <c r="O401" s="149"/>
      <c r="P401" s="170"/>
      <c r="Q401" s="174" t="s">
        <v>1271</v>
      </c>
      <c r="R401" s="174"/>
      <c r="S401" s="174"/>
      <c r="T401" s="170"/>
      <c r="U401" s="187"/>
      <c r="V401" s="173"/>
      <c r="W401" s="185"/>
      <c r="X401" s="62">
        <f t="shared" si="16"/>
        <v>0</v>
      </c>
      <c r="Y401" s="166"/>
      <c r="Z401" s="149"/>
      <c r="AA401" s="149"/>
      <c r="AB401" s="150" t="s">
        <v>1271</v>
      </c>
      <c r="AC401" s="2"/>
      <c r="AD401" s="3"/>
      <c r="AE401" s="149"/>
      <c r="AF401" s="152"/>
      <c r="AG401" s="155"/>
      <c r="AH401" s="152"/>
      <c r="AI401" s="155"/>
      <c r="AJ401" s="149"/>
      <c r="AK401" s="170"/>
      <c r="AL401" s="203" t="s">
        <v>1269</v>
      </c>
      <c r="AM401" s="139"/>
      <c r="AN401" s="140"/>
      <c r="AO401" s="170"/>
      <c r="AP401" s="187"/>
      <c r="AQ401" s="173"/>
      <c r="AR401" s="184"/>
      <c r="AS401" s="208">
        <f t="shared" si="22"/>
        <v>0</v>
      </c>
    </row>
    <row r="402" ht="13.2" spans="1:45">
      <c r="A402" s="149"/>
      <c r="B402" s="149"/>
      <c r="C402" s="150" t="s">
        <v>1211</v>
      </c>
      <c r="D402" s="2"/>
      <c r="E402" s="3"/>
      <c r="F402" s="149"/>
      <c r="G402" s="152"/>
      <c r="H402" s="155"/>
      <c r="I402" s="165"/>
      <c r="J402" s="169">
        <f t="shared" si="15"/>
        <v>0</v>
      </c>
      <c r="K402" s="166"/>
      <c r="L402" s="166"/>
      <c r="M402" s="166"/>
      <c r="N402" s="166"/>
      <c r="O402" s="149"/>
      <c r="P402" s="170"/>
      <c r="Q402" s="174" t="s">
        <v>1211</v>
      </c>
      <c r="R402" s="174"/>
      <c r="S402" s="174"/>
      <c r="T402" s="170"/>
      <c r="U402" s="187"/>
      <c r="V402" s="173"/>
      <c r="W402" s="185"/>
      <c r="X402" s="62">
        <f t="shared" si="16"/>
        <v>0</v>
      </c>
      <c r="Y402" s="166"/>
      <c r="Z402" s="149"/>
      <c r="AA402" s="149"/>
      <c r="AB402" s="150" t="s">
        <v>1211</v>
      </c>
      <c r="AC402" s="2"/>
      <c r="AD402" s="3"/>
      <c r="AE402" s="149"/>
      <c r="AF402" s="152"/>
      <c r="AG402" s="155"/>
      <c r="AH402" s="152"/>
      <c r="AI402" s="155"/>
      <c r="AJ402" s="149"/>
      <c r="AK402" s="170"/>
      <c r="AL402" s="203" t="s">
        <v>1270</v>
      </c>
      <c r="AM402" s="139"/>
      <c r="AN402" s="140"/>
      <c r="AO402" s="170"/>
      <c r="AP402" s="187"/>
      <c r="AQ402" s="173"/>
      <c r="AR402" s="184"/>
      <c r="AS402" s="208">
        <f t="shared" si="22"/>
        <v>0</v>
      </c>
    </row>
    <row r="403" ht="13.2" spans="1:45">
      <c r="A403" s="149"/>
      <c r="B403" s="149"/>
      <c r="C403" s="150" t="s">
        <v>1256</v>
      </c>
      <c r="D403" s="2"/>
      <c r="E403" s="3"/>
      <c r="F403" s="149"/>
      <c r="G403" s="152"/>
      <c r="H403" s="155"/>
      <c r="I403" s="165"/>
      <c r="J403" s="169">
        <f t="shared" si="15"/>
        <v>0</v>
      </c>
      <c r="K403" s="166"/>
      <c r="L403" s="166"/>
      <c r="M403" s="166"/>
      <c r="N403" s="166"/>
      <c r="O403" s="149"/>
      <c r="P403" s="170"/>
      <c r="Q403" s="174" t="s">
        <v>1256</v>
      </c>
      <c r="R403" s="174"/>
      <c r="S403" s="174"/>
      <c r="T403" s="170"/>
      <c r="U403" s="187"/>
      <c r="V403" s="173"/>
      <c r="W403" s="185"/>
      <c r="X403" s="62">
        <f t="shared" si="16"/>
        <v>0</v>
      </c>
      <c r="Y403" s="166"/>
      <c r="Z403" s="149"/>
      <c r="AA403" s="149"/>
      <c r="AB403" s="150" t="s">
        <v>1256</v>
      </c>
      <c r="AC403" s="2"/>
      <c r="AD403" s="3"/>
      <c r="AE403" s="149"/>
      <c r="AF403" s="152"/>
      <c r="AG403" s="155"/>
      <c r="AH403" s="152"/>
      <c r="AI403" s="155"/>
      <c r="AJ403" s="149"/>
      <c r="AK403" s="170"/>
      <c r="AL403" s="203" t="s">
        <v>1271</v>
      </c>
      <c r="AM403" s="139"/>
      <c r="AN403" s="140"/>
      <c r="AO403" s="170"/>
      <c r="AP403" s="187"/>
      <c r="AQ403" s="173"/>
      <c r="AR403" s="184"/>
      <c r="AS403" s="208">
        <f t="shared" si="22"/>
        <v>0</v>
      </c>
    </row>
    <row r="404" ht="13.2" spans="1:45">
      <c r="A404" s="149"/>
      <c r="B404" s="149"/>
      <c r="C404" s="150" t="s">
        <v>1272</v>
      </c>
      <c r="D404" s="2"/>
      <c r="E404" s="3"/>
      <c r="F404" s="149"/>
      <c r="G404" s="152"/>
      <c r="H404" s="155"/>
      <c r="I404" s="165"/>
      <c r="J404" s="169">
        <f t="shared" si="15"/>
        <v>0</v>
      </c>
      <c r="K404" s="166"/>
      <c r="L404" s="166"/>
      <c r="M404" s="166"/>
      <c r="N404" s="166"/>
      <c r="O404" s="149"/>
      <c r="P404" s="170"/>
      <c r="Q404" s="174" t="s">
        <v>1272</v>
      </c>
      <c r="R404" s="174"/>
      <c r="S404" s="174"/>
      <c r="T404" s="170"/>
      <c r="U404" s="187"/>
      <c r="V404" s="173"/>
      <c r="W404" s="185"/>
      <c r="X404" s="62">
        <f t="shared" si="16"/>
        <v>0</v>
      </c>
      <c r="Y404" s="166"/>
      <c r="Z404" s="149"/>
      <c r="AA404" s="149"/>
      <c r="AB404" s="150" t="s">
        <v>1272</v>
      </c>
      <c r="AC404" s="2"/>
      <c r="AD404" s="3"/>
      <c r="AE404" s="149"/>
      <c r="AF404" s="152"/>
      <c r="AG404" s="155"/>
      <c r="AH404" s="152"/>
      <c r="AI404" s="155"/>
      <c r="AJ404" s="149"/>
      <c r="AK404" s="170"/>
      <c r="AL404" s="203" t="s">
        <v>1211</v>
      </c>
      <c r="AM404" s="139"/>
      <c r="AN404" s="140"/>
      <c r="AO404" s="170"/>
      <c r="AP404" s="187"/>
      <c r="AQ404" s="173"/>
      <c r="AR404" s="184"/>
      <c r="AS404" s="208">
        <f t="shared" si="22"/>
        <v>0</v>
      </c>
    </row>
    <row r="405" ht="13.2" spans="1:45">
      <c r="A405" s="149"/>
      <c r="B405" s="149"/>
      <c r="C405" s="150" t="s">
        <v>1273</v>
      </c>
      <c r="D405" s="2"/>
      <c r="E405" s="3"/>
      <c r="F405" s="149"/>
      <c r="G405" s="152"/>
      <c r="H405" s="155"/>
      <c r="I405" s="165"/>
      <c r="J405" s="169">
        <f t="shared" si="15"/>
        <v>0</v>
      </c>
      <c r="K405" s="166"/>
      <c r="L405" s="166"/>
      <c r="M405" s="166"/>
      <c r="N405" s="166"/>
      <c r="O405" s="149"/>
      <c r="P405" s="170"/>
      <c r="Q405" s="174" t="s">
        <v>1273</v>
      </c>
      <c r="R405" s="174"/>
      <c r="S405" s="174"/>
      <c r="T405" s="170"/>
      <c r="U405" s="187"/>
      <c r="V405" s="173"/>
      <c r="W405" s="185"/>
      <c r="X405" s="62">
        <f t="shared" si="16"/>
        <v>0</v>
      </c>
      <c r="Y405" s="166"/>
      <c r="Z405" s="149"/>
      <c r="AA405" s="149"/>
      <c r="AB405" s="150" t="s">
        <v>1273</v>
      </c>
      <c r="AC405" s="2"/>
      <c r="AD405" s="3"/>
      <c r="AE405" s="149"/>
      <c r="AF405" s="152"/>
      <c r="AG405" s="155"/>
      <c r="AH405" s="152"/>
      <c r="AI405" s="155"/>
      <c r="AJ405" s="149"/>
      <c r="AK405" s="170"/>
      <c r="AL405" s="203" t="s">
        <v>1256</v>
      </c>
      <c r="AM405" s="139"/>
      <c r="AN405" s="140"/>
      <c r="AO405" s="170"/>
      <c r="AP405" s="187"/>
      <c r="AQ405" s="173"/>
      <c r="AR405" s="184"/>
      <c r="AS405" s="208">
        <f t="shared" si="22"/>
        <v>0</v>
      </c>
    </row>
    <row r="406" ht="13.2" spans="1:45">
      <c r="A406" s="149"/>
      <c r="B406" s="149"/>
      <c r="C406" s="150" t="s">
        <v>1274</v>
      </c>
      <c r="D406" s="2"/>
      <c r="E406" s="3"/>
      <c r="F406" s="149"/>
      <c r="G406" s="152"/>
      <c r="H406" s="155"/>
      <c r="I406" s="165"/>
      <c r="J406" s="169">
        <f t="shared" si="15"/>
        <v>0</v>
      </c>
      <c r="K406" s="166"/>
      <c r="L406" s="166"/>
      <c r="M406" s="166"/>
      <c r="N406" s="166"/>
      <c r="O406" s="149"/>
      <c r="P406" s="170"/>
      <c r="Q406" s="174" t="s">
        <v>1274</v>
      </c>
      <c r="R406" s="174"/>
      <c r="S406" s="174"/>
      <c r="T406" s="170"/>
      <c r="U406" s="187"/>
      <c r="V406" s="173"/>
      <c r="W406" s="185"/>
      <c r="X406" s="62">
        <f t="shared" si="16"/>
        <v>0</v>
      </c>
      <c r="Y406" s="166"/>
      <c r="Z406" s="149"/>
      <c r="AA406" s="149"/>
      <c r="AB406" s="150" t="s">
        <v>1274</v>
      </c>
      <c r="AC406" s="2"/>
      <c r="AD406" s="3"/>
      <c r="AE406" s="149"/>
      <c r="AF406" s="152"/>
      <c r="AG406" s="155"/>
      <c r="AH406" s="152"/>
      <c r="AI406" s="155"/>
      <c r="AJ406" s="149"/>
      <c r="AK406" s="170"/>
      <c r="AL406" s="203" t="s">
        <v>1272</v>
      </c>
      <c r="AM406" s="139"/>
      <c r="AN406" s="140"/>
      <c r="AO406" s="170"/>
      <c r="AP406" s="187"/>
      <c r="AQ406" s="173"/>
      <c r="AR406" s="184"/>
      <c r="AS406" s="208">
        <f t="shared" si="22"/>
        <v>0</v>
      </c>
    </row>
    <row r="407" ht="13.2" spans="1:45">
      <c r="A407" s="149"/>
      <c r="B407" s="149"/>
      <c r="C407" s="150" t="s">
        <v>1275</v>
      </c>
      <c r="D407" s="2"/>
      <c r="E407" s="3"/>
      <c r="F407" s="149"/>
      <c r="G407" s="152"/>
      <c r="H407" s="155"/>
      <c r="I407" s="165"/>
      <c r="J407" s="169">
        <f t="shared" si="15"/>
        <v>0</v>
      </c>
      <c r="K407" s="166"/>
      <c r="L407" s="166"/>
      <c r="M407" s="166"/>
      <c r="N407" s="166"/>
      <c r="O407" s="149"/>
      <c r="P407" s="170"/>
      <c r="Q407" s="174" t="s">
        <v>1275</v>
      </c>
      <c r="R407" s="174"/>
      <c r="S407" s="174"/>
      <c r="T407" s="170"/>
      <c r="U407" s="187"/>
      <c r="V407" s="173"/>
      <c r="W407" s="185"/>
      <c r="X407" s="62">
        <f t="shared" si="16"/>
        <v>0</v>
      </c>
      <c r="Y407" s="166"/>
      <c r="Z407" s="149"/>
      <c r="AA407" s="149"/>
      <c r="AB407" s="150" t="s">
        <v>1275</v>
      </c>
      <c r="AC407" s="2"/>
      <c r="AD407" s="3"/>
      <c r="AE407" s="149"/>
      <c r="AF407" s="152"/>
      <c r="AG407" s="155"/>
      <c r="AH407" s="152"/>
      <c r="AI407" s="155"/>
      <c r="AJ407" s="149"/>
      <c r="AK407" s="170"/>
      <c r="AL407" s="203" t="s">
        <v>1273</v>
      </c>
      <c r="AM407" s="139"/>
      <c r="AN407" s="140"/>
      <c r="AO407" s="170"/>
      <c r="AP407" s="187"/>
      <c r="AQ407" s="173"/>
      <c r="AR407" s="184"/>
      <c r="AS407" s="208">
        <f t="shared" si="22"/>
        <v>0</v>
      </c>
    </row>
    <row r="408" ht="13.2" spans="1:45">
      <c r="A408" s="149"/>
      <c r="B408" s="149"/>
      <c r="C408" s="150" t="s">
        <v>1276</v>
      </c>
      <c r="D408" s="2"/>
      <c r="E408" s="3"/>
      <c r="F408" s="149"/>
      <c r="G408" s="152"/>
      <c r="H408" s="155"/>
      <c r="I408" s="165"/>
      <c r="J408" s="169">
        <f t="shared" si="15"/>
        <v>0</v>
      </c>
      <c r="K408" s="166"/>
      <c r="L408" s="166"/>
      <c r="M408" s="166"/>
      <c r="N408" s="166"/>
      <c r="O408" s="149"/>
      <c r="P408" s="170"/>
      <c r="Q408" s="174" t="s">
        <v>1276</v>
      </c>
      <c r="R408" s="174"/>
      <c r="S408" s="174"/>
      <c r="T408" s="170"/>
      <c r="U408" s="187"/>
      <c r="V408" s="173"/>
      <c r="W408" s="185"/>
      <c r="X408" s="62">
        <f t="shared" si="16"/>
        <v>0</v>
      </c>
      <c r="Y408" s="166"/>
      <c r="Z408" s="149"/>
      <c r="AA408" s="149"/>
      <c r="AB408" s="150" t="s">
        <v>1276</v>
      </c>
      <c r="AC408" s="2"/>
      <c r="AD408" s="3"/>
      <c r="AE408" s="149"/>
      <c r="AF408" s="152"/>
      <c r="AG408" s="155"/>
      <c r="AH408" s="152"/>
      <c r="AI408" s="155"/>
      <c r="AJ408" s="149"/>
      <c r="AK408" s="170"/>
      <c r="AL408" s="203" t="s">
        <v>1274</v>
      </c>
      <c r="AM408" s="139"/>
      <c r="AN408" s="140"/>
      <c r="AO408" s="170"/>
      <c r="AP408" s="187"/>
      <c r="AQ408" s="173"/>
      <c r="AR408" s="184"/>
      <c r="AS408" s="208">
        <f t="shared" si="22"/>
        <v>0</v>
      </c>
    </row>
    <row r="409" ht="13.2" spans="1:45">
      <c r="A409" s="149"/>
      <c r="B409" s="149"/>
      <c r="C409" s="150" t="s">
        <v>1260</v>
      </c>
      <c r="D409" s="2"/>
      <c r="E409" s="3"/>
      <c r="F409" s="149"/>
      <c r="G409" s="152"/>
      <c r="H409" s="155"/>
      <c r="I409" s="165"/>
      <c r="J409" s="169">
        <f t="shared" si="15"/>
        <v>0</v>
      </c>
      <c r="K409" s="166"/>
      <c r="L409" s="166"/>
      <c r="M409" s="166"/>
      <c r="N409" s="166"/>
      <c r="O409" s="149"/>
      <c r="P409" s="170"/>
      <c r="Q409" s="174" t="s">
        <v>1260</v>
      </c>
      <c r="R409" s="174"/>
      <c r="S409" s="174"/>
      <c r="T409" s="170"/>
      <c r="U409" s="187"/>
      <c r="V409" s="173"/>
      <c r="W409" s="185"/>
      <c r="X409" s="62">
        <f t="shared" si="16"/>
        <v>0</v>
      </c>
      <c r="Y409" s="166"/>
      <c r="Z409" s="149"/>
      <c r="AA409" s="149"/>
      <c r="AB409" s="150" t="s">
        <v>1260</v>
      </c>
      <c r="AC409" s="2"/>
      <c r="AD409" s="3"/>
      <c r="AE409" s="149"/>
      <c r="AF409" s="152"/>
      <c r="AG409" s="155"/>
      <c r="AH409" s="152"/>
      <c r="AI409" s="155"/>
      <c r="AJ409" s="149"/>
      <c r="AK409" s="170"/>
      <c r="AL409" s="203" t="s">
        <v>1275</v>
      </c>
      <c r="AM409" s="139"/>
      <c r="AN409" s="140"/>
      <c r="AO409" s="170"/>
      <c r="AP409" s="187"/>
      <c r="AQ409" s="173"/>
      <c r="AR409" s="184"/>
      <c r="AS409" s="208">
        <f t="shared" si="22"/>
        <v>0</v>
      </c>
    </row>
    <row r="410" ht="13.2" spans="1:45">
      <c r="A410" s="149"/>
      <c r="B410" s="149"/>
      <c r="C410" s="150" t="s">
        <v>1233</v>
      </c>
      <c r="D410" s="2"/>
      <c r="E410" s="3"/>
      <c r="F410" s="149"/>
      <c r="G410" s="152"/>
      <c r="H410" s="155"/>
      <c r="I410" s="165"/>
      <c r="J410" s="169">
        <f t="shared" si="15"/>
        <v>0</v>
      </c>
      <c r="K410" s="166"/>
      <c r="L410" s="166"/>
      <c r="M410" s="166"/>
      <c r="N410" s="166"/>
      <c r="O410" s="149"/>
      <c r="P410" s="170"/>
      <c r="Q410" s="174" t="s">
        <v>1233</v>
      </c>
      <c r="R410" s="174"/>
      <c r="S410" s="174"/>
      <c r="T410" s="170"/>
      <c r="U410" s="187"/>
      <c r="V410" s="173"/>
      <c r="W410" s="185"/>
      <c r="X410" s="62">
        <f t="shared" si="16"/>
        <v>0</v>
      </c>
      <c r="Y410" s="166"/>
      <c r="Z410" s="149"/>
      <c r="AA410" s="149"/>
      <c r="AB410" s="150" t="s">
        <v>1233</v>
      </c>
      <c r="AC410" s="2"/>
      <c r="AD410" s="3"/>
      <c r="AE410" s="149"/>
      <c r="AF410" s="152"/>
      <c r="AG410" s="155"/>
      <c r="AH410" s="152"/>
      <c r="AI410" s="155"/>
      <c r="AJ410" s="149"/>
      <c r="AK410" s="170"/>
      <c r="AL410" s="203" t="s">
        <v>1276</v>
      </c>
      <c r="AM410" s="139"/>
      <c r="AN410" s="140"/>
      <c r="AO410" s="170"/>
      <c r="AP410" s="187"/>
      <c r="AQ410" s="173"/>
      <c r="AR410" s="184"/>
      <c r="AS410" s="208">
        <f t="shared" si="22"/>
        <v>0</v>
      </c>
    </row>
    <row r="411" ht="13.2" spans="1:45">
      <c r="A411" s="149"/>
      <c r="B411" s="149"/>
      <c r="C411" s="150" t="s">
        <v>1217</v>
      </c>
      <c r="D411" s="2"/>
      <c r="E411" s="3"/>
      <c r="F411" s="149"/>
      <c r="G411" s="152"/>
      <c r="H411" s="155"/>
      <c r="I411" s="165"/>
      <c r="J411" s="169">
        <f t="shared" si="15"/>
        <v>0</v>
      </c>
      <c r="K411" s="166"/>
      <c r="L411" s="166"/>
      <c r="M411" s="166"/>
      <c r="N411" s="166"/>
      <c r="O411" s="149"/>
      <c r="P411" s="170"/>
      <c r="Q411" s="174" t="s">
        <v>1217</v>
      </c>
      <c r="R411" s="174"/>
      <c r="S411" s="174"/>
      <c r="T411" s="170"/>
      <c r="U411" s="187"/>
      <c r="V411" s="173"/>
      <c r="W411" s="185"/>
      <c r="X411" s="62">
        <f t="shared" si="16"/>
        <v>0</v>
      </c>
      <c r="Y411" s="166"/>
      <c r="Z411" s="149"/>
      <c r="AA411" s="149"/>
      <c r="AB411" s="150" t="s">
        <v>1217</v>
      </c>
      <c r="AC411" s="2"/>
      <c r="AD411" s="3"/>
      <c r="AE411" s="149"/>
      <c r="AF411" s="152"/>
      <c r="AG411" s="155"/>
      <c r="AH411" s="152"/>
      <c r="AI411" s="155"/>
      <c r="AJ411" s="149"/>
      <c r="AK411" s="170"/>
      <c r="AL411" s="203" t="s">
        <v>1260</v>
      </c>
      <c r="AM411" s="139"/>
      <c r="AN411" s="140"/>
      <c r="AO411" s="170"/>
      <c r="AP411" s="187"/>
      <c r="AQ411" s="173"/>
      <c r="AR411" s="184"/>
      <c r="AS411" s="208">
        <f t="shared" si="22"/>
        <v>0</v>
      </c>
    </row>
    <row r="412" ht="13.2" spans="1:45">
      <c r="A412" s="149"/>
      <c r="B412" s="149"/>
      <c r="C412" s="150" t="s">
        <v>1218</v>
      </c>
      <c r="D412" s="2"/>
      <c r="E412" s="3"/>
      <c r="F412" s="149"/>
      <c r="G412" s="152"/>
      <c r="H412" s="155"/>
      <c r="I412" s="165"/>
      <c r="J412" s="169">
        <f t="shared" si="15"/>
        <v>0</v>
      </c>
      <c r="K412" s="166"/>
      <c r="L412" s="166"/>
      <c r="M412" s="166"/>
      <c r="N412" s="166"/>
      <c r="O412" s="149"/>
      <c r="P412" s="170"/>
      <c r="Q412" s="174" t="s">
        <v>1218</v>
      </c>
      <c r="R412" s="174"/>
      <c r="S412" s="174"/>
      <c r="T412" s="170"/>
      <c r="U412" s="187"/>
      <c r="V412" s="173"/>
      <c r="W412" s="185"/>
      <c r="X412" s="62">
        <f t="shared" si="16"/>
        <v>0</v>
      </c>
      <c r="Y412" s="166"/>
      <c r="Z412" s="149"/>
      <c r="AA412" s="149"/>
      <c r="AB412" s="150" t="s">
        <v>1218</v>
      </c>
      <c r="AC412" s="2"/>
      <c r="AD412" s="3"/>
      <c r="AE412" s="149"/>
      <c r="AF412" s="152"/>
      <c r="AG412" s="155"/>
      <c r="AH412" s="152"/>
      <c r="AI412" s="155"/>
      <c r="AJ412" s="149"/>
      <c r="AK412" s="170"/>
      <c r="AL412" s="203" t="s">
        <v>1233</v>
      </c>
      <c r="AM412" s="139"/>
      <c r="AN412" s="140"/>
      <c r="AO412" s="170"/>
      <c r="AP412" s="187"/>
      <c r="AQ412" s="173"/>
      <c r="AR412" s="184"/>
      <c r="AS412" s="208">
        <f t="shared" si="22"/>
        <v>0</v>
      </c>
    </row>
    <row r="413" ht="13.2" spans="1:45">
      <c r="A413" s="149"/>
      <c r="B413" s="149"/>
      <c r="C413" s="150" t="s">
        <v>1277</v>
      </c>
      <c r="D413" s="2"/>
      <c r="E413" s="3"/>
      <c r="F413" s="149"/>
      <c r="G413" s="152"/>
      <c r="H413" s="155"/>
      <c r="I413" s="165"/>
      <c r="J413" s="169">
        <f t="shared" si="15"/>
        <v>0</v>
      </c>
      <c r="K413" s="166"/>
      <c r="L413" s="166"/>
      <c r="M413" s="166"/>
      <c r="N413" s="166"/>
      <c r="O413" s="149"/>
      <c r="P413" s="170"/>
      <c r="Q413" s="174" t="s">
        <v>1277</v>
      </c>
      <c r="R413" s="174"/>
      <c r="S413" s="174"/>
      <c r="T413" s="170"/>
      <c r="U413" s="187"/>
      <c r="V413" s="173"/>
      <c r="W413" s="185"/>
      <c r="X413" s="62">
        <f t="shared" si="16"/>
        <v>0</v>
      </c>
      <c r="Y413" s="166"/>
      <c r="Z413" s="149"/>
      <c r="AA413" s="149"/>
      <c r="AB413" s="150" t="s">
        <v>1277</v>
      </c>
      <c r="AC413" s="2"/>
      <c r="AD413" s="3"/>
      <c r="AE413" s="149"/>
      <c r="AF413" s="152"/>
      <c r="AG413" s="155"/>
      <c r="AH413" s="152"/>
      <c r="AI413" s="155"/>
      <c r="AJ413" s="149"/>
      <c r="AK413" s="170"/>
      <c r="AL413" s="203" t="s">
        <v>1217</v>
      </c>
      <c r="AM413" s="139"/>
      <c r="AN413" s="140"/>
      <c r="AO413" s="170"/>
      <c r="AP413" s="187"/>
      <c r="AQ413" s="173"/>
      <c r="AR413" s="184"/>
      <c r="AS413" s="208">
        <f t="shared" si="22"/>
        <v>0</v>
      </c>
    </row>
    <row r="414" ht="13.2" spans="1:45">
      <c r="A414" s="149"/>
      <c r="B414" s="149"/>
      <c r="C414" s="150" t="s">
        <v>1199</v>
      </c>
      <c r="D414" s="2"/>
      <c r="E414" s="3"/>
      <c r="F414" s="149"/>
      <c r="G414" s="152"/>
      <c r="H414" s="155"/>
      <c r="I414" s="165"/>
      <c r="J414" s="169">
        <f t="shared" si="15"/>
        <v>0</v>
      </c>
      <c r="K414" s="166"/>
      <c r="L414" s="166"/>
      <c r="M414" s="166"/>
      <c r="N414" s="166"/>
      <c r="O414" s="149"/>
      <c r="P414" s="170"/>
      <c r="Q414" s="174" t="s">
        <v>1199</v>
      </c>
      <c r="R414" s="174"/>
      <c r="S414" s="174"/>
      <c r="T414" s="170"/>
      <c r="U414" s="187"/>
      <c r="V414" s="173"/>
      <c r="W414" s="185"/>
      <c r="X414" s="62">
        <f t="shared" si="16"/>
        <v>0</v>
      </c>
      <c r="Y414" s="166"/>
      <c r="Z414" s="149"/>
      <c r="AA414" s="149"/>
      <c r="AB414" s="150" t="s">
        <v>1199</v>
      </c>
      <c r="AC414" s="2"/>
      <c r="AD414" s="3"/>
      <c r="AE414" s="149"/>
      <c r="AF414" s="152"/>
      <c r="AG414" s="155"/>
      <c r="AH414" s="152"/>
      <c r="AI414" s="155"/>
      <c r="AJ414" s="149"/>
      <c r="AK414" s="170"/>
      <c r="AL414" s="203" t="s">
        <v>1218</v>
      </c>
      <c r="AM414" s="139"/>
      <c r="AN414" s="140"/>
      <c r="AO414" s="170"/>
      <c r="AP414" s="187"/>
      <c r="AQ414" s="173"/>
      <c r="AR414" s="184"/>
      <c r="AS414" s="208">
        <f t="shared" si="22"/>
        <v>0</v>
      </c>
    </row>
    <row r="415" ht="13.2" spans="1:45">
      <c r="A415" s="149"/>
      <c r="B415" s="149"/>
      <c r="C415" s="150" t="s">
        <v>1278</v>
      </c>
      <c r="D415" s="2"/>
      <c r="E415" s="3"/>
      <c r="F415" s="149"/>
      <c r="G415" s="152"/>
      <c r="H415" s="155"/>
      <c r="I415" s="165"/>
      <c r="J415" s="169">
        <f t="shared" si="15"/>
        <v>0</v>
      </c>
      <c r="K415" s="166"/>
      <c r="L415" s="166"/>
      <c r="M415" s="166"/>
      <c r="N415" s="166"/>
      <c r="O415" s="149"/>
      <c r="P415" s="170"/>
      <c r="Q415" s="174" t="s">
        <v>1278</v>
      </c>
      <c r="R415" s="174"/>
      <c r="S415" s="174"/>
      <c r="T415" s="170"/>
      <c r="U415" s="187"/>
      <c r="V415" s="173"/>
      <c r="W415" s="185"/>
      <c r="X415" s="62">
        <f t="shared" si="16"/>
        <v>0</v>
      </c>
      <c r="Y415" s="166"/>
      <c r="Z415" s="149"/>
      <c r="AA415" s="149"/>
      <c r="AB415" s="150" t="s">
        <v>1278</v>
      </c>
      <c r="AC415" s="2"/>
      <c r="AD415" s="3"/>
      <c r="AE415" s="149"/>
      <c r="AF415" s="152"/>
      <c r="AG415" s="155"/>
      <c r="AH415" s="152"/>
      <c r="AI415" s="155"/>
      <c r="AJ415" s="149"/>
      <c r="AK415" s="170"/>
      <c r="AL415" s="203" t="s">
        <v>1277</v>
      </c>
      <c r="AM415" s="139"/>
      <c r="AN415" s="140"/>
      <c r="AO415" s="170"/>
      <c r="AP415" s="187"/>
      <c r="AQ415" s="173"/>
      <c r="AR415" s="184"/>
      <c r="AS415" s="208">
        <f t="shared" si="22"/>
        <v>0</v>
      </c>
    </row>
    <row r="416" ht="13.2" spans="1:45">
      <c r="A416" s="149"/>
      <c r="B416" s="154"/>
      <c r="C416" s="150" t="s">
        <v>1279</v>
      </c>
      <c r="D416" s="2"/>
      <c r="E416" s="3"/>
      <c r="F416" s="154"/>
      <c r="G416" s="152"/>
      <c r="H416" s="155"/>
      <c r="I416" s="165"/>
      <c r="J416" s="169">
        <f t="shared" si="15"/>
        <v>0</v>
      </c>
      <c r="K416" s="166"/>
      <c r="L416" s="166"/>
      <c r="M416" s="166"/>
      <c r="N416" s="166"/>
      <c r="O416" s="149"/>
      <c r="P416" s="140"/>
      <c r="Q416" s="174" t="s">
        <v>1279</v>
      </c>
      <c r="R416" s="174"/>
      <c r="S416" s="174"/>
      <c r="T416" s="140"/>
      <c r="U416" s="187"/>
      <c r="V416" s="173"/>
      <c r="W416" s="185"/>
      <c r="X416" s="62">
        <f t="shared" si="16"/>
        <v>0</v>
      </c>
      <c r="Y416" s="166"/>
      <c r="Z416" s="149"/>
      <c r="AA416" s="154"/>
      <c r="AB416" s="150" t="s">
        <v>1279</v>
      </c>
      <c r="AC416" s="2"/>
      <c r="AD416" s="3"/>
      <c r="AE416" s="154"/>
      <c r="AF416" s="152"/>
      <c r="AG416" s="155"/>
      <c r="AH416" s="152"/>
      <c r="AI416" s="155"/>
      <c r="AJ416" s="149"/>
      <c r="AK416" s="170"/>
      <c r="AL416" s="203" t="s">
        <v>1199</v>
      </c>
      <c r="AM416" s="139"/>
      <c r="AN416" s="140"/>
      <c r="AO416" s="170"/>
      <c r="AP416" s="187"/>
      <c r="AQ416" s="173"/>
      <c r="AR416" s="184"/>
      <c r="AS416" s="208">
        <f t="shared" si="22"/>
        <v>0</v>
      </c>
    </row>
    <row r="417" ht="13.2" spans="1:45">
      <c r="A417" s="149"/>
      <c r="B417" s="160" t="s">
        <v>1072</v>
      </c>
      <c r="C417" s="150" t="s">
        <v>1280</v>
      </c>
      <c r="D417" s="2"/>
      <c r="E417" s="3"/>
      <c r="F417" s="153">
        <v>128800</v>
      </c>
      <c r="G417" s="152">
        <v>1</v>
      </c>
      <c r="H417" s="151">
        <v>128800</v>
      </c>
      <c r="I417" s="165"/>
      <c r="J417" s="169">
        <f t="shared" si="15"/>
        <v>0</v>
      </c>
      <c r="K417" s="166"/>
      <c r="L417" s="166"/>
      <c r="M417" s="166"/>
      <c r="N417" s="166"/>
      <c r="O417" s="149"/>
      <c r="P417" s="176" t="s">
        <v>1072</v>
      </c>
      <c r="Q417" s="174" t="s">
        <v>1280</v>
      </c>
      <c r="R417" s="174"/>
      <c r="S417" s="174"/>
      <c r="T417" s="188">
        <v>128800</v>
      </c>
      <c r="U417" s="187">
        <v>1</v>
      </c>
      <c r="V417" s="186">
        <v>128800</v>
      </c>
      <c r="W417" s="185"/>
      <c r="X417" s="62">
        <f t="shared" si="16"/>
        <v>0</v>
      </c>
      <c r="Y417" s="166"/>
      <c r="Z417" s="149"/>
      <c r="AA417" s="160" t="s">
        <v>1072</v>
      </c>
      <c r="AB417" s="150" t="s">
        <v>1280</v>
      </c>
      <c r="AC417" s="2"/>
      <c r="AD417" s="3"/>
      <c r="AE417" s="153">
        <v>128800</v>
      </c>
      <c r="AF417" s="152">
        <v>1</v>
      </c>
      <c r="AG417" s="151">
        <v>128800</v>
      </c>
      <c r="AH417" s="152">
        <v>1</v>
      </c>
      <c r="AI417" s="151">
        <v>128800</v>
      </c>
      <c r="AJ417" s="149"/>
      <c r="AK417" s="170"/>
      <c r="AL417" s="203" t="s">
        <v>1278</v>
      </c>
      <c r="AM417" s="139"/>
      <c r="AN417" s="140"/>
      <c r="AO417" s="170"/>
      <c r="AP417" s="187"/>
      <c r="AQ417" s="173"/>
      <c r="AR417" s="184"/>
      <c r="AS417" s="208">
        <f t="shared" si="22"/>
        <v>0</v>
      </c>
    </row>
    <row r="418" ht="13.2" spans="1:45">
      <c r="A418" s="149"/>
      <c r="B418" s="149"/>
      <c r="C418" s="150" t="s">
        <v>1281</v>
      </c>
      <c r="D418" s="2"/>
      <c r="E418" s="3"/>
      <c r="F418" s="149"/>
      <c r="G418" s="152"/>
      <c r="H418" s="155"/>
      <c r="I418" s="165"/>
      <c r="J418" s="169">
        <f t="shared" si="15"/>
        <v>0</v>
      </c>
      <c r="K418" s="166"/>
      <c r="L418" s="166"/>
      <c r="M418" s="166"/>
      <c r="N418" s="166"/>
      <c r="O418" s="149"/>
      <c r="P418" s="170"/>
      <c r="Q418" s="174" t="s">
        <v>1281</v>
      </c>
      <c r="R418" s="174"/>
      <c r="S418" s="174"/>
      <c r="T418" s="170"/>
      <c r="U418" s="187"/>
      <c r="V418" s="173"/>
      <c r="W418" s="185"/>
      <c r="X418" s="62">
        <f t="shared" si="16"/>
        <v>0</v>
      </c>
      <c r="Y418" s="166"/>
      <c r="Z418" s="149"/>
      <c r="AA418" s="149"/>
      <c r="AB418" s="150" t="s">
        <v>1281</v>
      </c>
      <c r="AC418" s="2"/>
      <c r="AD418" s="3"/>
      <c r="AE418" s="149"/>
      <c r="AF418" s="152"/>
      <c r="AG418" s="155"/>
      <c r="AH418" s="152"/>
      <c r="AI418" s="155"/>
      <c r="AJ418" s="149"/>
      <c r="AK418" s="140"/>
      <c r="AL418" s="203" t="s">
        <v>1279</v>
      </c>
      <c r="AM418" s="139"/>
      <c r="AN418" s="140"/>
      <c r="AO418" s="140"/>
      <c r="AP418" s="187"/>
      <c r="AQ418" s="173"/>
      <c r="AR418" s="184"/>
      <c r="AS418" s="208">
        <f t="shared" si="22"/>
        <v>0</v>
      </c>
    </row>
    <row r="419" ht="13.2" spans="1:45">
      <c r="A419" s="149"/>
      <c r="B419" s="149"/>
      <c r="C419" s="150" t="s">
        <v>1086</v>
      </c>
      <c r="D419" s="2"/>
      <c r="E419" s="3"/>
      <c r="F419" s="149"/>
      <c r="G419" s="152"/>
      <c r="H419" s="155"/>
      <c r="I419" s="165"/>
      <c r="J419" s="169">
        <f t="shared" si="15"/>
        <v>0</v>
      </c>
      <c r="K419" s="166"/>
      <c r="L419" s="166"/>
      <c r="M419" s="166"/>
      <c r="N419" s="166"/>
      <c r="O419" s="149"/>
      <c r="P419" s="170"/>
      <c r="Q419" s="174" t="s">
        <v>1086</v>
      </c>
      <c r="R419" s="174"/>
      <c r="S419" s="174"/>
      <c r="T419" s="170"/>
      <c r="U419" s="187"/>
      <c r="V419" s="173"/>
      <c r="W419" s="185"/>
      <c r="X419" s="62">
        <f t="shared" si="16"/>
        <v>0</v>
      </c>
      <c r="Y419" s="166"/>
      <c r="Z419" s="149"/>
      <c r="AA419" s="149"/>
      <c r="AB419" s="150" t="s">
        <v>1086</v>
      </c>
      <c r="AC419" s="2"/>
      <c r="AD419" s="3"/>
      <c r="AE419" s="149"/>
      <c r="AF419" s="152"/>
      <c r="AG419" s="155"/>
      <c r="AH419" s="152"/>
      <c r="AI419" s="155"/>
      <c r="AJ419" s="149"/>
      <c r="AK419" s="176" t="s">
        <v>1072</v>
      </c>
      <c r="AL419" s="203" t="s">
        <v>1280</v>
      </c>
      <c r="AM419" s="139"/>
      <c r="AN419" s="140"/>
      <c r="AO419" s="188">
        <v>128800</v>
      </c>
      <c r="AP419" s="187">
        <v>1</v>
      </c>
      <c r="AQ419" s="186">
        <v>128800</v>
      </c>
      <c r="AR419" s="184"/>
      <c r="AS419" s="208">
        <f>AR419*AQ419</f>
        <v>0</v>
      </c>
    </row>
    <row r="420" ht="13.2" spans="1:45">
      <c r="A420" s="149"/>
      <c r="B420" s="149"/>
      <c r="C420" s="150" t="s">
        <v>1282</v>
      </c>
      <c r="D420" s="2"/>
      <c r="E420" s="3"/>
      <c r="F420" s="149"/>
      <c r="G420" s="152"/>
      <c r="H420" s="155"/>
      <c r="I420" s="165"/>
      <c r="J420" s="169">
        <f t="shared" si="15"/>
        <v>0</v>
      </c>
      <c r="K420" s="166"/>
      <c r="L420" s="166"/>
      <c r="M420" s="166"/>
      <c r="N420" s="166"/>
      <c r="O420" s="149"/>
      <c r="P420" s="170"/>
      <c r="Q420" s="174" t="s">
        <v>1282</v>
      </c>
      <c r="R420" s="174"/>
      <c r="S420" s="174"/>
      <c r="T420" s="170"/>
      <c r="U420" s="187"/>
      <c r="V420" s="173"/>
      <c r="W420" s="185"/>
      <c r="X420" s="62">
        <f t="shared" si="16"/>
        <v>0</v>
      </c>
      <c r="Y420" s="166"/>
      <c r="Z420" s="149"/>
      <c r="AA420" s="149"/>
      <c r="AB420" s="150" t="s">
        <v>1282</v>
      </c>
      <c r="AC420" s="2"/>
      <c r="AD420" s="3"/>
      <c r="AE420" s="149"/>
      <c r="AF420" s="152"/>
      <c r="AG420" s="155"/>
      <c r="AH420" s="152"/>
      <c r="AI420" s="155"/>
      <c r="AJ420" s="149"/>
      <c r="AK420" s="170"/>
      <c r="AL420" s="203" t="s">
        <v>1281</v>
      </c>
      <c r="AM420" s="139"/>
      <c r="AN420" s="140"/>
      <c r="AO420" s="170"/>
      <c r="AP420" s="187"/>
      <c r="AQ420" s="173"/>
      <c r="AR420" s="184"/>
      <c r="AS420" s="208">
        <f t="shared" ref="AS420:AS435" si="23">AR420*AO420</f>
        <v>0</v>
      </c>
    </row>
    <row r="421" ht="13.2" spans="1:45">
      <c r="A421" s="149"/>
      <c r="B421" s="149"/>
      <c r="C421" s="150" t="s">
        <v>1283</v>
      </c>
      <c r="D421" s="2"/>
      <c r="E421" s="3"/>
      <c r="F421" s="149"/>
      <c r="G421" s="152"/>
      <c r="H421" s="155"/>
      <c r="I421" s="165"/>
      <c r="J421" s="169">
        <f t="shared" si="15"/>
        <v>0</v>
      </c>
      <c r="K421" s="166"/>
      <c r="L421" s="166"/>
      <c r="M421" s="166"/>
      <c r="N421" s="166"/>
      <c r="O421" s="149"/>
      <c r="P421" s="170"/>
      <c r="Q421" s="174" t="s">
        <v>1283</v>
      </c>
      <c r="R421" s="174"/>
      <c r="S421" s="174"/>
      <c r="T421" s="170"/>
      <c r="U421" s="187"/>
      <c r="V421" s="173"/>
      <c r="W421" s="185"/>
      <c r="X421" s="62">
        <f t="shared" si="16"/>
        <v>0</v>
      </c>
      <c r="Y421" s="166"/>
      <c r="Z421" s="149"/>
      <c r="AA421" s="149"/>
      <c r="AB421" s="150" t="s">
        <v>1283</v>
      </c>
      <c r="AC421" s="2"/>
      <c r="AD421" s="3"/>
      <c r="AE421" s="149"/>
      <c r="AF421" s="152"/>
      <c r="AG421" s="155"/>
      <c r="AH421" s="152"/>
      <c r="AI421" s="155"/>
      <c r="AJ421" s="149"/>
      <c r="AK421" s="170"/>
      <c r="AL421" s="203" t="s">
        <v>1086</v>
      </c>
      <c r="AM421" s="139"/>
      <c r="AN421" s="140"/>
      <c r="AO421" s="170"/>
      <c r="AP421" s="187"/>
      <c r="AQ421" s="173"/>
      <c r="AR421" s="184"/>
      <c r="AS421" s="208">
        <f t="shared" si="23"/>
        <v>0</v>
      </c>
    </row>
    <row r="422" ht="13.2" spans="1:45">
      <c r="A422" s="149"/>
      <c r="B422" s="149"/>
      <c r="C422" s="150" t="s">
        <v>1284</v>
      </c>
      <c r="D422" s="2"/>
      <c r="E422" s="3"/>
      <c r="F422" s="149"/>
      <c r="G422" s="152"/>
      <c r="H422" s="155"/>
      <c r="I422" s="165"/>
      <c r="J422" s="169">
        <f t="shared" si="15"/>
        <v>0</v>
      </c>
      <c r="K422" s="166"/>
      <c r="L422" s="166"/>
      <c r="M422" s="166"/>
      <c r="N422" s="166"/>
      <c r="O422" s="149"/>
      <c r="P422" s="170"/>
      <c r="Q422" s="174" t="s">
        <v>1284</v>
      </c>
      <c r="R422" s="174"/>
      <c r="S422" s="174"/>
      <c r="T422" s="170"/>
      <c r="U422" s="187"/>
      <c r="V422" s="173"/>
      <c r="W422" s="185"/>
      <c r="X422" s="62">
        <f t="shared" si="16"/>
        <v>0</v>
      </c>
      <c r="Y422" s="166"/>
      <c r="Z422" s="149"/>
      <c r="AA422" s="149"/>
      <c r="AB422" s="150" t="s">
        <v>1284</v>
      </c>
      <c r="AC422" s="2"/>
      <c r="AD422" s="3"/>
      <c r="AE422" s="149"/>
      <c r="AF422" s="152"/>
      <c r="AG422" s="155"/>
      <c r="AH422" s="152"/>
      <c r="AI422" s="155"/>
      <c r="AJ422" s="149"/>
      <c r="AK422" s="170"/>
      <c r="AL422" s="203" t="s">
        <v>1282</v>
      </c>
      <c r="AM422" s="139"/>
      <c r="AN422" s="140"/>
      <c r="AO422" s="170"/>
      <c r="AP422" s="187"/>
      <c r="AQ422" s="173"/>
      <c r="AR422" s="184"/>
      <c r="AS422" s="208">
        <f t="shared" si="23"/>
        <v>0</v>
      </c>
    </row>
    <row r="423" ht="13.2" spans="1:45">
      <c r="A423" s="149"/>
      <c r="B423" s="149"/>
      <c r="C423" s="150" t="s">
        <v>1285</v>
      </c>
      <c r="D423" s="2"/>
      <c r="E423" s="3"/>
      <c r="F423" s="149"/>
      <c r="G423" s="152"/>
      <c r="H423" s="155"/>
      <c r="I423" s="165"/>
      <c r="J423" s="169">
        <f t="shared" si="15"/>
        <v>0</v>
      </c>
      <c r="K423" s="166"/>
      <c r="L423" s="166"/>
      <c r="M423" s="166"/>
      <c r="N423" s="166"/>
      <c r="O423" s="149"/>
      <c r="P423" s="170"/>
      <c r="Q423" s="174" t="s">
        <v>1285</v>
      </c>
      <c r="R423" s="174"/>
      <c r="S423" s="174"/>
      <c r="T423" s="170"/>
      <c r="U423" s="187"/>
      <c r="V423" s="173"/>
      <c r="W423" s="185"/>
      <c r="X423" s="62">
        <f t="shared" si="16"/>
        <v>0</v>
      </c>
      <c r="Y423" s="166"/>
      <c r="Z423" s="149"/>
      <c r="AA423" s="149"/>
      <c r="AB423" s="150" t="s">
        <v>1285</v>
      </c>
      <c r="AC423" s="2"/>
      <c r="AD423" s="3"/>
      <c r="AE423" s="149"/>
      <c r="AF423" s="152"/>
      <c r="AG423" s="155"/>
      <c r="AH423" s="152"/>
      <c r="AI423" s="155"/>
      <c r="AJ423" s="149"/>
      <c r="AK423" s="170"/>
      <c r="AL423" s="203" t="s">
        <v>1283</v>
      </c>
      <c r="AM423" s="139"/>
      <c r="AN423" s="140"/>
      <c r="AO423" s="170"/>
      <c r="AP423" s="187"/>
      <c r="AQ423" s="173"/>
      <c r="AR423" s="184"/>
      <c r="AS423" s="208">
        <f t="shared" si="23"/>
        <v>0</v>
      </c>
    </row>
    <row r="424" ht="13.2" spans="1:45">
      <c r="A424" s="149"/>
      <c r="B424" s="149"/>
      <c r="C424" s="150" t="s">
        <v>1286</v>
      </c>
      <c r="D424" s="2"/>
      <c r="E424" s="3"/>
      <c r="F424" s="149"/>
      <c r="G424" s="152"/>
      <c r="H424" s="155"/>
      <c r="I424" s="165"/>
      <c r="J424" s="169">
        <f t="shared" si="15"/>
        <v>0</v>
      </c>
      <c r="K424" s="166"/>
      <c r="L424" s="166"/>
      <c r="M424" s="166"/>
      <c r="N424" s="166"/>
      <c r="O424" s="149"/>
      <c r="P424" s="170"/>
      <c r="Q424" s="174" t="s">
        <v>1286</v>
      </c>
      <c r="R424" s="174"/>
      <c r="S424" s="174"/>
      <c r="T424" s="170"/>
      <c r="U424" s="187"/>
      <c r="V424" s="173"/>
      <c r="W424" s="185"/>
      <c r="X424" s="62">
        <f t="shared" si="16"/>
        <v>0</v>
      </c>
      <c r="Y424" s="166"/>
      <c r="Z424" s="149"/>
      <c r="AA424" s="149"/>
      <c r="AB424" s="150" t="s">
        <v>1286</v>
      </c>
      <c r="AC424" s="2"/>
      <c r="AD424" s="3"/>
      <c r="AE424" s="149"/>
      <c r="AF424" s="152"/>
      <c r="AG424" s="155"/>
      <c r="AH424" s="152"/>
      <c r="AI424" s="155"/>
      <c r="AJ424" s="149"/>
      <c r="AK424" s="170"/>
      <c r="AL424" s="203" t="s">
        <v>1284</v>
      </c>
      <c r="AM424" s="139"/>
      <c r="AN424" s="140"/>
      <c r="AO424" s="170"/>
      <c r="AP424" s="187"/>
      <c r="AQ424" s="173"/>
      <c r="AR424" s="184"/>
      <c r="AS424" s="208">
        <f t="shared" si="23"/>
        <v>0</v>
      </c>
    </row>
    <row r="425" ht="13.2" spans="1:45">
      <c r="A425" s="149"/>
      <c r="B425" s="149"/>
      <c r="C425" s="150" t="s">
        <v>1211</v>
      </c>
      <c r="D425" s="2"/>
      <c r="E425" s="3"/>
      <c r="F425" s="149"/>
      <c r="G425" s="152"/>
      <c r="H425" s="155"/>
      <c r="I425" s="165"/>
      <c r="J425" s="169">
        <f t="shared" si="15"/>
        <v>0</v>
      </c>
      <c r="K425" s="166"/>
      <c r="L425" s="166"/>
      <c r="M425" s="166"/>
      <c r="N425" s="166"/>
      <c r="O425" s="149"/>
      <c r="P425" s="170"/>
      <c r="Q425" s="174" t="s">
        <v>1211</v>
      </c>
      <c r="R425" s="174"/>
      <c r="S425" s="174"/>
      <c r="T425" s="170"/>
      <c r="U425" s="187"/>
      <c r="V425" s="173"/>
      <c r="W425" s="185"/>
      <c r="X425" s="62">
        <f t="shared" si="16"/>
        <v>0</v>
      </c>
      <c r="Y425" s="166"/>
      <c r="Z425" s="149"/>
      <c r="AA425" s="149"/>
      <c r="AB425" s="150" t="s">
        <v>1211</v>
      </c>
      <c r="AC425" s="2"/>
      <c r="AD425" s="3"/>
      <c r="AE425" s="149"/>
      <c r="AF425" s="152"/>
      <c r="AG425" s="155"/>
      <c r="AH425" s="152"/>
      <c r="AI425" s="155"/>
      <c r="AJ425" s="149"/>
      <c r="AK425" s="170"/>
      <c r="AL425" s="203" t="s">
        <v>1285</v>
      </c>
      <c r="AM425" s="139"/>
      <c r="AN425" s="140"/>
      <c r="AO425" s="170"/>
      <c r="AP425" s="187"/>
      <c r="AQ425" s="173"/>
      <c r="AR425" s="184"/>
      <c r="AS425" s="208">
        <f t="shared" si="23"/>
        <v>0</v>
      </c>
    </row>
    <row r="426" ht="13.2" spans="1:45">
      <c r="A426" s="149"/>
      <c r="B426" s="149"/>
      <c r="C426" s="150" t="s">
        <v>1287</v>
      </c>
      <c r="D426" s="2"/>
      <c r="E426" s="3"/>
      <c r="F426" s="149"/>
      <c r="G426" s="152"/>
      <c r="H426" s="155"/>
      <c r="I426" s="165"/>
      <c r="J426" s="169">
        <f t="shared" si="15"/>
        <v>0</v>
      </c>
      <c r="K426" s="166"/>
      <c r="L426" s="166"/>
      <c r="M426" s="166"/>
      <c r="N426" s="166"/>
      <c r="O426" s="149"/>
      <c r="P426" s="170"/>
      <c r="Q426" s="174" t="s">
        <v>1287</v>
      </c>
      <c r="R426" s="174"/>
      <c r="S426" s="174"/>
      <c r="T426" s="170"/>
      <c r="U426" s="187"/>
      <c r="V426" s="173"/>
      <c r="W426" s="185"/>
      <c r="X426" s="62">
        <f t="shared" si="16"/>
        <v>0</v>
      </c>
      <c r="Y426" s="166"/>
      <c r="Z426" s="149"/>
      <c r="AA426" s="149"/>
      <c r="AB426" s="150" t="s">
        <v>1287</v>
      </c>
      <c r="AC426" s="2"/>
      <c r="AD426" s="3"/>
      <c r="AE426" s="149"/>
      <c r="AF426" s="152"/>
      <c r="AG426" s="155"/>
      <c r="AH426" s="152"/>
      <c r="AI426" s="155"/>
      <c r="AJ426" s="149"/>
      <c r="AK426" s="170"/>
      <c r="AL426" s="203" t="s">
        <v>1286</v>
      </c>
      <c r="AM426" s="139"/>
      <c r="AN426" s="140"/>
      <c r="AO426" s="170"/>
      <c r="AP426" s="187"/>
      <c r="AQ426" s="173"/>
      <c r="AR426" s="184"/>
      <c r="AS426" s="208">
        <f t="shared" si="23"/>
        <v>0</v>
      </c>
    </row>
    <row r="427" ht="13.2" spans="1:45">
      <c r="A427" s="149"/>
      <c r="B427" s="149"/>
      <c r="C427" s="150" t="s">
        <v>1288</v>
      </c>
      <c r="D427" s="2"/>
      <c r="E427" s="3"/>
      <c r="F427" s="149"/>
      <c r="G427" s="152"/>
      <c r="H427" s="155"/>
      <c r="I427" s="165"/>
      <c r="J427" s="169">
        <f t="shared" si="15"/>
        <v>0</v>
      </c>
      <c r="K427" s="166"/>
      <c r="L427" s="166"/>
      <c r="M427" s="166"/>
      <c r="N427" s="166"/>
      <c r="O427" s="149"/>
      <c r="P427" s="170"/>
      <c r="Q427" s="174" t="s">
        <v>1288</v>
      </c>
      <c r="R427" s="174"/>
      <c r="S427" s="174"/>
      <c r="T427" s="170"/>
      <c r="U427" s="187"/>
      <c r="V427" s="173"/>
      <c r="W427" s="185"/>
      <c r="X427" s="62">
        <f t="shared" si="16"/>
        <v>0</v>
      </c>
      <c r="Y427" s="166"/>
      <c r="Z427" s="149"/>
      <c r="AA427" s="149"/>
      <c r="AB427" s="150" t="s">
        <v>1288</v>
      </c>
      <c r="AC427" s="2"/>
      <c r="AD427" s="3"/>
      <c r="AE427" s="149"/>
      <c r="AF427" s="152"/>
      <c r="AG427" s="155"/>
      <c r="AH427" s="152"/>
      <c r="AI427" s="155"/>
      <c r="AJ427" s="149"/>
      <c r="AK427" s="170"/>
      <c r="AL427" s="203" t="s">
        <v>1211</v>
      </c>
      <c r="AM427" s="139"/>
      <c r="AN427" s="140"/>
      <c r="AO427" s="170"/>
      <c r="AP427" s="187"/>
      <c r="AQ427" s="173"/>
      <c r="AR427" s="184"/>
      <c r="AS427" s="208">
        <f t="shared" si="23"/>
        <v>0</v>
      </c>
    </row>
    <row r="428" ht="13.2" spans="1:45">
      <c r="A428" s="149"/>
      <c r="B428" s="149"/>
      <c r="C428" s="150" t="s">
        <v>1289</v>
      </c>
      <c r="D428" s="2"/>
      <c r="E428" s="3"/>
      <c r="F428" s="149"/>
      <c r="G428" s="152"/>
      <c r="H428" s="155"/>
      <c r="I428" s="165"/>
      <c r="J428" s="169">
        <f t="shared" si="15"/>
        <v>0</v>
      </c>
      <c r="K428" s="166"/>
      <c r="L428" s="166"/>
      <c r="M428" s="166"/>
      <c r="N428" s="166"/>
      <c r="O428" s="149"/>
      <c r="P428" s="170"/>
      <c r="Q428" s="174" t="s">
        <v>1289</v>
      </c>
      <c r="R428" s="174"/>
      <c r="S428" s="174"/>
      <c r="T428" s="170"/>
      <c r="U428" s="187"/>
      <c r="V428" s="173"/>
      <c r="W428" s="185"/>
      <c r="X428" s="62">
        <f t="shared" si="16"/>
        <v>0</v>
      </c>
      <c r="Y428" s="166"/>
      <c r="Z428" s="149"/>
      <c r="AA428" s="149"/>
      <c r="AB428" s="150" t="s">
        <v>1289</v>
      </c>
      <c r="AC428" s="2"/>
      <c r="AD428" s="3"/>
      <c r="AE428" s="149"/>
      <c r="AF428" s="152"/>
      <c r="AG428" s="155"/>
      <c r="AH428" s="152"/>
      <c r="AI428" s="155"/>
      <c r="AJ428" s="149"/>
      <c r="AK428" s="170"/>
      <c r="AL428" s="203" t="s">
        <v>1287</v>
      </c>
      <c r="AM428" s="139"/>
      <c r="AN428" s="140"/>
      <c r="AO428" s="170"/>
      <c r="AP428" s="187"/>
      <c r="AQ428" s="173"/>
      <c r="AR428" s="184"/>
      <c r="AS428" s="208">
        <f t="shared" si="23"/>
        <v>0</v>
      </c>
    </row>
    <row r="429" ht="13.2" spans="1:45">
      <c r="A429" s="149"/>
      <c r="B429" s="149"/>
      <c r="C429" s="150" t="s">
        <v>1196</v>
      </c>
      <c r="D429" s="2"/>
      <c r="E429" s="3"/>
      <c r="F429" s="149"/>
      <c r="G429" s="152"/>
      <c r="H429" s="155"/>
      <c r="I429" s="165"/>
      <c r="J429" s="169">
        <f t="shared" si="15"/>
        <v>0</v>
      </c>
      <c r="K429" s="166"/>
      <c r="L429" s="166"/>
      <c r="M429" s="166"/>
      <c r="N429" s="166"/>
      <c r="O429" s="149"/>
      <c r="P429" s="170"/>
      <c r="Q429" s="174" t="s">
        <v>1196</v>
      </c>
      <c r="R429" s="174"/>
      <c r="S429" s="174"/>
      <c r="T429" s="170"/>
      <c r="U429" s="187"/>
      <c r="V429" s="173"/>
      <c r="W429" s="185"/>
      <c r="X429" s="62">
        <f t="shared" si="16"/>
        <v>0</v>
      </c>
      <c r="Y429" s="166"/>
      <c r="Z429" s="149"/>
      <c r="AA429" s="149"/>
      <c r="AB429" s="150" t="s">
        <v>1196</v>
      </c>
      <c r="AC429" s="2"/>
      <c r="AD429" s="3"/>
      <c r="AE429" s="149"/>
      <c r="AF429" s="152"/>
      <c r="AG429" s="155"/>
      <c r="AH429" s="152"/>
      <c r="AI429" s="155"/>
      <c r="AJ429" s="149"/>
      <c r="AK429" s="170"/>
      <c r="AL429" s="203" t="s">
        <v>1288</v>
      </c>
      <c r="AM429" s="139"/>
      <c r="AN429" s="140"/>
      <c r="AO429" s="170"/>
      <c r="AP429" s="187"/>
      <c r="AQ429" s="173"/>
      <c r="AR429" s="184"/>
      <c r="AS429" s="208">
        <f t="shared" si="23"/>
        <v>0</v>
      </c>
    </row>
    <row r="430" ht="13.2" spans="1:45">
      <c r="A430" s="149"/>
      <c r="B430" s="149"/>
      <c r="C430" s="150" t="s">
        <v>1217</v>
      </c>
      <c r="D430" s="2"/>
      <c r="E430" s="3"/>
      <c r="F430" s="149"/>
      <c r="G430" s="152"/>
      <c r="H430" s="155"/>
      <c r="I430" s="165"/>
      <c r="J430" s="169">
        <f t="shared" si="15"/>
        <v>0</v>
      </c>
      <c r="K430" s="166"/>
      <c r="L430" s="166"/>
      <c r="M430" s="166"/>
      <c r="N430" s="166"/>
      <c r="O430" s="149"/>
      <c r="P430" s="170"/>
      <c r="Q430" s="174" t="s">
        <v>1217</v>
      </c>
      <c r="R430" s="174"/>
      <c r="S430" s="174"/>
      <c r="T430" s="170"/>
      <c r="U430" s="187"/>
      <c r="V430" s="173"/>
      <c r="W430" s="185"/>
      <c r="X430" s="62">
        <f t="shared" si="16"/>
        <v>0</v>
      </c>
      <c r="Y430" s="166"/>
      <c r="Z430" s="149"/>
      <c r="AA430" s="149"/>
      <c r="AB430" s="150" t="s">
        <v>1217</v>
      </c>
      <c r="AC430" s="2"/>
      <c r="AD430" s="3"/>
      <c r="AE430" s="149"/>
      <c r="AF430" s="152"/>
      <c r="AG430" s="155"/>
      <c r="AH430" s="152"/>
      <c r="AI430" s="155"/>
      <c r="AJ430" s="149"/>
      <c r="AK430" s="170"/>
      <c r="AL430" s="203" t="s">
        <v>1289</v>
      </c>
      <c r="AM430" s="139"/>
      <c r="AN430" s="140"/>
      <c r="AO430" s="170"/>
      <c r="AP430" s="187"/>
      <c r="AQ430" s="173"/>
      <c r="AR430" s="184"/>
      <c r="AS430" s="208">
        <f t="shared" si="23"/>
        <v>0</v>
      </c>
    </row>
    <row r="431" ht="13.2" spans="1:45">
      <c r="A431" s="149"/>
      <c r="B431" s="149"/>
      <c r="C431" s="150" t="s">
        <v>1249</v>
      </c>
      <c r="D431" s="2"/>
      <c r="E431" s="3"/>
      <c r="F431" s="149"/>
      <c r="G431" s="152"/>
      <c r="H431" s="155"/>
      <c r="I431" s="165"/>
      <c r="J431" s="169">
        <f t="shared" si="15"/>
        <v>0</v>
      </c>
      <c r="K431" s="166"/>
      <c r="L431" s="166"/>
      <c r="M431" s="166"/>
      <c r="N431" s="166"/>
      <c r="O431" s="149"/>
      <c r="P431" s="170"/>
      <c r="Q431" s="174" t="s">
        <v>1249</v>
      </c>
      <c r="R431" s="174"/>
      <c r="S431" s="174"/>
      <c r="T431" s="170"/>
      <c r="U431" s="187"/>
      <c r="V431" s="173"/>
      <c r="W431" s="185"/>
      <c r="X431" s="62">
        <f t="shared" si="16"/>
        <v>0</v>
      </c>
      <c r="Y431" s="166"/>
      <c r="Z431" s="149"/>
      <c r="AA431" s="149"/>
      <c r="AB431" s="150" t="s">
        <v>1249</v>
      </c>
      <c r="AC431" s="2"/>
      <c r="AD431" s="3"/>
      <c r="AE431" s="149"/>
      <c r="AF431" s="152"/>
      <c r="AG431" s="155"/>
      <c r="AH431" s="152"/>
      <c r="AI431" s="155"/>
      <c r="AJ431" s="149"/>
      <c r="AK431" s="170"/>
      <c r="AL431" s="203" t="s">
        <v>1196</v>
      </c>
      <c r="AM431" s="139"/>
      <c r="AN431" s="140"/>
      <c r="AO431" s="170"/>
      <c r="AP431" s="187"/>
      <c r="AQ431" s="173"/>
      <c r="AR431" s="184"/>
      <c r="AS431" s="208">
        <f t="shared" si="23"/>
        <v>0</v>
      </c>
    </row>
    <row r="432" ht="13.2" spans="1:45">
      <c r="A432" s="149"/>
      <c r="B432" s="149"/>
      <c r="C432" s="150" t="s">
        <v>1199</v>
      </c>
      <c r="D432" s="2"/>
      <c r="E432" s="3"/>
      <c r="F432" s="149"/>
      <c r="G432" s="152"/>
      <c r="H432" s="155"/>
      <c r="I432" s="165"/>
      <c r="J432" s="169">
        <f t="shared" si="15"/>
        <v>0</v>
      </c>
      <c r="K432" s="166"/>
      <c r="L432" s="166"/>
      <c r="M432" s="166"/>
      <c r="N432" s="166"/>
      <c r="O432" s="149"/>
      <c r="P432" s="170"/>
      <c r="Q432" s="174" t="s">
        <v>1199</v>
      </c>
      <c r="R432" s="174"/>
      <c r="S432" s="174"/>
      <c r="T432" s="170"/>
      <c r="U432" s="187"/>
      <c r="V432" s="173"/>
      <c r="W432" s="185"/>
      <c r="X432" s="62">
        <f t="shared" si="16"/>
        <v>0</v>
      </c>
      <c r="Y432" s="166"/>
      <c r="Z432" s="149"/>
      <c r="AA432" s="149"/>
      <c r="AB432" s="150" t="s">
        <v>1199</v>
      </c>
      <c r="AC432" s="2"/>
      <c r="AD432" s="3"/>
      <c r="AE432" s="149"/>
      <c r="AF432" s="152"/>
      <c r="AG432" s="155"/>
      <c r="AH432" s="152"/>
      <c r="AI432" s="155"/>
      <c r="AJ432" s="149"/>
      <c r="AK432" s="170"/>
      <c r="AL432" s="203" t="s">
        <v>1217</v>
      </c>
      <c r="AM432" s="139"/>
      <c r="AN432" s="140"/>
      <c r="AO432" s="170"/>
      <c r="AP432" s="187"/>
      <c r="AQ432" s="173"/>
      <c r="AR432" s="184"/>
      <c r="AS432" s="208">
        <f t="shared" si="23"/>
        <v>0</v>
      </c>
    </row>
    <row r="433" ht="13.2" spans="1:45">
      <c r="A433" s="149"/>
      <c r="B433" s="154"/>
      <c r="C433" s="150" t="s">
        <v>1290</v>
      </c>
      <c r="D433" s="2"/>
      <c r="E433" s="3"/>
      <c r="F433" s="154"/>
      <c r="G433" s="152"/>
      <c r="H433" s="155"/>
      <c r="I433" s="165"/>
      <c r="J433" s="169">
        <f t="shared" si="15"/>
        <v>0</v>
      </c>
      <c r="K433" s="166"/>
      <c r="L433" s="166"/>
      <c r="M433" s="166"/>
      <c r="N433" s="166"/>
      <c r="O433" s="149"/>
      <c r="P433" s="140"/>
      <c r="Q433" s="174" t="s">
        <v>1290</v>
      </c>
      <c r="R433" s="174"/>
      <c r="S433" s="174"/>
      <c r="T433" s="140"/>
      <c r="U433" s="187"/>
      <c r="V433" s="173"/>
      <c r="W433" s="185"/>
      <c r="X433" s="62">
        <f t="shared" si="16"/>
        <v>0</v>
      </c>
      <c r="Y433" s="166"/>
      <c r="Z433" s="149"/>
      <c r="AA433" s="154"/>
      <c r="AB433" s="150" t="s">
        <v>1290</v>
      </c>
      <c r="AC433" s="2"/>
      <c r="AD433" s="3"/>
      <c r="AE433" s="154"/>
      <c r="AF433" s="152"/>
      <c r="AG433" s="155"/>
      <c r="AH433" s="152"/>
      <c r="AI433" s="155"/>
      <c r="AJ433" s="149"/>
      <c r="AK433" s="170"/>
      <c r="AL433" s="203" t="s">
        <v>1249</v>
      </c>
      <c r="AM433" s="139"/>
      <c r="AN433" s="140"/>
      <c r="AO433" s="170"/>
      <c r="AP433" s="187"/>
      <c r="AQ433" s="173"/>
      <c r="AR433" s="184"/>
      <c r="AS433" s="208">
        <f t="shared" si="23"/>
        <v>0</v>
      </c>
    </row>
    <row r="434" ht="13.2" spans="1:45">
      <c r="A434" s="149"/>
      <c r="B434" s="160" t="s">
        <v>1102</v>
      </c>
      <c r="C434" s="150" t="s">
        <v>1291</v>
      </c>
      <c r="D434" s="2"/>
      <c r="E434" s="3"/>
      <c r="F434" s="153">
        <v>286300</v>
      </c>
      <c r="G434" s="152">
        <v>1</v>
      </c>
      <c r="H434" s="151">
        <v>286300</v>
      </c>
      <c r="I434" s="165"/>
      <c r="J434" s="169">
        <f t="shared" si="15"/>
        <v>0</v>
      </c>
      <c r="K434" s="166"/>
      <c r="L434" s="166"/>
      <c r="M434" s="166"/>
      <c r="N434" s="166"/>
      <c r="O434" s="149"/>
      <c r="P434" s="176" t="s">
        <v>1102</v>
      </c>
      <c r="Q434" s="174" t="s">
        <v>1291</v>
      </c>
      <c r="R434" s="174"/>
      <c r="S434" s="174"/>
      <c r="T434" s="188">
        <v>286300</v>
      </c>
      <c r="U434" s="187">
        <v>1</v>
      </c>
      <c r="V434" s="186">
        <v>286300</v>
      </c>
      <c r="W434" s="185"/>
      <c r="X434" s="62">
        <f t="shared" si="16"/>
        <v>0</v>
      </c>
      <c r="Y434" s="166"/>
      <c r="Z434" s="149"/>
      <c r="AA434" s="160" t="s">
        <v>1102</v>
      </c>
      <c r="AB434" s="150" t="s">
        <v>1291</v>
      </c>
      <c r="AC434" s="2"/>
      <c r="AD434" s="3"/>
      <c r="AE434" s="153">
        <v>286300</v>
      </c>
      <c r="AF434" s="152">
        <v>1</v>
      </c>
      <c r="AG434" s="151">
        <v>286300</v>
      </c>
      <c r="AH434" s="152">
        <v>1</v>
      </c>
      <c r="AI434" s="151">
        <v>286300</v>
      </c>
      <c r="AJ434" s="149"/>
      <c r="AK434" s="170"/>
      <c r="AL434" s="203" t="s">
        <v>1199</v>
      </c>
      <c r="AM434" s="139"/>
      <c r="AN434" s="140"/>
      <c r="AO434" s="170"/>
      <c r="AP434" s="187"/>
      <c r="AQ434" s="173"/>
      <c r="AR434" s="184"/>
      <c r="AS434" s="208">
        <f t="shared" si="23"/>
        <v>0</v>
      </c>
    </row>
    <row r="435" ht="13.2" spans="1:45">
      <c r="A435" s="149"/>
      <c r="B435" s="149"/>
      <c r="C435" s="150" t="s">
        <v>1292</v>
      </c>
      <c r="D435" s="2"/>
      <c r="E435" s="3"/>
      <c r="F435" s="149"/>
      <c r="G435" s="152"/>
      <c r="H435" s="155"/>
      <c r="I435" s="165"/>
      <c r="J435" s="169">
        <f t="shared" si="15"/>
        <v>0</v>
      </c>
      <c r="K435" s="166"/>
      <c r="L435" s="166"/>
      <c r="M435" s="166"/>
      <c r="N435" s="166"/>
      <c r="O435" s="149"/>
      <c r="P435" s="170"/>
      <c r="Q435" s="174" t="s">
        <v>1292</v>
      </c>
      <c r="R435" s="174"/>
      <c r="S435" s="174"/>
      <c r="T435" s="170"/>
      <c r="U435" s="187"/>
      <c r="V435" s="173"/>
      <c r="W435" s="185"/>
      <c r="X435" s="62">
        <f t="shared" si="16"/>
        <v>0</v>
      </c>
      <c r="Y435" s="166"/>
      <c r="Z435" s="149"/>
      <c r="AA435" s="149"/>
      <c r="AB435" s="150" t="s">
        <v>1292</v>
      </c>
      <c r="AC435" s="2"/>
      <c r="AD435" s="3"/>
      <c r="AE435" s="149"/>
      <c r="AF435" s="152"/>
      <c r="AG435" s="155"/>
      <c r="AH435" s="152"/>
      <c r="AI435" s="155"/>
      <c r="AJ435" s="149"/>
      <c r="AK435" s="140"/>
      <c r="AL435" s="203" t="s">
        <v>1290</v>
      </c>
      <c r="AM435" s="139"/>
      <c r="AN435" s="140"/>
      <c r="AO435" s="140"/>
      <c r="AP435" s="187"/>
      <c r="AQ435" s="173"/>
      <c r="AR435" s="184"/>
      <c r="AS435" s="208">
        <f t="shared" si="23"/>
        <v>0</v>
      </c>
    </row>
    <row r="436" ht="13.2" spans="1:45">
      <c r="A436" s="149"/>
      <c r="B436" s="149"/>
      <c r="C436" s="150" t="s">
        <v>1293</v>
      </c>
      <c r="D436" s="2"/>
      <c r="E436" s="3"/>
      <c r="F436" s="149"/>
      <c r="G436" s="152"/>
      <c r="H436" s="155"/>
      <c r="I436" s="165"/>
      <c r="J436" s="169">
        <f t="shared" si="15"/>
        <v>0</v>
      </c>
      <c r="K436" s="166"/>
      <c r="L436" s="166"/>
      <c r="M436" s="166"/>
      <c r="N436" s="166"/>
      <c r="O436" s="149"/>
      <c r="P436" s="170"/>
      <c r="Q436" s="174" t="s">
        <v>1293</v>
      </c>
      <c r="R436" s="174"/>
      <c r="S436" s="174"/>
      <c r="T436" s="170"/>
      <c r="U436" s="187"/>
      <c r="V436" s="173"/>
      <c r="W436" s="185"/>
      <c r="X436" s="62">
        <f t="shared" si="16"/>
        <v>0</v>
      </c>
      <c r="Y436" s="166"/>
      <c r="Z436" s="149"/>
      <c r="AA436" s="149"/>
      <c r="AB436" s="150" t="s">
        <v>1293</v>
      </c>
      <c r="AC436" s="2"/>
      <c r="AD436" s="3"/>
      <c r="AE436" s="149"/>
      <c r="AF436" s="152"/>
      <c r="AG436" s="155"/>
      <c r="AH436" s="152"/>
      <c r="AI436" s="155"/>
      <c r="AJ436" s="149"/>
      <c r="AK436" s="176" t="s">
        <v>1102</v>
      </c>
      <c r="AL436" s="203" t="s">
        <v>1291</v>
      </c>
      <c r="AM436" s="139"/>
      <c r="AN436" s="140"/>
      <c r="AO436" s="188">
        <v>286300</v>
      </c>
      <c r="AP436" s="187">
        <v>1</v>
      </c>
      <c r="AQ436" s="186">
        <v>286300</v>
      </c>
      <c r="AR436" s="184"/>
      <c r="AS436" s="208">
        <f>AR436*AQ436</f>
        <v>0</v>
      </c>
    </row>
    <row r="437" ht="13.2" spans="1:45">
      <c r="A437" s="149"/>
      <c r="B437" s="149"/>
      <c r="C437" s="150" t="s">
        <v>1294</v>
      </c>
      <c r="D437" s="2"/>
      <c r="E437" s="3"/>
      <c r="F437" s="149"/>
      <c r="G437" s="152"/>
      <c r="H437" s="155"/>
      <c r="I437" s="165"/>
      <c r="J437" s="169">
        <f t="shared" si="15"/>
        <v>0</v>
      </c>
      <c r="K437" s="166"/>
      <c r="L437" s="166"/>
      <c r="M437" s="166"/>
      <c r="N437" s="166"/>
      <c r="O437" s="149"/>
      <c r="P437" s="170"/>
      <c r="Q437" s="174" t="s">
        <v>1294</v>
      </c>
      <c r="R437" s="174"/>
      <c r="S437" s="174"/>
      <c r="T437" s="170"/>
      <c r="U437" s="187"/>
      <c r="V437" s="173"/>
      <c r="W437" s="185"/>
      <c r="X437" s="62">
        <f t="shared" si="16"/>
        <v>0</v>
      </c>
      <c r="Y437" s="166"/>
      <c r="Z437" s="149"/>
      <c r="AA437" s="149"/>
      <c r="AB437" s="150" t="s">
        <v>1294</v>
      </c>
      <c r="AC437" s="2"/>
      <c r="AD437" s="3"/>
      <c r="AE437" s="149"/>
      <c r="AF437" s="152"/>
      <c r="AG437" s="155"/>
      <c r="AH437" s="152"/>
      <c r="AI437" s="155"/>
      <c r="AJ437" s="149"/>
      <c r="AK437" s="170"/>
      <c r="AL437" s="203" t="s">
        <v>1292</v>
      </c>
      <c r="AM437" s="139"/>
      <c r="AN437" s="140"/>
      <c r="AO437" s="170"/>
      <c r="AP437" s="187"/>
      <c r="AQ437" s="173"/>
      <c r="AR437" s="184"/>
      <c r="AS437" s="208">
        <f t="shared" ref="AS437:AS458" si="24">AR437*AO437</f>
        <v>0</v>
      </c>
    </row>
    <row r="438" ht="13.2" spans="1:45">
      <c r="A438" s="149"/>
      <c r="B438" s="149"/>
      <c r="C438" s="150" t="s">
        <v>1295</v>
      </c>
      <c r="D438" s="2"/>
      <c r="E438" s="3"/>
      <c r="F438" s="149"/>
      <c r="G438" s="152"/>
      <c r="H438" s="155"/>
      <c r="I438" s="165"/>
      <c r="J438" s="169">
        <f t="shared" si="15"/>
        <v>0</v>
      </c>
      <c r="K438" s="166"/>
      <c r="L438" s="166"/>
      <c r="M438" s="166"/>
      <c r="N438" s="166"/>
      <c r="O438" s="149"/>
      <c r="P438" s="170"/>
      <c r="Q438" s="174" t="s">
        <v>1295</v>
      </c>
      <c r="R438" s="174"/>
      <c r="S438" s="174"/>
      <c r="T438" s="170"/>
      <c r="U438" s="187"/>
      <c r="V438" s="173"/>
      <c r="W438" s="185"/>
      <c r="X438" s="62">
        <f t="shared" si="16"/>
        <v>0</v>
      </c>
      <c r="Y438" s="166"/>
      <c r="Z438" s="149"/>
      <c r="AA438" s="149"/>
      <c r="AB438" s="150" t="s">
        <v>1295</v>
      </c>
      <c r="AC438" s="2"/>
      <c r="AD438" s="3"/>
      <c r="AE438" s="149"/>
      <c r="AF438" s="152"/>
      <c r="AG438" s="155"/>
      <c r="AH438" s="152"/>
      <c r="AI438" s="155"/>
      <c r="AJ438" s="149"/>
      <c r="AK438" s="170"/>
      <c r="AL438" s="203" t="s">
        <v>1293</v>
      </c>
      <c r="AM438" s="139"/>
      <c r="AN438" s="140"/>
      <c r="AO438" s="170"/>
      <c r="AP438" s="187"/>
      <c r="AQ438" s="173"/>
      <c r="AR438" s="184"/>
      <c r="AS438" s="208">
        <f t="shared" si="24"/>
        <v>0</v>
      </c>
    </row>
    <row r="439" ht="13.2" spans="1:45">
      <c r="A439" s="149"/>
      <c r="B439" s="149"/>
      <c r="C439" s="150" t="s">
        <v>1296</v>
      </c>
      <c r="D439" s="2"/>
      <c r="E439" s="3"/>
      <c r="F439" s="149"/>
      <c r="G439" s="152"/>
      <c r="H439" s="155"/>
      <c r="I439" s="165"/>
      <c r="J439" s="169">
        <f t="shared" si="15"/>
        <v>0</v>
      </c>
      <c r="K439" s="166"/>
      <c r="L439" s="166"/>
      <c r="M439" s="166"/>
      <c r="N439" s="166"/>
      <c r="O439" s="149"/>
      <c r="P439" s="170"/>
      <c r="Q439" s="174" t="s">
        <v>1296</v>
      </c>
      <c r="R439" s="174"/>
      <c r="S439" s="174"/>
      <c r="T439" s="170"/>
      <c r="U439" s="187"/>
      <c r="V439" s="173"/>
      <c r="W439" s="185"/>
      <c r="X439" s="62">
        <f t="shared" si="16"/>
        <v>0</v>
      </c>
      <c r="Y439" s="166"/>
      <c r="Z439" s="149"/>
      <c r="AA439" s="149"/>
      <c r="AB439" s="150" t="s">
        <v>1296</v>
      </c>
      <c r="AC439" s="2"/>
      <c r="AD439" s="3"/>
      <c r="AE439" s="149"/>
      <c r="AF439" s="152"/>
      <c r="AG439" s="155"/>
      <c r="AH439" s="152"/>
      <c r="AI439" s="155"/>
      <c r="AJ439" s="149"/>
      <c r="AK439" s="170"/>
      <c r="AL439" s="203" t="s">
        <v>1294</v>
      </c>
      <c r="AM439" s="139"/>
      <c r="AN439" s="140"/>
      <c r="AO439" s="170"/>
      <c r="AP439" s="187"/>
      <c r="AQ439" s="173"/>
      <c r="AR439" s="184"/>
      <c r="AS439" s="208">
        <f t="shared" si="24"/>
        <v>0</v>
      </c>
    </row>
    <row r="440" ht="13.2" spans="1:45">
      <c r="A440" s="149"/>
      <c r="B440" s="149"/>
      <c r="C440" s="150" t="s">
        <v>1297</v>
      </c>
      <c r="D440" s="2"/>
      <c r="E440" s="3"/>
      <c r="F440" s="149"/>
      <c r="G440" s="152"/>
      <c r="H440" s="155"/>
      <c r="I440" s="165"/>
      <c r="J440" s="169">
        <f t="shared" si="15"/>
        <v>0</v>
      </c>
      <c r="K440" s="166"/>
      <c r="L440" s="166"/>
      <c r="M440" s="166"/>
      <c r="N440" s="166"/>
      <c r="O440" s="149"/>
      <c r="P440" s="170"/>
      <c r="Q440" s="174" t="s">
        <v>1297</v>
      </c>
      <c r="R440" s="174"/>
      <c r="S440" s="174"/>
      <c r="T440" s="170"/>
      <c r="U440" s="187"/>
      <c r="V440" s="173"/>
      <c r="W440" s="185"/>
      <c r="X440" s="62">
        <f t="shared" si="16"/>
        <v>0</v>
      </c>
      <c r="Y440" s="166"/>
      <c r="Z440" s="149"/>
      <c r="AA440" s="149"/>
      <c r="AB440" s="150" t="s">
        <v>1297</v>
      </c>
      <c r="AC440" s="2"/>
      <c r="AD440" s="3"/>
      <c r="AE440" s="149"/>
      <c r="AF440" s="152"/>
      <c r="AG440" s="155"/>
      <c r="AH440" s="152"/>
      <c r="AI440" s="155"/>
      <c r="AJ440" s="149"/>
      <c r="AK440" s="170"/>
      <c r="AL440" s="203" t="s">
        <v>1295</v>
      </c>
      <c r="AM440" s="139"/>
      <c r="AN440" s="140"/>
      <c r="AO440" s="170"/>
      <c r="AP440" s="187"/>
      <c r="AQ440" s="173"/>
      <c r="AR440" s="184"/>
      <c r="AS440" s="208">
        <f t="shared" si="24"/>
        <v>0</v>
      </c>
    </row>
    <row r="441" ht="13.2" spans="1:45">
      <c r="A441" s="149"/>
      <c r="B441" s="149"/>
      <c r="C441" s="150" t="s">
        <v>1298</v>
      </c>
      <c r="D441" s="2"/>
      <c r="E441" s="3"/>
      <c r="F441" s="149"/>
      <c r="G441" s="152"/>
      <c r="H441" s="155"/>
      <c r="I441" s="165"/>
      <c r="J441" s="169">
        <f t="shared" si="15"/>
        <v>0</v>
      </c>
      <c r="K441" s="166"/>
      <c r="L441" s="166"/>
      <c r="M441" s="166"/>
      <c r="N441" s="166"/>
      <c r="O441" s="149"/>
      <c r="P441" s="170"/>
      <c r="Q441" s="174" t="s">
        <v>1298</v>
      </c>
      <c r="R441" s="174"/>
      <c r="S441" s="174"/>
      <c r="T441" s="170"/>
      <c r="U441" s="187"/>
      <c r="V441" s="173"/>
      <c r="W441" s="185"/>
      <c r="X441" s="62">
        <f t="shared" si="16"/>
        <v>0</v>
      </c>
      <c r="Y441" s="166"/>
      <c r="Z441" s="149"/>
      <c r="AA441" s="149"/>
      <c r="AB441" s="150" t="s">
        <v>1298</v>
      </c>
      <c r="AC441" s="2"/>
      <c r="AD441" s="3"/>
      <c r="AE441" s="149"/>
      <c r="AF441" s="152"/>
      <c r="AG441" s="155"/>
      <c r="AH441" s="152"/>
      <c r="AI441" s="155"/>
      <c r="AJ441" s="149"/>
      <c r="AK441" s="170"/>
      <c r="AL441" s="203" t="s">
        <v>1296</v>
      </c>
      <c r="AM441" s="139"/>
      <c r="AN441" s="140"/>
      <c r="AO441" s="170"/>
      <c r="AP441" s="187"/>
      <c r="AQ441" s="173"/>
      <c r="AR441" s="184"/>
      <c r="AS441" s="208">
        <f t="shared" si="24"/>
        <v>0</v>
      </c>
    </row>
    <row r="442" ht="13.2" spans="1:45">
      <c r="A442" s="149"/>
      <c r="B442" s="149"/>
      <c r="C442" s="150" t="s">
        <v>1299</v>
      </c>
      <c r="D442" s="2"/>
      <c r="E442" s="3"/>
      <c r="F442" s="149"/>
      <c r="G442" s="152"/>
      <c r="H442" s="155"/>
      <c r="I442" s="165"/>
      <c r="J442" s="169">
        <f t="shared" si="15"/>
        <v>0</v>
      </c>
      <c r="K442" s="166"/>
      <c r="L442" s="166"/>
      <c r="M442" s="166"/>
      <c r="N442" s="166"/>
      <c r="O442" s="149"/>
      <c r="P442" s="170"/>
      <c r="Q442" s="174" t="s">
        <v>1299</v>
      </c>
      <c r="R442" s="174"/>
      <c r="S442" s="174"/>
      <c r="T442" s="170"/>
      <c r="U442" s="187"/>
      <c r="V442" s="173"/>
      <c r="W442" s="185"/>
      <c r="X442" s="62">
        <f t="shared" si="16"/>
        <v>0</v>
      </c>
      <c r="Y442" s="166"/>
      <c r="Z442" s="149"/>
      <c r="AA442" s="149"/>
      <c r="AB442" s="150" t="s">
        <v>1299</v>
      </c>
      <c r="AC442" s="2"/>
      <c r="AD442" s="3"/>
      <c r="AE442" s="149"/>
      <c r="AF442" s="152"/>
      <c r="AG442" s="155"/>
      <c r="AH442" s="152"/>
      <c r="AI442" s="155"/>
      <c r="AJ442" s="149"/>
      <c r="AK442" s="170"/>
      <c r="AL442" s="203" t="s">
        <v>1297</v>
      </c>
      <c r="AM442" s="139"/>
      <c r="AN442" s="140"/>
      <c r="AO442" s="170"/>
      <c r="AP442" s="187"/>
      <c r="AQ442" s="173"/>
      <c r="AR442" s="184"/>
      <c r="AS442" s="208">
        <f t="shared" si="24"/>
        <v>0</v>
      </c>
    </row>
    <row r="443" ht="13.2" spans="1:45">
      <c r="A443" s="149"/>
      <c r="B443" s="149"/>
      <c r="C443" s="150" t="s">
        <v>1300</v>
      </c>
      <c r="D443" s="2"/>
      <c r="E443" s="3"/>
      <c r="F443" s="149"/>
      <c r="G443" s="152"/>
      <c r="H443" s="155"/>
      <c r="I443" s="165"/>
      <c r="J443" s="169">
        <f t="shared" si="15"/>
        <v>0</v>
      </c>
      <c r="K443" s="166"/>
      <c r="L443" s="166"/>
      <c r="M443" s="166"/>
      <c r="N443" s="166"/>
      <c r="O443" s="149"/>
      <c r="P443" s="170"/>
      <c r="Q443" s="174" t="s">
        <v>1300</v>
      </c>
      <c r="R443" s="174"/>
      <c r="S443" s="174"/>
      <c r="T443" s="170"/>
      <c r="U443" s="187"/>
      <c r="V443" s="173"/>
      <c r="W443" s="185"/>
      <c r="X443" s="62">
        <f t="shared" si="16"/>
        <v>0</v>
      </c>
      <c r="Y443" s="166"/>
      <c r="Z443" s="149"/>
      <c r="AA443" s="149"/>
      <c r="AB443" s="150" t="s">
        <v>1300</v>
      </c>
      <c r="AC443" s="2"/>
      <c r="AD443" s="3"/>
      <c r="AE443" s="149"/>
      <c r="AF443" s="152"/>
      <c r="AG443" s="155"/>
      <c r="AH443" s="152"/>
      <c r="AI443" s="155"/>
      <c r="AJ443" s="149"/>
      <c r="AK443" s="170"/>
      <c r="AL443" s="203" t="s">
        <v>1298</v>
      </c>
      <c r="AM443" s="139"/>
      <c r="AN443" s="140"/>
      <c r="AO443" s="170"/>
      <c r="AP443" s="187"/>
      <c r="AQ443" s="173"/>
      <c r="AR443" s="184"/>
      <c r="AS443" s="208">
        <f t="shared" si="24"/>
        <v>0</v>
      </c>
    </row>
    <row r="444" ht="13.2" spans="1:45">
      <c r="A444" s="149"/>
      <c r="B444" s="149"/>
      <c r="C444" s="150" t="s">
        <v>1211</v>
      </c>
      <c r="D444" s="2"/>
      <c r="E444" s="3"/>
      <c r="F444" s="149"/>
      <c r="G444" s="152"/>
      <c r="H444" s="155"/>
      <c r="I444" s="165"/>
      <c r="J444" s="169">
        <f t="shared" si="15"/>
        <v>0</v>
      </c>
      <c r="K444" s="166"/>
      <c r="L444" s="166"/>
      <c r="M444" s="166"/>
      <c r="N444" s="166"/>
      <c r="O444" s="149"/>
      <c r="P444" s="170"/>
      <c r="Q444" s="174" t="s">
        <v>1211</v>
      </c>
      <c r="R444" s="174"/>
      <c r="S444" s="174"/>
      <c r="T444" s="170"/>
      <c r="U444" s="187"/>
      <c r="V444" s="173"/>
      <c r="W444" s="185"/>
      <c r="X444" s="62">
        <f t="shared" si="16"/>
        <v>0</v>
      </c>
      <c r="Y444" s="166"/>
      <c r="Z444" s="149"/>
      <c r="AA444" s="149"/>
      <c r="AB444" s="150" t="s">
        <v>1211</v>
      </c>
      <c r="AC444" s="2"/>
      <c r="AD444" s="3"/>
      <c r="AE444" s="149"/>
      <c r="AF444" s="152"/>
      <c r="AG444" s="155"/>
      <c r="AH444" s="152"/>
      <c r="AI444" s="155"/>
      <c r="AJ444" s="149"/>
      <c r="AK444" s="170"/>
      <c r="AL444" s="203" t="s">
        <v>1299</v>
      </c>
      <c r="AM444" s="139"/>
      <c r="AN444" s="140"/>
      <c r="AO444" s="170"/>
      <c r="AP444" s="187"/>
      <c r="AQ444" s="173"/>
      <c r="AR444" s="184"/>
      <c r="AS444" s="208">
        <f t="shared" si="24"/>
        <v>0</v>
      </c>
    </row>
    <row r="445" ht="13.2" spans="1:45">
      <c r="A445" s="149"/>
      <c r="B445" s="149"/>
      <c r="C445" s="150" t="s">
        <v>1301</v>
      </c>
      <c r="D445" s="2"/>
      <c r="E445" s="3"/>
      <c r="F445" s="149"/>
      <c r="G445" s="152"/>
      <c r="H445" s="155"/>
      <c r="I445" s="165"/>
      <c r="J445" s="169">
        <f t="shared" si="15"/>
        <v>0</v>
      </c>
      <c r="K445" s="166"/>
      <c r="L445" s="166"/>
      <c r="M445" s="166"/>
      <c r="N445" s="166"/>
      <c r="O445" s="149"/>
      <c r="P445" s="170"/>
      <c r="Q445" s="174" t="s">
        <v>1301</v>
      </c>
      <c r="R445" s="174"/>
      <c r="S445" s="174"/>
      <c r="T445" s="170"/>
      <c r="U445" s="187"/>
      <c r="V445" s="173"/>
      <c r="W445" s="185"/>
      <c r="X445" s="62">
        <f t="shared" si="16"/>
        <v>0</v>
      </c>
      <c r="Y445" s="166"/>
      <c r="Z445" s="149"/>
      <c r="AA445" s="149"/>
      <c r="AB445" s="150" t="s">
        <v>1301</v>
      </c>
      <c r="AC445" s="2"/>
      <c r="AD445" s="3"/>
      <c r="AE445" s="149"/>
      <c r="AF445" s="152"/>
      <c r="AG445" s="155"/>
      <c r="AH445" s="152"/>
      <c r="AI445" s="155"/>
      <c r="AJ445" s="149"/>
      <c r="AK445" s="170"/>
      <c r="AL445" s="203" t="s">
        <v>1300</v>
      </c>
      <c r="AM445" s="139"/>
      <c r="AN445" s="140"/>
      <c r="AO445" s="170"/>
      <c r="AP445" s="187"/>
      <c r="AQ445" s="173"/>
      <c r="AR445" s="184"/>
      <c r="AS445" s="208">
        <f t="shared" si="24"/>
        <v>0</v>
      </c>
    </row>
    <row r="446" ht="13.2" spans="1:45">
      <c r="A446" s="149"/>
      <c r="B446" s="149"/>
      <c r="C446" s="150" t="s">
        <v>1302</v>
      </c>
      <c r="D446" s="2"/>
      <c r="E446" s="3"/>
      <c r="F446" s="149"/>
      <c r="G446" s="152"/>
      <c r="H446" s="155"/>
      <c r="I446" s="165"/>
      <c r="J446" s="169">
        <f t="shared" si="15"/>
        <v>0</v>
      </c>
      <c r="K446" s="166"/>
      <c r="L446" s="166"/>
      <c r="M446" s="166"/>
      <c r="N446" s="166"/>
      <c r="O446" s="149"/>
      <c r="P446" s="170"/>
      <c r="Q446" s="174" t="s">
        <v>1302</v>
      </c>
      <c r="R446" s="174"/>
      <c r="S446" s="174"/>
      <c r="T446" s="170"/>
      <c r="U446" s="187"/>
      <c r="V446" s="173"/>
      <c r="W446" s="185"/>
      <c r="X446" s="62">
        <f t="shared" si="16"/>
        <v>0</v>
      </c>
      <c r="Y446" s="166"/>
      <c r="Z446" s="149"/>
      <c r="AA446" s="149"/>
      <c r="AB446" s="150" t="s">
        <v>1302</v>
      </c>
      <c r="AC446" s="2"/>
      <c r="AD446" s="3"/>
      <c r="AE446" s="149"/>
      <c r="AF446" s="152"/>
      <c r="AG446" s="155"/>
      <c r="AH446" s="152"/>
      <c r="AI446" s="155"/>
      <c r="AJ446" s="149"/>
      <c r="AK446" s="170"/>
      <c r="AL446" s="203" t="s">
        <v>1211</v>
      </c>
      <c r="AM446" s="139"/>
      <c r="AN446" s="140"/>
      <c r="AO446" s="170"/>
      <c r="AP446" s="187"/>
      <c r="AQ446" s="173"/>
      <c r="AR446" s="184"/>
      <c r="AS446" s="208">
        <f t="shared" si="24"/>
        <v>0</v>
      </c>
    </row>
    <row r="447" ht="13.2" spans="1:45">
      <c r="A447" s="149"/>
      <c r="B447" s="149"/>
      <c r="C447" s="150" t="s">
        <v>1260</v>
      </c>
      <c r="D447" s="2"/>
      <c r="E447" s="3"/>
      <c r="F447" s="149"/>
      <c r="G447" s="152"/>
      <c r="H447" s="155"/>
      <c r="I447" s="165"/>
      <c r="J447" s="169">
        <f t="shared" si="15"/>
        <v>0</v>
      </c>
      <c r="K447" s="166"/>
      <c r="L447" s="166"/>
      <c r="M447" s="166"/>
      <c r="N447" s="166"/>
      <c r="O447" s="149"/>
      <c r="P447" s="170"/>
      <c r="Q447" s="174" t="s">
        <v>1260</v>
      </c>
      <c r="R447" s="174"/>
      <c r="S447" s="174"/>
      <c r="T447" s="170"/>
      <c r="U447" s="187"/>
      <c r="V447" s="173"/>
      <c r="W447" s="185"/>
      <c r="X447" s="62">
        <f t="shared" si="16"/>
        <v>0</v>
      </c>
      <c r="Y447" s="166"/>
      <c r="Z447" s="149"/>
      <c r="AA447" s="149"/>
      <c r="AB447" s="150" t="s">
        <v>1260</v>
      </c>
      <c r="AC447" s="2"/>
      <c r="AD447" s="3"/>
      <c r="AE447" s="149"/>
      <c r="AF447" s="152"/>
      <c r="AG447" s="155"/>
      <c r="AH447" s="152"/>
      <c r="AI447" s="155"/>
      <c r="AJ447" s="149"/>
      <c r="AK447" s="170"/>
      <c r="AL447" s="203" t="s">
        <v>1301</v>
      </c>
      <c r="AM447" s="139"/>
      <c r="AN447" s="140"/>
      <c r="AO447" s="170"/>
      <c r="AP447" s="187"/>
      <c r="AQ447" s="173"/>
      <c r="AR447" s="184"/>
      <c r="AS447" s="208">
        <f t="shared" si="24"/>
        <v>0</v>
      </c>
    </row>
    <row r="448" ht="13.2" spans="1:45">
      <c r="A448" s="149"/>
      <c r="B448" s="149"/>
      <c r="C448" s="150" t="s">
        <v>1303</v>
      </c>
      <c r="D448" s="2"/>
      <c r="E448" s="3"/>
      <c r="F448" s="149"/>
      <c r="G448" s="152"/>
      <c r="H448" s="155"/>
      <c r="I448" s="165"/>
      <c r="J448" s="169">
        <f t="shared" si="15"/>
        <v>0</v>
      </c>
      <c r="K448" s="166"/>
      <c r="L448" s="166"/>
      <c r="M448" s="166"/>
      <c r="N448" s="166"/>
      <c r="O448" s="149"/>
      <c r="P448" s="170"/>
      <c r="Q448" s="174" t="s">
        <v>1303</v>
      </c>
      <c r="R448" s="174"/>
      <c r="S448" s="174"/>
      <c r="T448" s="170"/>
      <c r="U448" s="187"/>
      <c r="V448" s="173"/>
      <c r="W448" s="185"/>
      <c r="X448" s="62">
        <f t="shared" si="16"/>
        <v>0</v>
      </c>
      <c r="Y448" s="166"/>
      <c r="Z448" s="149"/>
      <c r="AA448" s="149"/>
      <c r="AB448" s="150" t="s">
        <v>1303</v>
      </c>
      <c r="AC448" s="2"/>
      <c r="AD448" s="3"/>
      <c r="AE448" s="149"/>
      <c r="AF448" s="152"/>
      <c r="AG448" s="155"/>
      <c r="AH448" s="152"/>
      <c r="AI448" s="155"/>
      <c r="AJ448" s="149"/>
      <c r="AK448" s="170"/>
      <c r="AL448" s="203" t="s">
        <v>1302</v>
      </c>
      <c r="AM448" s="139"/>
      <c r="AN448" s="140"/>
      <c r="AO448" s="170"/>
      <c r="AP448" s="187"/>
      <c r="AQ448" s="173"/>
      <c r="AR448" s="184"/>
      <c r="AS448" s="208">
        <f t="shared" si="24"/>
        <v>0</v>
      </c>
    </row>
    <row r="449" ht="13.2" spans="1:45">
      <c r="A449" s="149"/>
      <c r="B449" s="149"/>
      <c r="C449" s="150" t="s">
        <v>1304</v>
      </c>
      <c r="D449" s="2"/>
      <c r="E449" s="3"/>
      <c r="F449" s="149"/>
      <c r="G449" s="152"/>
      <c r="H449" s="155"/>
      <c r="I449" s="165"/>
      <c r="J449" s="169">
        <f t="shared" si="15"/>
        <v>0</v>
      </c>
      <c r="K449" s="166"/>
      <c r="L449" s="166"/>
      <c r="M449" s="166"/>
      <c r="N449" s="166"/>
      <c r="O449" s="149"/>
      <c r="P449" s="170"/>
      <c r="Q449" s="174" t="s">
        <v>1304</v>
      </c>
      <c r="R449" s="174"/>
      <c r="S449" s="174"/>
      <c r="T449" s="170"/>
      <c r="U449" s="187"/>
      <c r="V449" s="173"/>
      <c r="W449" s="185"/>
      <c r="X449" s="62">
        <f t="shared" si="16"/>
        <v>0</v>
      </c>
      <c r="Y449" s="166"/>
      <c r="Z449" s="149"/>
      <c r="AA449" s="149"/>
      <c r="AB449" s="150" t="s">
        <v>1304</v>
      </c>
      <c r="AC449" s="2"/>
      <c r="AD449" s="3"/>
      <c r="AE449" s="149"/>
      <c r="AF449" s="152"/>
      <c r="AG449" s="155"/>
      <c r="AH449" s="152"/>
      <c r="AI449" s="155"/>
      <c r="AJ449" s="149"/>
      <c r="AK449" s="170"/>
      <c r="AL449" s="203" t="s">
        <v>1260</v>
      </c>
      <c r="AM449" s="139"/>
      <c r="AN449" s="140"/>
      <c r="AO449" s="170"/>
      <c r="AP449" s="187"/>
      <c r="AQ449" s="173"/>
      <c r="AR449" s="184"/>
      <c r="AS449" s="208">
        <f t="shared" si="24"/>
        <v>0</v>
      </c>
    </row>
    <row r="450" ht="13.2" spans="1:45">
      <c r="A450" s="149"/>
      <c r="B450" s="149"/>
      <c r="C450" s="150" t="s">
        <v>1262</v>
      </c>
      <c r="D450" s="2"/>
      <c r="E450" s="3"/>
      <c r="F450" s="149"/>
      <c r="G450" s="152"/>
      <c r="H450" s="155"/>
      <c r="I450" s="165"/>
      <c r="J450" s="169">
        <f t="shared" si="15"/>
        <v>0</v>
      </c>
      <c r="K450" s="166"/>
      <c r="L450" s="166"/>
      <c r="M450" s="166"/>
      <c r="N450" s="166"/>
      <c r="O450" s="149"/>
      <c r="P450" s="170"/>
      <c r="Q450" s="174" t="s">
        <v>1262</v>
      </c>
      <c r="R450" s="174"/>
      <c r="S450" s="174"/>
      <c r="T450" s="170"/>
      <c r="U450" s="187"/>
      <c r="V450" s="173"/>
      <c r="W450" s="185"/>
      <c r="X450" s="62">
        <f t="shared" si="16"/>
        <v>0</v>
      </c>
      <c r="Y450" s="166"/>
      <c r="Z450" s="149"/>
      <c r="AA450" s="149"/>
      <c r="AB450" s="150" t="s">
        <v>1262</v>
      </c>
      <c r="AC450" s="2"/>
      <c r="AD450" s="3"/>
      <c r="AE450" s="149"/>
      <c r="AF450" s="152"/>
      <c r="AG450" s="155"/>
      <c r="AH450" s="152"/>
      <c r="AI450" s="155"/>
      <c r="AJ450" s="149"/>
      <c r="AK450" s="170"/>
      <c r="AL450" s="203" t="s">
        <v>1303</v>
      </c>
      <c r="AM450" s="139"/>
      <c r="AN450" s="140"/>
      <c r="AO450" s="170"/>
      <c r="AP450" s="187"/>
      <c r="AQ450" s="173"/>
      <c r="AR450" s="184"/>
      <c r="AS450" s="208">
        <f t="shared" si="24"/>
        <v>0</v>
      </c>
    </row>
    <row r="451" ht="13.2" spans="1:45">
      <c r="A451" s="149"/>
      <c r="B451" s="149"/>
      <c r="C451" s="150" t="s">
        <v>1199</v>
      </c>
      <c r="D451" s="2"/>
      <c r="E451" s="3"/>
      <c r="F451" s="149"/>
      <c r="G451" s="152"/>
      <c r="H451" s="155"/>
      <c r="I451" s="165"/>
      <c r="J451" s="169">
        <f t="shared" si="15"/>
        <v>0</v>
      </c>
      <c r="K451" s="166"/>
      <c r="L451" s="166"/>
      <c r="M451" s="166"/>
      <c r="N451" s="166"/>
      <c r="O451" s="149"/>
      <c r="P451" s="170"/>
      <c r="Q451" s="174" t="s">
        <v>1199</v>
      </c>
      <c r="R451" s="174"/>
      <c r="S451" s="174"/>
      <c r="T451" s="170"/>
      <c r="U451" s="187"/>
      <c r="V451" s="173"/>
      <c r="W451" s="185"/>
      <c r="X451" s="62">
        <f t="shared" si="16"/>
        <v>0</v>
      </c>
      <c r="Y451" s="166"/>
      <c r="Z451" s="149"/>
      <c r="AA451" s="149"/>
      <c r="AB451" s="150" t="s">
        <v>1199</v>
      </c>
      <c r="AC451" s="2"/>
      <c r="AD451" s="3"/>
      <c r="AE451" s="149"/>
      <c r="AF451" s="152"/>
      <c r="AG451" s="155"/>
      <c r="AH451" s="152"/>
      <c r="AI451" s="155"/>
      <c r="AJ451" s="149"/>
      <c r="AK451" s="170"/>
      <c r="AL451" s="203" t="s">
        <v>1304</v>
      </c>
      <c r="AM451" s="139"/>
      <c r="AN451" s="140"/>
      <c r="AO451" s="170"/>
      <c r="AP451" s="187"/>
      <c r="AQ451" s="173"/>
      <c r="AR451" s="184"/>
      <c r="AS451" s="208">
        <f t="shared" si="24"/>
        <v>0</v>
      </c>
    </row>
    <row r="452" ht="13.2" spans="1:45">
      <c r="A452" s="149"/>
      <c r="B452" s="149"/>
      <c r="C452" s="150" t="s">
        <v>1305</v>
      </c>
      <c r="D452" s="2"/>
      <c r="E452" s="3"/>
      <c r="F452" s="149"/>
      <c r="G452" s="152"/>
      <c r="H452" s="155"/>
      <c r="I452" s="165"/>
      <c r="J452" s="169">
        <f t="shared" si="15"/>
        <v>0</v>
      </c>
      <c r="K452" s="166"/>
      <c r="L452" s="166"/>
      <c r="M452" s="166"/>
      <c r="N452" s="166"/>
      <c r="O452" s="149"/>
      <c r="P452" s="170"/>
      <c r="Q452" s="174" t="s">
        <v>1305</v>
      </c>
      <c r="R452" s="174"/>
      <c r="S452" s="174"/>
      <c r="T452" s="170"/>
      <c r="U452" s="187"/>
      <c r="V452" s="173"/>
      <c r="W452" s="185"/>
      <c r="X452" s="62">
        <f t="shared" si="16"/>
        <v>0</v>
      </c>
      <c r="Y452" s="166"/>
      <c r="Z452" s="149"/>
      <c r="AA452" s="149"/>
      <c r="AB452" s="150" t="s">
        <v>1305</v>
      </c>
      <c r="AC452" s="2"/>
      <c r="AD452" s="3"/>
      <c r="AE452" s="149"/>
      <c r="AF452" s="152"/>
      <c r="AG452" s="155"/>
      <c r="AH452" s="152"/>
      <c r="AI452" s="155"/>
      <c r="AJ452" s="149"/>
      <c r="AK452" s="170"/>
      <c r="AL452" s="203" t="s">
        <v>1262</v>
      </c>
      <c r="AM452" s="139"/>
      <c r="AN452" s="140"/>
      <c r="AO452" s="170"/>
      <c r="AP452" s="187"/>
      <c r="AQ452" s="173"/>
      <c r="AR452" s="184"/>
      <c r="AS452" s="208">
        <f t="shared" si="24"/>
        <v>0</v>
      </c>
    </row>
    <row r="453" ht="13.2" spans="1:45">
      <c r="A453" s="149"/>
      <c r="B453" s="149"/>
      <c r="C453" s="150" t="s">
        <v>1306</v>
      </c>
      <c r="D453" s="2"/>
      <c r="E453" s="3"/>
      <c r="F453" s="149"/>
      <c r="G453" s="152"/>
      <c r="H453" s="155"/>
      <c r="I453" s="165"/>
      <c r="J453" s="169">
        <f t="shared" si="15"/>
        <v>0</v>
      </c>
      <c r="K453" s="166"/>
      <c r="L453" s="166"/>
      <c r="M453" s="166"/>
      <c r="N453" s="166"/>
      <c r="O453" s="149"/>
      <c r="P453" s="170"/>
      <c r="Q453" s="174" t="s">
        <v>1306</v>
      </c>
      <c r="R453" s="174"/>
      <c r="S453" s="174"/>
      <c r="T453" s="170"/>
      <c r="U453" s="187"/>
      <c r="V453" s="173"/>
      <c r="W453" s="185"/>
      <c r="X453" s="62">
        <f t="shared" si="16"/>
        <v>0</v>
      </c>
      <c r="Y453" s="166"/>
      <c r="Z453" s="149"/>
      <c r="AA453" s="149"/>
      <c r="AB453" s="150" t="s">
        <v>1306</v>
      </c>
      <c r="AC453" s="2"/>
      <c r="AD453" s="3"/>
      <c r="AE453" s="149"/>
      <c r="AF453" s="152"/>
      <c r="AG453" s="155"/>
      <c r="AH453" s="152"/>
      <c r="AI453" s="155"/>
      <c r="AJ453" s="149"/>
      <c r="AK453" s="170"/>
      <c r="AL453" s="203" t="s">
        <v>1199</v>
      </c>
      <c r="AM453" s="139"/>
      <c r="AN453" s="140"/>
      <c r="AO453" s="170"/>
      <c r="AP453" s="187"/>
      <c r="AQ453" s="173"/>
      <c r="AR453" s="184"/>
      <c r="AS453" s="208">
        <f t="shared" si="24"/>
        <v>0</v>
      </c>
    </row>
    <row r="454" ht="13.2" spans="1:45">
      <c r="A454" s="149"/>
      <c r="B454" s="149"/>
      <c r="C454" s="150" t="s">
        <v>1307</v>
      </c>
      <c r="D454" s="2"/>
      <c r="E454" s="3"/>
      <c r="F454" s="149"/>
      <c r="G454" s="152"/>
      <c r="H454" s="155"/>
      <c r="I454" s="165"/>
      <c r="J454" s="169">
        <f t="shared" si="15"/>
        <v>0</v>
      </c>
      <c r="K454" s="166"/>
      <c r="L454" s="166"/>
      <c r="M454" s="166"/>
      <c r="N454" s="166"/>
      <c r="O454" s="149"/>
      <c r="P454" s="170"/>
      <c r="Q454" s="174" t="s">
        <v>1307</v>
      </c>
      <c r="R454" s="174"/>
      <c r="S454" s="174"/>
      <c r="T454" s="170"/>
      <c r="U454" s="187"/>
      <c r="V454" s="173"/>
      <c r="W454" s="185"/>
      <c r="X454" s="62">
        <f t="shared" si="16"/>
        <v>0</v>
      </c>
      <c r="Y454" s="166"/>
      <c r="Z454" s="149"/>
      <c r="AA454" s="149"/>
      <c r="AB454" s="150" t="s">
        <v>1307</v>
      </c>
      <c r="AC454" s="2"/>
      <c r="AD454" s="3"/>
      <c r="AE454" s="149"/>
      <c r="AF454" s="152"/>
      <c r="AG454" s="155"/>
      <c r="AH454" s="152"/>
      <c r="AI454" s="155"/>
      <c r="AJ454" s="149"/>
      <c r="AK454" s="170"/>
      <c r="AL454" s="203" t="s">
        <v>1305</v>
      </c>
      <c r="AM454" s="139"/>
      <c r="AN454" s="140"/>
      <c r="AO454" s="170"/>
      <c r="AP454" s="187"/>
      <c r="AQ454" s="173"/>
      <c r="AR454" s="184"/>
      <c r="AS454" s="208">
        <f t="shared" si="24"/>
        <v>0</v>
      </c>
    </row>
    <row r="455" ht="13.2" spans="1:45">
      <c r="A455" s="149"/>
      <c r="B455" s="149"/>
      <c r="C455" s="150" t="s">
        <v>1308</v>
      </c>
      <c r="D455" s="2"/>
      <c r="E455" s="3"/>
      <c r="F455" s="149"/>
      <c r="G455" s="152"/>
      <c r="H455" s="155"/>
      <c r="I455" s="165"/>
      <c r="J455" s="169">
        <f t="shared" si="15"/>
        <v>0</v>
      </c>
      <c r="K455" s="166"/>
      <c r="L455" s="166"/>
      <c r="M455" s="166"/>
      <c r="N455" s="166"/>
      <c r="O455" s="149"/>
      <c r="P455" s="170"/>
      <c r="Q455" s="174" t="s">
        <v>1308</v>
      </c>
      <c r="R455" s="174"/>
      <c r="S455" s="174"/>
      <c r="T455" s="170"/>
      <c r="U455" s="187"/>
      <c r="V455" s="173"/>
      <c r="W455" s="185"/>
      <c r="X455" s="62">
        <f t="shared" si="16"/>
        <v>0</v>
      </c>
      <c r="Y455" s="166"/>
      <c r="Z455" s="149"/>
      <c r="AA455" s="149"/>
      <c r="AB455" s="150" t="s">
        <v>1308</v>
      </c>
      <c r="AC455" s="2"/>
      <c r="AD455" s="3"/>
      <c r="AE455" s="149"/>
      <c r="AF455" s="152"/>
      <c r="AG455" s="155"/>
      <c r="AH455" s="152"/>
      <c r="AI455" s="155"/>
      <c r="AJ455" s="149"/>
      <c r="AK455" s="170"/>
      <c r="AL455" s="203" t="s">
        <v>1306</v>
      </c>
      <c r="AM455" s="139"/>
      <c r="AN455" s="140"/>
      <c r="AO455" s="170"/>
      <c r="AP455" s="187"/>
      <c r="AQ455" s="173"/>
      <c r="AR455" s="184"/>
      <c r="AS455" s="208">
        <f t="shared" si="24"/>
        <v>0</v>
      </c>
    </row>
    <row r="456" ht="13.2" spans="1:45">
      <c r="A456" s="149"/>
      <c r="B456" s="154"/>
      <c r="C456" s="150" t="s">
        <v>1309</v>
      </c>
      <c r="D456" s="2"/>
      <c r="E456" s="3"/>
      <c r="F456" s="154"/>
      <c r="G456" s="152"/>
      <c r="H456" s="155"/>
      <c r="I456" s="165"/>
      <c r="J456" s="169">
        <f t="shared" si="15"/>
        <v>0</v>
      </c>
      <c r="K456" s="166"/>
      <c r="L456" s="166"/>
      <c r="M456" s="166"/>
      <c r="N456" s="166"/>
      <c r="O456" s="149"/>
      <c r="P456" s="140"/>
      <c r="Q456" s="174" t="s">
        <v>1309</v>
      </c>
      <c r="R456" s="174"/>
      <c r="S456" s="174"/>
      <c r="T456" s="140"/>
      <c r="U456" s="187"/>
      <c r="V456" s="173"/>
      <c r="W456" s="185"/>
      <c r="X456" s="62">
        <f t="shared" si="16"/>
        <v>0</v>
      </c>
      <c r="Y456" s="166"/>
      <c r="Z456" s="149"/>
      <c r="AA456" s="154"/>
      <c r="AB456" s="150" t="s">
        <v>1309</v>
      </c>
      <c r="AC456" s="2"/>
      <c r="AD456" s="3"/>
      <c r="AE456" s="154"/>
      <c r="AF456" s="152"/>
      <c r="AG456" s="155"/>
      <c r="AH456" s="152"/>
      <c r="AI456" s="155"/>
      <c r="AJ456" s="149"/>
      <c r="AK456" s="170"/>
      <c r="AL456" s="203" t="s">
        <v>1307</v>
      </c>
      <c r="AM456" s="139"/>
      <c r="AN456" s="140"/>
      <c r="AO456" s="170"/>
      <c r="AP456" s="187"/>
      <c r="AQ456" s="173"/>
      <c r="AR456" s="184"/>
      <c r="AS456" s="208">
        <f t="shared" si="24"/>
        <v>0</v>
      </c>
    </row>
    <row r="457" ht="13.2" spans="1:45">
      <c r="A457" s="149"/>
      <c r="B457" s="160" t="s">
        <v>1136</v>
      </c>
      <c r="C457" s="150" t="s">
        <v>1310</v>
      </c>
      <c r="D457" s="2"/>
      <c r="E457" s="3"/>
      <c r="F457" s="153">
        <v>261800</v>
      </c>
      <c r="G457" s="152">
        <v>1</v>
      </c>
      <c r="H457" s="151">
        <v>261800</v>
      </c>
      <c r="I457" s="165"/>
      <c r="J457" s="169">
        <f t="shared" si="15"/>
        <v>0</v>
      </c>
      <c r="K457" s="166"/>
      <c r="L457" s="166"/>
      <c r="M457" s="166"/>
      <c r="N457" s="166"/>
      <c r="O457" s="149"/>
      <c r="P457" s="176" t="s">
        <v>1136</v>
      </c>
      <c r="Q457" s="174" t="s">
        <v>1310</v>
      </c>
      <c r="R457" s="174"/>
      <c r="S457" s="174"/>
      <c r="T457" s="188">
        <v>261800</v>
      </c>
      <c r="U457" s="187">
        <v>1</v>
      </c>
      <c r="V457" s="186">
        <v>261800</v>
      </c>
      <c r="W457" s="185"/>
      <c r="X457" s="62">
        <f t="shared" si="16"/>
        <v>0</v>
      </c>
      <c r="Y457" s="166"/>
      <c r="Z457" s="149"/>
      <c r="AA457" s="160" t="s">
        <v>1136</v>
      </c>
      <c r="AB457" s="150" t="s">
        <v>1310</v>
      </c>
      <c r="AC457" s="2"/>
      <c r="AD457" s="3"/>
      <c r="AE457" s="153">
        <v>261800</v>
      </c>
      <c r="AF457" s="152">
        <v>1</v>
      </c>
      <c r="AG457" s="151">
        <v>261800</v>
      </c>
      <c r="AH457" s="152">
        <v>1</v>
      </c>
      <c r="AI457" s="151">
        <v>261800</v>
      </c>
      <c r="AJ457" s="149"/>
      <c r="AK457" s="170"/>
      <c r="AL457" s="203" t="s">
        <v>1308</v>
      </c>
      <c r="AM457" s="139"/>
      <c r="AN457" s="140"/>
      <c r="AO457" s="170"/>
      <c r="AP457" s="187"/>
      <c r="AQ457" s="173"/>
      <c r="AR457" s="184"/>
      <c r="AS457" s="208">
        <f t="shared" si="24"/>
        <v>0</v>
      </c>
    </row>
    <row r="458" ht="13.2" spans="1:45">
      <c r="A458" s="149"/>
      <c r="B458" s="149"/>
      <c r="C458" s="150" t="s">
        <v>1311</v>
      </c>
      <c r="D458" s="2"/>
      <c r="E458" s="3"/>
      <c r="F458" s="149"/>
      <c r="G458" s="152"/>
      <c r="H458" s="155"/>
      <c r="I458" s="165"/>
      <c r="J458" s="169">
        <f t="shared" si="15"/>
        <v>0</v>
      </c>
      <c r="K458" s="166"/>
      <c r="L458" s="166"/>
      <c r="M458" s="166"/>
      <c r="N458" s="166"/>
      <c r="O458" s="149"/>
      <c r="P458" s="170"/>
      <c r="Q458" s="174" t="s">
        <v>1311</v>
      </c>
      <c r="R458" s="174"/>
      <c r="S458" s="174"/>
      <c r="T458" s="170"/>
      <c r="U458" s="187"/>
      <c r="V458" s="173"/>
      <c r="W458" s="185"/>
      <c r="X458" s="62">
        <f t="shared" si="16"/>
        <v>0</v>
      </c>
      <c r="Y458" s="166"/>
      <c r="Z458" s="149"/>
      <c r="AA458" s="149"/>
      <c r="AB458" s="150" t="s">
        <v>1311</v>
      </c>
      <c r="AC458" s="2"/>
      <c r="AD458" s="3"/>
      <c r="AE458" s="149"/>
      <c r="AF458" s="152"/>
      <c r="AG458" s="155"/>
      <c r="AH458" s="152"/>
      <c r="AI458" s="155"/>
      <c r="AJ458" s="149"/>
      <c r="AK458" s="140"/>
      <c r="AL458" s="203" t="s">
        <v>1309</v>
      </c>
      <c r="AM458" s="139"/>
      <c r="AN458" s="140"/>
      <c r="AO458" s="140"/>
      <c r="AP458" s="187"/>
      <c r="AQ458" s="173"/>
      <c r="AR458" s="184"/>
      <c r="AS458" s="208">
        <f t="shared" si="24"/>
        <v>0</v>
      </c>
    </row>
    <row r="459" ht="13.2" spans="1:45">
      <c r="A459" s="149"/>
      <c r="B459" s="149"/>
      <c r="C459" s="150" t="s">
        <v>1086</v>
      </c>
      <c r="D459" s="2"/>
      <c r="E459" s="3"/>
      <c r="F459" s="149"/>
      <c r="G459" s="152"/>
      <c r="H459" s="155"/>
      <c r="I459" s="165"/>
      <c r="J459" s="169">
        <f t="shared" si="15"/>
        <v>0</v>
      </c>
      <c r="K459" s="166"/>
      <c r="L459" s="166"/>
      <c r="M459" s="166"/>
      <c r="N459" s="166"/>
      <c r="O459" s="149"/>
      <c r="P459" s="170"/>
      <c r="Q459" s="174" t="s">
        <v>1086</v>
      </c>
      <c r="R459" s="174"/>
      <c r="S459" s="174"/>
      <c r="T459" s="170"/>
      <c r="U459" s="187"/>
      <c r="V459" s="173"/>
      <c r="W459" s="185"/>
      <c r="X459" s="62">
        <f t="shared" si="16"/>
        <v>0</v>
      </c>
      <c r="Y459" s="166"/>
      <c r="Z459" s="149"/>
      <c r="AA459" s="149"/>
      <c r="AB459" s="150" t="s">
        <v>1086</v>
      </c>
      <c r="AC459" s="2"/>
      <c r="AD459" s="3"/>
      <c r="AE459" s="149"/>
      <c r="AF459" s="152"/>
      <c r="AG459" s="155"/>
      <c r="AH459" s="152"/>
      <c r="AI459" s="155"/>
      <c r="AJ459" s="149"/>
      <c r="AK459" s="176" t="s">
        <v>1136</v>
      </c>
      <c r="AL459" s="203" t="s">
        <v>1310</v>
      </c>
      <c r="AM459" s="139"/>
      <c r="AN459" s="140"/>
      <c r="AO459" s="188">
        <v>261800</v>
      </c>
      <c r="AP459" s="187">
        <v>1</v>
      </c>
      <c r="AQ459" s="186">
        <v>261800</v>
      </c>
      <c r="AR459" s="184"/>
      <c r="AS459" s="208">
        <f>AR459*AQ459</f>
        <v>0</v>
      </c>
    </row>
    <row r="460" ht="13.2" spans="1:45">
      <c r="A460" s="149"/>
      <c r="B460" s="149"/>
      <c r="C460" s="150" t="s">
        <v>1312</v>
      </c>
      <c r="D460" s="2"/>
      <c r="E460" s="3"/>
      <c r="F460" s="149"/>
      <c r="G460" s="152"/>
      <c r="H460" s="155"/>
      <c r="I460" s="165"/>
      <c r="J460" s="169">
        <f t="shared" si="15"/>
        <v>0</v>
      </c>
      <c r="K460" s="166"/>
      <c r="L460" s="166"/>
      <c r="M460" s="166"/>
      <c r="N460" s="166"/>
      <c r="O460" s="149"/>
      <c r="P460" s="170"/>
      <c r="Q460" s="174" t="s">
        <v>1312</v>
      </c>
      <c r="R460" s="174"/>
      <c r="S460" s="174"/>
      <c r="T460" s="170"/>
      <c r="U460" s="187"/>
      <c r="V460" s="173"/>
      <c r="W460" s="185"/>
      <c r="X460" s="62">
        <f t="shared" si="16"/>
        <v>0</v>
      </c>
      <c r="Y460" s="166"/>
      <c r="Z460" s="149"/>
      <c r="AA460" s="149"/>
      <c r="AB460" s="150" t="s">
        <v>1312</v>
      </c>
      <c r="AC460" s="2"/>
      <c r="AD460" s="3"/>
      <c r="AE460" s="149"/>
      <c r="AF460" s="152"/>
      <c r="AG460" s="155"/>
      <c r="AH460" s="152"/>
      <c r="AI460" s="155"/>
      <c r="AJ460" s="149"/>
      <c r="AK460" s="170"/>
      <c r="AL460" s="203" t="s">
        <v>1311</v>
      </c>
      <c r="AM460" s="139"/>
      <c r="AN460" s="140"/>
      <c r="AO460" s="170"/>
      <c r="AP460" s="187"/>
      <c r="AQ460" s="173"/>
      <c r="AR460" s="184"/>
      <c r="AS460" s="208">
        <f t="shared" ref="AS460:AS475" si="25">AR460*AO460</f>
        <v>0</v>
      </c>
    </row>
    <row r="461" ht="13.2" spans="1:45">
      <c r="A461" s="149"/>
      <c r="B461" s="149"/>
      <c r="C461" s="150" t="s">
        <v>1313</v>
      </c>
      <c r="D461" s="2"/>
      <c r="E461" s="3"/>
      <c r="F461" s="149"/>
      <c r="G461" s="152"/>
      <c r="H461" s="155"/>
      <c r="I461" s="165"/>
      <c r="J461" s="169">
        <f t="shared" si="15"/>
        <v>0</v>
      </c>
      <c r="K461" s="166"/>
      <c r="L461" s="166"/>
      <c r="M461" s="166"/>
      <c r="N461" s="166"/>
      <c r="O461" s="149"/>
      <c r="P461" s="170"/>
      <c r="Q461" s="174" t="s">
        <v>1313</v>
      </c>
      <c r="R461" s="174"/>
      <c r="S461" s="174"/>
      <c r="T461" s="170"/>
      <c r="U461" s="187"/>
      <c r="V461" s="173"/>
      <c r="W461" s="185"/>
      <c r="X461" s="62">
        <f t="shared" si="16"/>
        <v>0</v>
      </c>
      <c r="Y461" s="166"/>
      <c r="Z461" s="149"/>
      <c r="AA461" s="149"/>
      <c r="AB461" s="150" t="s">
        <v>1313</v>
      </c>
      <c r="AC461" s="2"/>
      <c r="AD461" s="3"/>
      <c r="AE461" s="149"/>
      <c r="AF461" s="152"/>
      <c r="AG461" s="155"/>
      <c r="AH461" s="152"/>
      <c r="AI461" s="155"/>
      <c r="AJ461" s="149"/>
      <c r="AK461" s="170"/>
      <c r="AL461" s="203" t="s">
        <v>1086</v>
      </c>
      <c r="AM461" s="139"/>
      <c r="AN461" s="140"/>
      <c r="AO461" s="170"/>
      <c r="AP461" s="187"/>
      <c r="AQ461" s="173"/>
      <c r="AR461" s="184"/>
      <c r="AS461" s="208">
        <f t="shared" si="25"/>
        <v>0</v>
      </c>
    </row>
    <row r="462" ht="13.2" spans="1:45">
      <c r="A462" s="149"/>
      <c r="B462" s="149"/>
      <c r="C462" s="150" t="s">
        <v>1211</v>
      </c>
      <c r="D462" s="2"/>
      <c r="E462" s="3"/>
      <c r="F462" s="149"/>
      <c r="G462" s="152"/>
      <c r="H462" s="155"/>
      <c r="I462" s="165"/>
      <c r="J462" s="169">
        <f t="shared" si="15"/>
        <v>0</v>
      </c>
      <c r="K462" s="166"/>
      <c r="L462" s="166"/>
      <c r="M462" s="166"/>
      <c r="N462" s="166"/>
      <c r="O462" s="149"/>
      <c r="P462" s="170"/>
      <c r="Q462" s="174" t="s">
        <v>1211</v>
      </c>
      <c r="R462" s="174"/>
      <c r="S462" s="174"/>
      <c r="T462" s="170"/>
      <c r="U462" s="187"/>
      <c r="V462" s="173"/>
      <c r="W462" s="185"/>
      <c r="X462" s="62">
        <f t="shared" si="16"/>
        <v>0</v>
      </c>
      <c r="Y462" s="166"/>
      <c r="Z462" s="149"/>
      <c r="AA462" s="149"/>
      <c r="AB462" s="150" t="s">
        <v>1211</v>
      </c>
      <c r="AC462" s="2"/>
      <c r="AD462" s="3"/>
      <c r="AE462" s="149"/>
      <c r="AF462" s="152"/>
      <c r="AG462" s="155"/>
      <c r="AH462" s="152"/>
      <c r="AI462" s="155"/>
      <c r="AJ462" s="149"/>
      <c r="AK462" s="170"/>
      <c r="AL462" s="203" t="s">
        <v>1312</v>
      </c>
      <c r="AM462" s="139"/>
      <c r="AN462" s="140"/>
      <c r="AO462" s="170"/>
      <c r="AP462" s="187"/>
      <c r="AQ462" s="173"/>
      <c r="AR462" s="184"/>
      <c r="AS462" s="208">
        <f t="shared" si="25"/>
        <v>0</v>
      </c>
    </row>
    <row r="463" ht="13.2" spans="1:45">
      <c r="A463" s="149"/>
      <c r="B463" s="149"/>
      <c r="C463" s="150" t="s">
        <v>1314</v>
      </c>
      <c r="D463" s="2"/>
      <c r="E463" s="3"/>
      <c r="F463" s="149"/>
      <c r="G463" s="152"/>
      <c r="H463" s="155"/>
      <c r="I463" s="165"/>
      <c r="J463" s="169">
        <f t="shared" si="15"/>
        <v>0</v>
      </c>
      <c r="K463" s="166"/>
      <c r="L463" s="166"/>
      <c r="M463" s="166"/>
      <c r="N463" s="166"/>
      <c r="O463" s="149"/>
      <c r="P463" s="170"/>
      <c r="Q463" s="174" t="s">
        <v>1314</v>
      </c>
      <c r="R463" s="174"/>
      <c r="S463" s="174"/>
      <c r="T463" s="170"/>
      <c r="U463" s="187"/>
      <c r="V463" s="173"/>
      <c r="W463" s="185"/>
      <c r="X463" s="62">
        <f t="shared" si="16"/>
        <v>0</v>
      </c>
      <c r="Y463" s="166"/>
      <c r="Z463" s="149"/>
      <c r="AA463" s="149"/>
      <c r="AB463" s="150" t="s">
        <v>1314</v>
      </c>
      <c r="AC463" s="2"/>
      <c r="AD463" s="3"/>
      <c r="AE463" s="149"/>
      <c r="AF463" s="152"/>
      <c r="AG463" s="155"/>
      <c r="AH463" s="152"/>
      <c r="AI463" s="155"/>
      <c r="AJ463" s="149"/>
      <c r="AK463" s="170"/>
      <c r="AL463" s="203" t="s">
        <v>1313</v>
      </c>
      <c r="AM463" s="139"/>
      <c r="AN463" s="140"/>
      <c r="AO463" s="170"/>
      <c r="AP463" s="187"/>
      <c r="AQ463" s="173"/>
      <c r="AR463" s="184"/>
      <c r="AS463" s="208">
        <f t="shared" si="25"/>
        <v>0</v>
      </c>
    </row>
    <row r="464" ht="13.2" spans="1:45">
      <c r="A464" s="149"/>
      <c r="B464" s="149"/>
      <c r="C464" s="150" t="s">
        <v>1315</v>
      </c>
      <c r="D464" s="2"/>
      <c r="E464" s="3"/>
      <c r="F464" s="149"/>
      <c r="G464" s="152"/>
      <c r="H464" s="155"/>
      <c r="I464" s="165"/>
      <c r="J464" s="169">
        <f t="shared" si="15"/>
        <v>0</v>
      </c>
      <c r="K464" s="166"/>
      <c r="L464" s="166"/>
      <c r="M464" s="166"/>
      <c r="N464" s="166"/>
      <c r="O464" s="149"/>
      <c r="P464" s="170"/>
      <c r="Q464" s="174" t="s">
        <v>1315</v>
      </c>
      <c r="R464" s="174"/>
      <c r="S464" s="174"/>
      <c r="T464" s="170"/>
      <c r="U464" s="187"/>
      <c r="V464" s="173"/>
      <c r="W464" s="185"/>
      <c r="X464" s="62">
        <f t="shared" si="16"/>
        <v>0</v>
      </c>
      <c r="Y464" s="166"/>
      <c r="Z464" s="149"/>
      <c r="AA464" s="149"/>
      <c r="AB464" s="150" t="s">
        <v>1315</v>
      </c>
      <c r="AC464" s="2"/>
      <c r="AD464" s="3"/>
      <c r="AE464" s="149"/>
      <c r="AF464" s="152"/>
      <c r="AG464" s="155"/>
      <c r="AH464" s="152"/>
      <c r="AI464" s="155"/>
      <c r="AJ464" s="149"/>
      <c r="AK464" s="170"/>
      <c r="AL464" s="203" t="s">
        <v>1211</v>
      </c>
      <c r="AM464" s="139"/>
      <c r="AN464" s="140"/>
      <c r="AO464" s="170"/>
      <c r="AP464" s="187"/>
      <c r="AQ464" s="173"/>
      <c r="AR464" s="184"/>
      <c r="AS464" s="208">
        <f t="shared" si="25"/>
        <v>0</v>
      </c>
    </row>
    <row r="465" ht="13.2" spans="1:45">
      <c r="A465" s="149"/>
      <c r="B465" s="149"/>
      <c r="C465" s="150" t="s">
        <v>1316</v>
      </c>
      <c r="D465" s="2"/>
      <c r="E465" s="3"/>
      <c r="F465" s="149"/>
      <c r="G465" s="152"/>
      <c r="H465" s="155"/>
      <c r="I465" s="165"/>
      <c r="J465" s="169">
        <f t="shared" si="15"/>
        <v>0</v>
      </c>
      <c r="K465" s="166"/>
      <c r="L465" s="166"/>
      <c r="M465" s="166"/>
      <c r="N465" s="166"/>
      <c r="O465" s="149"/>
      <c r="P465" s="170"/>
      <c r="Q465" s="174" t="s">
        <v>1316</v>
      </c>
      <c r="R465" s="174"/>
      <c r="S465" s="174"/>
      <c r="T465" s="170"/>
      <c r="U465" s="187"/>
      <c r="V465" s="173"/>
      <c r="W465" s="185"/>
      <c r="X465" s="62">
        <f t="shared" si="16"/>
        <v>0</v>
      </c>
      <c r="Y465" s="166"/>
      <c r="Z465" s="149"/>
      <c r="AA465" s="149"/>
      <c r="AB465" s="150" t="s">
        <v>1316</v>
      </c>
      <c r="AC465" s="2"/>
      <c r="AD465" s="3"/>
      <c r="AE465" s="149"/>
      <c r="AF465" s="152"/>
      <c r="AG465" s="155"/>
      <c r="AH465" s="152"/>
      <c r="AI465" s="155"/>
      <c r="AJ465" s="149"/>
      <c r="AK465" s="170"/>
      <c r="AL465" s="203" t="s">
        <v>1314</v>
      </c>
      <c r="AM465" s="139"/>
      <c r="AN465" s="140"/>
      <c r="AO465" s="170"/>
      <c r="AP465" s="187"/>
      <c r="AQ465" s="173"/>
      <c r="AR465" s="184"/>
      <c r="AS465" s="208">
        <f t="shared" si="25"/>
        <v>0</v>
      </c>
    </row>
    <row r="466" ht="13.2" spans="1:45">
      <c r="A466" s="149"/>
      <c r="B466" s="149"/>
      <c r="C466" s="150" t="s">
        <v>1317</v>
      </c>
      <c r="D466" s="2"/>
      <c r="E466" s="3"/>
      <c r="F466" s="149"/>
      <c r="G466" s="152"/>
      <c r="H466" s="155"/>
      <c r="I466" s="165"/>
      <c r="J466" s="169">
        <f t="shared" si="15"/>
        <v>0</v>
      </c>
      <c r="K466" s="166"/>
      <c r="L466" s="166"/>
      <c r="M466" s="166"/>
      <c r="N466" s="166"/>
      <c r="O466" s="149"/>
      <c r="P466" s="170"/>
      <c r="Q466" s="174" t="s">
        <v>1317</v>
      </c>
      <c r="R466" s="174"/>
      <c r="S466" s="174"/>
      <c r="T466" s="170"/>
      <c r="U466" s="187"/>
      <c r="V466" s="173"/>
      <c r="W466" s="185"/>
      <c r="X466" s="62">
        <f t="shared" si="16"/>
        <v>0</v>
      </c>
      <c r="Y466" s="166"/>
      <c r="Z466" s="149"/>
      <c r="AA466" s="149"/>
      <c r="AB466" s="150" t="s">
        <v>1317</v>
      </c>
      <c r="AC466" s="2"/>
      <c r="AD466" s="3"/>
      <c r="AE466" s="149"/>
      <c r="AF466" s="152"/>
      <c r="AG466" s="155"/>
      <c r="AH466" s="152"/>
      <c r="AI466" s="155"/>
      <c r="AJ466" s="149"/>
      <c r="AK466" s="170"/>
      <c r="AL466" s="203" t="s">
        <v>1315</v>
      </c>
      <c r="AM466" s="139"/>
      <c r="AN466" s="140"/>
      <c r="AO466" s="170"/>
      <c r="AP466" s="187"/>
      <c r="AQ466" s="173"/>
      <c r="AR466" s="184"/>
      <c r="AS466" s="208">
        <f t="shared" si="25"/>
        <v>0</v>
      </c>
    </row>
    <row r="467" ht="13.2" spans="1:45">
      <c r="A467" s="149"/>
      <c r="B467" s="149"/>
      <c r="C467" s="150" t="s">
        <v>1318</v>
      </c>
      <c r="D467" s="2"/>
      <c r="E467" s="3"/>
      <c r="F467" s="149"/>
      <c r="G467" s="152"/>
      <c r="H467" s="155"/>
      <c r="I467" s="165"/>
      <c r="J467" s="169">
        <f t="shared" si="15"/>
        <v>0</v>
      </c>
      <c r="K467" s="166"/>
      <c r="L467" s="166"/>
      <c r="M467" s="166"/>
      <c r="N467" s="166"/>
      <c r="O467" s="149"/>
      <c r="P467" s="170"/>
      <c r="Q467" s="174" t="s">
        <v>1318</v>
      </c>
      <c r="R467" s="174"/>
      <c r="S467" s="174"/>
      <c r="T467" s="170"/>
      <c r="U467" s="187"/>
      <c r="V467" s="173"/>
      <c r="W467" s="185"/>
      <c r="X467" s="62">
        <f t="shared" si="16"/>
        <v>0</v>
      </c>
      <c r="Y467" s="166"/>
      <c r="Z467" s="149"/>
      <c r="AA467" s="149"/>
      <c r="AB467" s="150" t="s">
        <v>1318</v>
      </c>
      <c r="AC467" s="2"/>
      <c r="AD467" s="3"/>
      <c r="AE467" s="149"/>
      <c r="AF467" s="152"/>
      <c r="AG467" s="155"/>
      <c r="AH467" s="152"/>
      <c r="AI467" s="155"/>
      <c r="AJ467" s="149"/>
      <c r="AK467" s="170"/>
      <c r="AL467" s="203" t="s">
        <v>1316</v>
      </c>
      <c r="AM467" s="139"/>
      <c r="AN467" s="140"/>
      <c r="AO467" s="170"/>
      <c r="AP467" s="187"/>
      <c r="AQ467" s="173"/>
      <c r="AR467" s="184"/>
      <c r="AS467" s="208">
        <f t="shared" si="25"/>
        <v>0</v>
      </c>
    </row>
    <row r="468" ht="13.2" spans="1:45">
      <c r="A468" s="149"/>
      <c r="B468" s="149"/>
      <c r="C468" s="150" t="s">
        <v>1319</v>
      </c>
      <c r="D468" s="2"/>
      <c r="E468" s="3"/>
      <c r="F468" s="149"/>
      <c r="G468" s="152"/>
      <c r="H468" s="155"/>
      <c r="I468" s="165"/>
      <c r="J468" s="169">
        <f t="shared" si="15"/>
        <v>0</v>
      </c>
      <c r="K468" s="166"/>
      <c r="L468" s="166"/>
      <c r="M468" s="166"/>
      <c r="N468" s="166"/>
      <c r="O468" s="149"/>
      <c r="P468" s="170"/>
      <c r="Q468" s="174" t="s">
        <v>1319</v>
      </c>
      <c r="R468" s="174"/>
      <c r="S468" s="174"/>
      <c r="T468" s="170"/>
      <c r="U468" s="187"/>
      <c r="V468" s="173"/>
      <c r="W468" s="185"/>
      <c r="X468" s="62">
        <f t="shared" si="16"/>
        <v>0</v>
      </c>
      <c r="Y468" s="166"/>
      <c r="Z468" s="149"/>
      <c r="AA468" s="149"/>
      <c r="AB468" s="150" t="s">
        <v>1319</v>
      </c>
      <c r="AC468" s="2"/>
      <c r="AD468" s="3"/>
      <c r="AE468" s="149"/>
      <c r="AF468" s="152"/>
      <c r="AG468" s="155"/>
      <c r="AH468" s="152"/>
      <c r="AI468" s="155"/>
      <c r="AJ468" s="149"/>
      <c r="AK468" s="170"/>
      <c r="AL468" s="203" t="s">
        <v>1317</v>
      </c>
      <c r="AM468" s="139"/>
      <c r="AN468" s="140"/>
      <c r="AO468" s="170"/>
      <c r="AP468" s="187"/>
      <c r="AQ468" s="173"/>
      <c r="AR468" s="184"/>
      <c r="AS468" s="208">
        <f t="shared" si="25"/>
        <v>0</v>
      </c>
    </row>
    <row r="469" ht="13.2" spans="1:45">
      <c r="A469" s="149"/>
      <c r="B469" s="149"/>
      <c r="C469" s="150" t="s">
        <v>1303</v>
      </c>
      <c r="D469" s="2"/>
      <c r="E469" s="3"/>
      <c r="F469" s="149"/>
      <c r="G469" s="152"/>
      <c r="H469" s="155"/>
      <c r="I469" s="165"/>
      <c r="J469" s="169">
        <f t="shared" si="15"/>
        <v>0</v>
      </c>
      <c r="K469" s="166"/>
      <c r="L469" s="166"/>
      <c r="M469" s="166"/>
      <c r="N469" s="166"/>
      <c r="O469" s="149"/>
      <c r="P469" s="170"/>
      <c r="Q469" s="174" t="s">
        <v>1303</v>
      </c>
      <c r="R469" s="174"/>
      <c r="S469" s="174"/>
      <c r="T469" s="170"/>
      <c r="U469" s="187"/>
      <c r="V469" s="173"/>
      <c r="W469" s="185"/>
      <c r="X469" s="62">
        <f t="shared" si="16"/>
        <v>0</v>
      </c>
      <c r="Y469" s="166"/>
      <c r="Z469" s="149"/>
      <c r="AA469" s="149"/>
      <c r="AB469" s="150" t="s">
        <v>1303</v>
      </c>
      <c r="AC469" s="2"/>
      <c r="AD469" s="3"/>
      <c r="AE469" s="149"/>
      <c r="AF469" s="152"/>
      <c r="AG469" s="155"/>
      <c r="AH469" s="152"/>
      <c r="AI469" s="155"/>
      <c r="AJ469" s="149"/>
      <c r="AK469" s="170"/>
      <c r="AL469" s="203" t="s">
        <v>1318</v>
      </c>
      <c r="AM469" s="139"/>
      <c r="AN469" s="140"/>
      <c r="AO469" s="170"/>
      <c r="AP469" s="187"/>
      <c r="AQ469" s="173"/>
      <c r="AR469" s="184"/>
      <c r="AS469" s="208">
        <f t="shared" si="25"/>
        <v>0</v>
      </c>
    </row>
    <row r="470" ht="13.2" spans="1:45">
      <c r="A470" s="149"/>
      <c r="B470" s="149"/>
      <c r="C470" s="150" t="s">
        <v>1247</v>
      </c>
      <c r="D470" s="2"/>
      <c r="E470" s="3"/>
      <c r="F470" s="149"/>
      <c r="G470" s="152"/>
      <c r="H470" s="155"/>
      <c r="I470" s="165"/>
      <c r="J470" s="169">
        <f t="shared" si="15"/>
        <v>0</v>
      </c>
      <c r="K470" s="166"/>
      <c r="L470" s="166"/>
      <c r="M470" s="166"/>
      <c r="N470" s="166"/>
      <c r="O470" s="149"/>
      <c r="P470" s="170"/>
      <c r="Q470" s="174" t="s">
        <v>1247</v>
      </c>
      <c r="R470" s="174"/>
      <c r="S470" s="174"/>
      <c r="T470" s="170"/>
      <c r="U470" s="187"/>
      <c r="V470" s="173"/>
      <c r="W470" s="185"/>
      <c r="X470" s="62">
        <f t="shared" si="16"/>
        <v>0</v>
      </c>
      <c r="Y470" s="166"/>
      <c r="Z470" s="149"/>
      <c r="AA470" s="149"/>
      <c r="AB470" s="150" t="s">
        <v>1247</v>
      </c>
      <c r="AC470" s="2"/>
      <c r="AD470" s="3"/>
      <c r="AE470" s="149"/>
      <c r="AF470" s="152"/>
      <c r="AG470" s="155"/>
      <c r="AH470" s="152"/>
      <c r="AI470" s="155"/>
      <c r="AJ470" s="149"/>
      <c r="AK470" s="170"/>
      <c r="AL470" s="203" t="s">
        <v>1319</v>
      </c>
      <c r="AM470" s="139"/>
      <c r="AN470" s="140"/>
      <c r="AO470" s="170"/>
      <c r="AP470" s="187"/>
      <c r="AQ470" s="173"/>
      <c r="AR470" s="184"/>
      <c r="AS470" s="208">
        <f t="shared" si="25"/>
        <v>0</v>
      </c>
    </row>
    <row r="471" ht="13.2" spans="1:45">
      <c r="A471" s="149"/>
      <c r="B471" s="149"/>
      <c r="C471" s="150" t="s">
        <v>1320</v>
      </c>
      <c r="D471" s="2"/>
      <c r="E471" s="3"/>
      <c r="F471" s="149"/>
      <c r="G471" s="152"/>
      <c r="H471" s="155"/>
      <c r="I471" s="165"/>
      <c r="J471" s="169">
        <f t="shared" si="15"/>
        <v>0</v>
      </c>
      <c r="K471" s="166"/>
      <c r="L471" s="166"/>
      <c r="M471" s="166"/>
      <c r="N471" s="166"/>
      <c r="O471" s="149"/>
      <c r="P471" s="170"/>
      <c r="Q471" s="174" t="s">
        <v>1320</v>
      </c>
      <c r="R471" s="174"/>
      <c r="S471" s="174"/>
      <c r="T471" s="170"/>
      <c r="U471" s="187"/>
      <c r="V471" s="173"/>
      <c r="W471" s="185"/>
      <c r="X471" s="62">
        <f t="shared" si="16"/>
        <v>0</v>
      </c>
      <c r="Y471" s="166"/>
      <c r="Z471" s="149"/>
      <c r="AA471" s="149"/>
      <c r="AB471" s="150" t="s">
        <v>1320</v>
      </c>
      <c r="AC471" s="2"/>
      <c r="AD471" s="3"/>
      <c r="AE471" s="149"/>
      <c r="AF471" s="152"/>
      <c r="AG471" s="155"/>
      <c r="AH471" s="152"/>
      <c r="AI471" s="155"/>
      <c r="AJ471" s="149"/>
      <c r="AK471" s="170"/>
      <c r="AL471" s="203" t="s">
        <v>1303</v>
      </c>
      <c r="AM471" s="139"/>
      <c r="AN471" s="140"/>
      <c r="AO471" s="170"/>
      <c r="AP471" s="187"/>
      <c r="AQ471" s="173"/>
      <c r="AR471" s="184"/>
      <c r="AS471" s="208">
        <f t="shared" si="25"/>
        <v>0</v>
      </c>
    </row>
    <row r="472" ht="13.2" spans="1:45">
      <c r="A472" s="149"/>
      <c r="B472" s="149"/>
      <c r="C472" s="150" t="s">
        <v>1199</v>
      </c>
      <c r="D472" s="2"/>
      <c r="E472" s="3"/>
      <c r="F472" s="149"/>
      <c r="G472" s="152"/>
      <c r="H472" s="155"/>
      <c r="I472" s="165"/>
      <c r="J472" s="169">
        <f t="shared" si="15"/>
        <v>0</v>
      </c>
      <c r="K472" s="166"/>
      <c r="L472" s="166"/>
      <c r="M472" s="166"/>
      <c r="N472" s="166"/>
      <c r="O472" s="149"/>
      <c r="P472" s="170"/>
      <c r="Q472" s="174" t="s">
        <v>1199</v>
      </c>
      <c r="R472" s="174"/>
      <c r="S472" s="174"/>
      <c r="T472" s="170"/>
      <c r="U472" s="187"/>
      <c r="V472" s="173"/>
      <c r="W472" s="185"/>
      <c r="X472" s="62">
        <f t="shared" si="16"/>
        <v>0</v>
      </c>
      <c r="Y472" s="166"/>
      <c r="Z472" s="149"/>
      <c r="AA472" s="149"/>
      <c r="AB472" s="150" t="s">
        <v>1199</v>
      </c>
      <c r="AC472" s="2"/>
      <c r="AD472" s="3"/>
      <c r="AE472" s="149"/>
      <c r="AF472" s="152"/>
      <c r="AG472" s="155"/>
      <c r="AH472" s="152"/>
      <c r="AI472" s="155"/>
      <c r="AJ472" s="149"/>
      <c r="AK472" s="170"/>
      <c r="AL472" s="203" t="s">
        <v>1247</v>
      </c>
      <c r="AM472" s="139"/>
      <c r="AN472" s="140"/>
      <c r="AO472" s="170"/>
      <c r="AP472" s="187"/>
      <c r="AQ472" s="173"/>
      <c r="AR472" s="184"/>
      <c r="AS472" s="208">
        <f t="shared" si="25"/>
        <v>0</v>
      </c>
    </row>
    <row r="473" ht="13.2" spans="1:45">
      <c r="A473" s="154"/>
      <c r="B473" s="154"/>
      <c r="C473" s="150" t="s">
        <v>1321</v>
      </c>
      <c r="D473" s="2"/>
      <c r="E473" s="3"/>
      <c r="F473" s="154"/>
      <c r="G473" s="152"/>
      <c r="H473" s="155"/>
      <c r="I473" s="165"/>
      <c r="J473" s="169">
        <f t="shared" si="15"/>
        <v>0</v>
      </c>
      <c r="K473" s="166"/>
      <c r="L473" s="166"/>
      <c r="M473" s="166"/>
      <c r="N473" s="166"/>
      <c r="O473" s="154"/>
      <c r="P473" s="140"/>
      <c r="Q473" s="174" t="s">
        <v>1321</v>
      </c>
      <c r="R473" s="174"/>
      <c r="S473" s="174"/>
      <c r="T473" s="140"/>
      <c r="U473" s="187"/>
      <c r="V473" s="173"/>
      <c r="W473" s="185"/>
      <c r="X473" s="62">
        <f t="shared" si="16"/>
        <v>0</v>
      </c>
      <c r="Y473" s="166"/>
      <c r="Z473" s="154"/>
      <c r="AA473" s="154"/>
      <c r="AB473" s="150" t="s">
        <v>1321</v>
      </c>
      <c r="AC473" s="2"/>
      <c r="AD473" s="3"/>
      <c r="AE473" s="154"/>
      <c r="AF473" s="152"/>
      <c r="AG473" s="155"/>
      <c r="AH473" s="152"/>
      <c r="AI473" s="155"/>
      <c r="AJ473" s="149"/>
      <c r="AK473" s="170"/>
      <c r="AL473" s="203" t="s">
        <v>1320</v>
      </c>
      <c r="AM473" s="139"/>
      <c r="AN473" s="140"/>
      <c r="AO473" s="170"/>
      <c r="AP473" s="187"/>
      <c r="AQ473" s="173"/>
      <c r="AR473" s="184"/>
      <c r="AS473" s="208">
        <f t="shared" si="25"/>
        <v>0</v>
      </c>
    </row>
    <row r="474" ht="13.2" spans="1:45">
      <c r="A474" s="152"/>
      <c r="B474" s="155"/>
      <c r="C474" s="210"/>
      <c r="D474" s="210"/>
      <c r="E474" s="210"/>
      <c r="F474" s="158" t="s">
        <v>31</v>
      </c>
      <c r="G474" s="3"/>
      <c r="H474" s="151">
        <v>1467200</v>
      </c>
      <c r="I474" s="165"/>
      <c r="J474" s="169">
        <f>SUM(J283:J473)</f>
        <v>0</v>
      </c>
      <c r="K474" s="166"/>
      <c r="L474" s="166"/>
      <c r="M474" s="166"/>
      <c r="N474" s="166"/>
      <c r="O474" s="172"/>
      <c r="P474" s="173"/>
      <c r="Q474" s="210"/>
      <c r="R474" s="210"/>
      <c r="S474" s="211"/>
      <c r="T474" s="187" t="s">
        <v>31</v>
      </c>
      <c r="U474" s="187"/>
      <c r="V474" s="186">
        <v>1467200</v>
      </c>
      <c r="W474" s="185"/>
      <c r="X474" s="62">
        <f>SUM(X283:X473)</f>
        <v>0</v>
      </c>
      <c r="Y474" s="166"/>
      <c r="Z474" s="152"/>
      <c r="AA474" s="155"/>
      <c r="AB474" s="210"/>
      <c r="AC474" s="210"/>
      <c r="AD474" s="210"/>
      <c r="AE474" s="158" t="s">
        <v>31</v>
      </c>
      <c r="AF474" s="3"/>
      <c r="AG474" s="151">
        <v>1467200</v>
      </c>
      <c r="AH474" s="172"/>
      <c r="AI474" s="172"/>
      <c r="AJ474" s="149"/>
      <c r="AK474" s="170"/>
      <c r="AL474" s="203" t="s">
        <v>1199</v>
      </c>
      <c r="AM474" s="139"/>
      <c r="AN474" s="140"/>
      <c r="AO474" s="170"/>
      <c r="AP474" s="187"/>
      <c r="AQ474" s="173"/>
      <c r="AR474" s="184"/>
      <c r="AS474" s="208">
        <f t="shared" si="25"/>
        <v>0</v>
      </c>
    </row>
    <row r="475" ht="24" spans="1:45">
      <c r="A475" s="146">
        <v>5</v>
      </c>
      <c r="B475" s="159" t="s">
        <v>1322</v>
      </c>
      <c r="C475" s="148"/>
      <c r="D475" s="139"/>
      <c r="E475" s="140"/>
      <c r="F475" s="151" t="s">
        <v>952</v>
      </c>
      <c r="G475" s="152"/>
      <c r="H475" s="155"/>
      <c r="I475" s="165"/>
      <c r="J475" s="165"/>
      <c r="K475" s="166"/>
      <c r="L475" s="166"/>
      <c r="M475" s="166"/>
      <c r="N475" s="166"/>
      <c r="O475" s="167">
        <v>5</v>
      </c>
      <c r="P475" s="175" t="s">
        <v>1322</v>
      </c>
      <c r="Q475" s="184"/>
      <c r="R475" s="184"/>
      <c r="S475" s="184"/>
      <c r="T475" s="174" t="s">
        <v>952</v>
      </c>
      <c r="U475" s="187"/>
      <c r="V475" s="173"/>
      <c r="W475" s="185"/>
      <c r="X475" s="185"/>
      <c r="Y475" s="166"/>
      <c r="Z475" s="146">
        <v>5</v>
      </c>
      <c r="AA475" s="159" t="s">
        <v>1322</v>
      </c>
      <c r="AB475" s="148"/>
      <c r="AC475" s="139"/>
      <c r="AD475" s="140"/>
      <c r="AE475" s="151" t="s">
        <v>952</v>
      </c>
      <c r="AF475" s="152"/>
      <c r="AG475" s="155"/>
      <c r="AH475" s="172"/>
      <c r="AI475" s="172"/>
      <c r="AJ475" s="154"/>
      <c r="AK475" s="140"/>
      <c r="AL475" s="203" t="s">
        <v>1321</v>
      </c>
      <c r="AM475" s="139"/>
      <c r="AN475" s="140"/>
      <c r="AO475" s="140"/>
      <c r="AP475" s="187"/>
      <c r="AQ475" s="173"/>
      <c r="AR475" s="184"/>
      <c r="AS475" s="208">
        <f t="shared" si="25"/>
        <v>0</v>
      </c>
    </row>
    <row r="476" ht="13.2" spans="1:45">
      <c r="A476" s="149"/>
      <c r="B476" s="160" t="s">
        <v>953</v>
      </c>
      <c r="C476" s="150" t="s">
        <v>1323</v>
      </c>
      <c r="D476" s="2"/>
      <c r="E476" s="3"/>
      <c r="F476" s="153">
        <v>786800</v>
      </c>
      <c r="G476" s="152">
        <v>1</v>
      </c>
      <c r="H476" s="151">
        <v>786800</v>
      </c>
      <c r="I476" s="165"/>
      <c r="J476" s="169">
        <f t="shared" ref="J476:J702" si="26">I476*F476</f>
        <v>0</v>
      </c>
      <c r="K476" s="166"/>
      <c r="L476" s="166"/>
      <c r="M476" s="166"/>
      <c r="N476" s="166"/>
      <c r="O476" s="149"/>
      <c r="P476" s="176" t="s">
        <v>953</v>
      </c>
      <c r="Q476" s="174" t="s">
        <v>1323</v>
      </c>
      <c r="R476" s="174"/>
      <c r="S476" s="174"/>
      <c r="T476" s="188">
        <v>786800</v>
      </c>
      <c r="U476" s="187">
        <v>1</v>
      </c>
      <c r="V476" s="186">
        <v>786800</v>
      </c>
      <c r="W476" s="185"/>
      <c r="X476" s="62">
        <f t="shared" ref="X476:X702" si="27">W476*T476</f>
        <v>0</v>
      </c>
      <c r="Y476" s="166"/>
      <c r="Z476" s="149"/>
      <c r="AA476" s="160" t="s">
        <v>953</v>
      </c>
      <c r="AB476" s="150" t="s">
        <v>1323</v>
      </c>
      <c r="AC476" s="2"/>
      <c r="AD476" s="3"/>
      <c r="AE476" s="153">
        <v>786800</v>
      </c>
      <c r="AF476" s="152">
        <v>1</v>
      </c>
      <c r="AG476" s="151">
        <v>786800</v>
      </c>
      <c r="AH476" s="172"/>
      <c r="AI476" s="172"/>
      <c r="AJ476" s="172"/>
      <c r="AK476" s="173"/>
      <c r="AL476" s="210"/>
      <c r="AM476" s="210"/>
      <c r="AN476" s="211"/>
      <c r="AO476" s="198" t="s">
        <v>31</v>
      </c>
      <c r="AP476" s="140"/>
      <c r="AQ476" s="186">
        <v>1467200</v>
      </c>
      <c r="AR476" s="184"/>
      <c r="AS476" s="208">
        <f>SUM(AS285:AS475)</f>
        <v>0</v>
      </c>
    </row>
    <row r="477" ht="24" spans="1:45">
      <c r="A477" s="149"/>
      <c r="B477" s="149"/>
      <c r="C477" s="150" t="s">
        <v>1324</v>
      </c>
      <c r="D477" s="2"/>
      <c r="E477" s="3"/>
      <c r="F477" s="149"/>
      <c r="G477" s="152"/>
      <c r="H477" s="155"/>
      <c r="I477" s="165"/>
      <c r="J477" s="169">
        <f t="shared" si="26"/>
        <v>0</v>
      </c>
      <c r="K477" s="166"/>
      <c r="L477" s="166"/>
      <c r="M477" s="166"/>
      <c r="N477" s="166"/>
      <c r="O477" s="149"/>
      <c r="P477" s="170"/>
      <c r="Q477" s="174" t="s">
        <v>1324</v>
      </c>
      <c r="R477" s="174"/>
      <c r="S477" s="174"/>
      <c r="T477" s="170"/>
      <c r="U477" s="187"/>
      <c r="V477" s="173"/>
      <c r="W477" s="185"/>
      <c r="X477" s="62">
        <f t="shared" si="27"/>
        <v>0</v>
      </c>
      <c r="Y477" s="166"/>
      <c r="Z477" s="149"/>
      <c r="AA477" s="149"/>
      <c r="AB477" s="150" t="s">
        <v>1324</v>
      </c>
      <c r="AC477" s="2"/>
      <c r="AD477" s="3"/>
      <c r="AE477" s="149"/>
      <c r="AF477" s="152"/>
      <c r="AG477" s="155"/>
      <c r="AH477" s="172"/>
      <c r="AI477" s="172"/>
      <c r="AJ477" s="167">
        <v>5</v>
      </c>
      <c r="AK477" s="175" t="s">
        <v>1322</v>
      </c>
      <c r="AL477" s="202"/>
      <c r="AM477" s="139"/>
      <c r="AN477" s="140"/>
      <c r="AO477" s="174" t="s">
        <v>952</v>
      </c>
      <c r="AP477" s="187"/>
      <c r="AQ477" s="173"/>
      <c r="AR477" s="184"/>
      <c r="AS477" s="184"/>
    </row>
    <row r="478" ht="13.2" spans="1:45">
      <c r="A478" s="149"/>
      <c r="B478" s="149"/>
      <c r="C478" s="150" t="s">
        <v>1325</v>
      </c>
      <c r="D478" s="2"/>
      <c r="E478" s="3"/>
      <c r="F478" s="149"/>
      <c r="G478" s="152"/>
      <c r="H478" s="155"/>
      <c r="I478" s="165"/>
      <c r="J478" s="169">
        <f t="shared" si="26"/>
        <v>0</v>
      </c>
      <c r="K478" s="166"/>
      <c r="L478" s="166"/>
      <c r="M478" s="166"/>
      <c r="N478" s="166"/>
      <c r="O478" s="149"/>
      <c r="P478" s="170"/>
      <c r="Q478" s="174" t="s">
        <v>1325</v>
      </c>
      <c r="R478" s="174"/>
      <c r="S478" s="174"/>
      <c r="T478" s="170"/>
      <c r="U478" s="187"/>
      <c r="V478" s="173"/>
      <c r="W478" s="185"/>
      <c r="X478" s="62">
        <f t="shared" si="27"/>
        <v>0</v>
      </c>
      <c r="Y478" s="166"/>
      <c r="Z478" s="149"/>
      <c r="AA478" s="149"/>
      <c r="AB478" s="150" t="s">
        <v>1325</v>
      </c>
      <c r="AC478" s="2"/>
      <c r="AD478" s="3"/>
      <c r="AE478" s="149"/>
      <c r="AF478" s="152"/>
      <c r="AG478" s="155"/>
      <c r="AH478" s="172"/>
      <c r="AI478" s="172"/>
      <c r="AJ478" s="149"/>
      <c r="AK478" s="176" t="s">
        <v>953</v>
      </c>
      <c r="AL478" s="203" t="s">
        <v>1323</v>
      </c>
      <c r="AM478" s="139"/>
      <c r="AN478" s="140"/>
      <c r="AO478" s="188">
        <v>786800</v>
      </c>
      <c r="AP478" s="187">
        <v>1</v>
      </c>
      <c r="AQ478" s="186">
        <v>786800</v>
      </c>
      <c r="AR478" s="209">
        <v>1</v>
      </c>
      <c r="AS478" s="208">
        <f>AR478*AQ478</f>
        <v>786800</v>
      </c>
    </row>
    <row r="479" ht="13.2" spans="1:45">
      <c r="A479" s="149"/>
      <c r="B479" s="149"/>
      <c r="C479" s="150" t="s">
        <v>1326</v>
      </c>
      <c r="D479" s="2"/>
      <c r="E479" s="3"/>
      <c r="F479" s="149"/>
      <c r="G479" s="152"/>
      <c r="H479" s="155"/>
      <c r="I479" s="165"/>
      <c r="J479" s="169">
        <f t="shared" si="26"/>
        <v>0</v>
      </c>
      <c r="K479" s="166"/>
      <c r="L479" s="166"/>
      <c r="M479" s="166"/>
      <c r="N479" s="166"/>
      <c r="O479" s="149"/>
      <c r="P479" s="170"/>
      <c r="Q479" s="174" t="s">
        <v>1326</v>
      </c>
      <c r="R479" s="174"/>
      <c r="S479" s="174"/>
      <c r="T479" s="170"/>
      <c r="U479" s="187"/>
      <c r="V479" s="173"/>
      <c r="W479" s="185"/>
      <c r="X479" s="62">
        <f t="shared" si="27"/>
        <v>0</v>
      </c>
      <c r="Y479" s="166"/>
      <c r="Z479" s="149"/>
      <c r="AA479" s="149"/>
      <c r="AB479" s="150" t="s">
        <v>1326</v>
      </c>
      <c r="AC479" s="2"/>
      <c r="AD479" s="3"/>
      <c r="AE479" s="149"/>
      <c r="AF479" s="152"/>
      <c r="AG479" s="155"/>
      <c r="AH479" s="172"/>
      <c r="AI479" s="172"/>
      <c r="AJ479" s="149"/>
      <c r="AK479" s="170"/>
      <c r="AL479" s="203" t="s">
        <v>1324</v>
      </c>
      <c r="AM479" s="139"/>
      <c r="AN479" s="140"/>
      <c r="AO479" s="170"/>
      <c r="AP479" s="187"/>
      <c r="AQ479" s="173"/>
      <c r="AR479" s="184"/>
      <c r="AS479" s="208">
        <f t="shared" ref="AS479:AS515" si="28">AR479*AO479</f>
        <v>0</v>
      </c>
    </row>
    <row r="480" ht="13.2" spans="1:45">
      <c r="A480" s="149"/>
      <c r="B480" s="149"/>
      <c r="C480" s="150" t="s">
        <v>1327</v>
      </c>
      <c r="D480" s="2"/>
      <c r="E480" s="3"/>
      <c r="F480" s="149"/>
      <c r="G480" s="152"/>
      <c r="H480" s="155"/>
      <c r="I480" s="165"/>
      <c r="J480" s="169">
        <f t="shared" si="26"/>
        <v>0</v>
      </c>
      <c r="K480" s="166"/>
      <c r="L480" s="166"/>
      <c r="M480" s="166"/>
      <c r="N480" s="166"/>
      <c r="O480" s="149"/>
      <c r="P480" s="170"/>
      <c r="Q480" s="174" t="s">
        <v>1327</v>
      </c>
      <c r="R480" s="174"/>
      <c r="S480" s="174"/>
      <c r="T480" s="170"/>
      <c r="U480" s="187"/>
      <c r="V480" s="173"/>
      <c r="W480" s="185"/>
      <c r="X480" s="62">
        <f t="shared" si="27"/>
        <v>0</v>
      </c>
      <c r="Y480" s="166"/>
      <c r="Z480" s="149"/>
      <c r="AA480" s="149"/>
      <c r="AB480" s="150" t="s">
        <v>1327</v>
      </c>
      <c r="AC480" s="2"/>
      <c r="AD480" s="3"/>
      <c r="AE480" s="149"/>
      <c r="AF480" s="152"/>
      <c r="AG480" s="155"/>
      <c r="AH480" s="172"/>
      <c r="AI480" s="172"/>
      <c r="AJ480" s="149"/>
      <c r="AK480" s="170"/>
      <c r="AL480" s="203" t="s">
        <v>1325</v>
      </c>
      <c r="AM480" s="139"/>
      <c r="AN480" s="140"/>
      <c r="AO480" s="170"/>
      <c r="AP480" s="187"/>
      <c r="AQ480" s="173"/>
      <c r="AR480" s="184"/>
      <c r="AS480" s="208">
        <f t="shared" si="28"/>
        <v>0</v>
      </c>
    </row>
    <row r="481" ht="13.2" spans="1:45">
      <c r="A481" s="149"/>
      <c r="B481" s="149"/>
      <c r="C481" s="150" t="s">
        <v>1328</v>
      </c>
      <c r="D481" s="2"/>
      <c r="E481" s="3"/>
      <c r="F481" s="149"/>
      <c r="G481" s="152"/>
      <c r="H481" s="155"/>
      <c r="I481" s="165"/>
      <c r="J481" s="169">
        <f t="shared" si="26"/>
        <v>0</v>
      </c>
      <c r="K481" s="166"/>
      <c r="L481" s="166"/>
      <c r="M481" s="166"/>
      <c r="N481" s="166"/>
      <c r="O481" s="149"/>
      <c r="P481" s="170"/>
      <c r="Q481" s="174" t="s">
        <v>1328</v>
      </c>
      <c r="R481" s="174"/>
      <c r="S481" s="174"/>
      <c r="T481" s="170"/>
      <c r="U481" s="187"/>
      <c r="V481" s="173"/>
      <c r="W481" s="185"/>
      <c r="X481" s="62">
        <f t="shared" si="27"/>
        <v>0</v>
      </c>
      <c r="Y481" s="166"/>
      <c r="Z481" s="149"/>
      <c r="AA481" s="149"/>
      <c r="AB481" s="150" t="s">
        <v>1328</v>
      </c>
      <c r="AC481" s="2"/>
      <c r="AD481" s="3"/>
      <c r="AE481" s="149"/>
      <c r="AF481" s="152"/>
      <c r="AG481" s="155"/>
      <c r="AH481" s="172"/>
      <c r="AI481" s="172"/>
      <c r="AJ481" s="149"/>
      <c r="AK481" s="170"/>
      <c r="AL481" s="203" t="s">
        <v>1326</v>
      </c>
      <c r="AM481" s="139"/>
      <c r="AN481" s="140"/>
      <c r="AO481" s="170"/>
      <c r="AP481" s="187"/>
      <c r="AQ481" s="173"/>
      <c r="AR481" s="184"/>
      <c r="AS481" s="208">
        <f t="shared" si="28"/>
        <v>0</v>
      </c>
    </row>
    <row r="482" ht="13.2" spans="1:45">
      <c r="A482" s="149"/>
      <c r="B482" s="149"/>
      <c r="C482" s="150" t="s">
        <v>235</v>
      </c>
      <c r="D482" s="2"/>
      <c r="E482" s="3"/>
      <c r="F482" s="149"/>
      <c r="G482" s="152"/>
      <c r="H482" s="155"/>
      <c r="I482" s="165"/>
      <c r="J482" s="169">
        <f t="shared" si="26"/>
        <v>0</v>
      </c>
      <c r="K482" s="166"/>
      <c r="L482" s="166"/>
      <c r="M482" s="166"/>
      <c r="N482" s="166"/>
      <c r="O482" s="149"/>
      <c r="P482" s="170"/>
      <c r="Q482" s="174" t="s">
        <v>235</v>
      </c>
      <c r="R482" s="174"/>
      <c r="S482" s="174"/>
      <c r="T482" s="170"/>
      <c r="U482" s="187"/>
      <c r="V482" s="173"/>
      <c r="W482" s="185"/>
      <c r="X482" s="62">
        <f t="shared" si="27"/>
        <v>0</v>
      </c>
      <c r="Y482" s="166"/>
      <c r="Z482" s="149"/>
      <c r="AA482" s="149"/>
      <c r="AB482" s="150" t="s">
        <v>235</v>
      </c>
      <c r="AC482" s="2"/>
      <c r="AD482" s="3"/>
      <c r="AE482" s="149"/>
      <c r="AF482" s="152"/>
      <c r="AG482" s="155"/>
      <c r="AH482" s="172"/>
      <c r="AI482" s="172"/>
      <c r="AJ482" s="149"/>
      <c r="AK482" s="170"/>
      <c r="AL482" s="203" t="s">
        <v>1327</v>
      </c>
      <c r="AM482" s="139"/>
      <c r="AN482" s="140"/>
      <c r="AO482" s="170"/>
      <c r="AP482" s="187"/>
      <c r="AQ482" s="173"/>
      <c r="AR482" s="184"/>
      <c r="AS482" s="208">
        <f t="shared" si="28"/>
        <v>0</v>
      </c>
    </row>
    <row r="483" ht="13.2" spans="1:45">
      <c r="A483" s="149"/>
      <c r="B483" s="149"/>
      <c r="C483" s="150" t="s">
        <v>1329</v>
      </c>
      <c r="D483" s="2"/>
      <c r="E483" s="3"/>
      <c r="F483" s="149"/>
      <c r="G483" s="152"/>
      <c r="H483" s="155"/>
      <c r="I483" s="165"/>
      <c r="J483" s="169">
        <f t="shared" si="26"/>
        <v>0</v>
      </c>
      <c r="K483" s="166"/>
      <c r="L483" s="166"/>
      <c r="M483" s="166"/>
      <c r="N483" s="166"/>
      <c r="O483" s="149"/>
      <c r="P483" s="170"/>
      <c r="Q483" s="174" t="s">
        <v>1329</v>
      </c>
      <c r="R483" s="174"/>
      <c r="S483" s="174"/>
      <c r="T483" s="170"/>
      <c r="U483" s="187"/>
      <c r="V483" s="173"/>
      <c r="W483" s="185"/>
      <c r="X483" s="62">
        <f t="shared" si="27"/>
        <v>0</v>
      </c>
      <c r="Y483" s="166"/>
      <c r="Z483" s="149"/>
      <c r="AA483" s="149"/>
      <c r="AB483" s="150" t="s">
        <v>1329</v>
      </c>
      <c r="AC483" s="2"/>
      <c r="AD483" s="3"/>
      <c r="AE483" s="149"/>
      <c r="AF483" s="152"/>
      <c r="AG483" s="155"/>
      <c r="AH483" s="172"/>
      <c r="AI483" s="172"/>
      <c r="AJ483" s="149"/>
      <c r="AK483" s="170"/>
      <c r="AL483" s="203" t="s">
        <v>1328</v>
      </c>
      <c r="AM483" s="139"/>
      <c r="AN483" s="140"/>
      <c r="AO483" s="170"/>
      <c r="AP483" s="187"/>
      <c r="AQ483" s="173"/>
      <c r="AR483" s="184"/>
      <c r="AS483" s="208">
        <f t="shared" si="28"/>
        <v>0</v>
      </c>
    </row>
    <row r="484" ht="13.2" spans="1:45">
      <c r="A484" s="149"/>
      <c r="B484" s="149"/>
      <c r="C484" s="150" t="s">
        <v>1330</v>
      </c>
      <c r="D484" s="2"/>
      <c r="E484" s="3"/>
      <c r="F484" s="149"/>
      <c r="G484" s="152"/>
      <c r="H484" s="155"/>
      <c r="I484" s="165"/>
      <c r="J484" s="169">
        <f t="shared" si="26"/>
        <v>0</v>
      </c>
      <c r="K484" s="166"/>
      <c r="L484" s="166"/>
      <c r="M484" s="166"/>
      <c r="N484" s="166"/>
      <c r="O484" s="149"/>
      <c r="P484" s="170"/>
      <c r="Q484" s="174" t="s">
        <v>1330</v>
      </c>
      <c r="R484" s="174"/>
      <c r="S484" s="174"/>
      <c r="T484" s="170"/>
      <c r="U484" s="187"/>
      <c r="V484" s="173"/>
      <c r="W484" s="185"/>
      <c r="X484" s="62">
        <f t="shared" si="27"/>
        <v>0</v>
      </c>
      <c r="Y484" s="166"/>
      <c r="Z484" s="149"/>
      <c r="AA484" s="149"/>
      <c r="AB484" s="150" t="s">
        <v>1330</v>
      </c>
      <c r="AC484" s="2"/>
      <c r="AD484" s="3"/>
      <c r="AE484" s="149"/>
      <c r="AF484" s="152"/>
      <c r="AG484" s="155"/>
      <c r="AH484" s="172"/>
      <c r="AI484" s="172"/>
      <c r="AJ484" s="149"/>
      <c r="AK484" s="170"/>
      <c r="AL484" s="203" t="s">
        <v>235</v>
      </c>
      <c r="AM484" s="139"/>
      <c r="AN484" s="140"/>
      <c r="AO484" s="170"/>
      <c r="AP484" s="187"/>
      <c r="AQ484" s="173"/>
      <c r="AR484" s="184"/>
      <c r="AS484" s="208">
        <f t="shared" si="28"/>
        <v>0</v>
      </c>
    </row>
    <row r="485" ht="13.2" spans="1:45">
      <c r="A485" s="149"/>
      <c r="B485" s="149"/>
      <c r="C485" s="150" t="s">
        <v>1331</v>
      </c>
      <c r="D485" s="2"/>
      <c r="E485" s="3"/>
      <c r="F485" s="149"/>
      <c r="G485" s="152"/>
      <c r="H485" s="155"/>
      <c r="I485" s="165"/>
      <c r="J485" s="169">
        <f t="shared" si="26"/>
        <v>0</v>
      </c>
      <c r="K485" s="166"/>
      <c r="L485" s="166"/>
      <c r="M485" s="166"/>
      <c r="N485" s="166"/>
      <c r="O485" s="149"/>
      <c r="P485" s="170"/>
      <c r="Q485" s="174" t="s">
        <v>1331</v>
      </c>
      <c r="R485" s="174"/>
      <c r="S485" s="174"/>
      <c r="T485" s="170"/>
      <c r="U485" s="187"/>
      <c r="V485" s="173"/>
      <c r="W485" s="185"/>
      <c r="X485" s="62">
        <f t="shared" si="27"/>
        <v>0</v>
      </c>
      <c r="Y485" s="166"/>
      <c r="Z485" s="149"/>
      <c r="AA485" s="149"/>
      <c r="AB485" s="150" t="s">
        <v>1331</v>
      </c>
      <c r="AC485" s="2"/>
      <c r="AD485" s="3"/>
      <c r="AE485" s="149"/>
      <c r="AF485" s="152"/>
      <c r="AG485" s="155"/>
      <c r="AH485" s="172"/>
      <c r="AI485" s="172"/>
      <c r="AJ485" s="149"/>
      <c r="AK485" s="170"/>
      <c r="AL485" s="203" t="s">
        <v>1329</v>
      </c>
      <c r="AM485" s="139"/>
      <c r="AN485" s="140"/>
      <c r="AO485" s="170"/>
      <c r="AP485" s="187"/>
      <c r="AQ485" s="173"/>
      <c r="AR485" s="184"/>
      <c r="AS485" s="208">
        <f t="shared" si="28"/>
        <v>0</v>
      </c>
    </row>
    <row r="486" ht="13.2" spans="1:45">
      <c r="A486" s="149"/>
      <c r="B486" s="149"/>
      <c r="C486" s="150" t="s">
        <v>1332</v>
      </c>
      <c r="D486" s="2"/>
      <c r="E486" s="3"/>
      <c r="F486" s="149"/>
      <c r="G486" s="152"/>
      <c r="H486" s="155"/>
      <c r="I486" s="165"/>
      <c r="J486" s="169">
        <f t="shared" si="26"/>
        <v>0</v>
      </c>
      <c r="K486" s="166"/>
      <c r="L486" s="166"/>
      <c r="M486" s="166"/>
      <c r="N486" s="166"/>
      <c r="O486" s="149"/>
      <c r="P486" s="170"/>
      <c r="Q486" s="174" t="s">
        <v>1332</v>
      </c>
      <c r="R486" s="174"/>
      <c r="S486" s="174"/>
      <c r="T486" s="170"/>
      <c r="U486" s="187"/>
      <c r="V486" s="173"/>
      <c r="W486" s="185"/>
      <c r="X486" s="62">
        <f t="shared" si="27"/>
        <v>0</v>
      </c>
      <c r="Y486" s="166"/>
      <c r="Z486" s="149"/>
      <c r="AA486" s="149"/>
      <c r="AB486" s="150" t="s">
        <v>1332</v>
      </c>
      <c r="AC486" s="2"/>
      <c r="AD486" s="3"/>
      <c r="AE486" s="149"/>
      <c r="AF486" s="152"/>
      <c r="AG486" s="155"/>
      <c r="AH486" s="172"/>
      <c r="AI486" s="172"/>
      <c r="AJ486" s="149"/>
      <c r="AK486" s="170"/>
      <c r="AL486" s="203" t="s">
        <v>1330</v>
      </c>
      <c r="AM486" s="139"/>
      <c r="AN486" s="140"/>
      <c r="AO486" s="170"/>
      <c r="AP486" s="187"/>
      <c r="AQ486" s="173"/>
      <c r="AR486" s="184"/>
      <c r="AS486" s="208">
        <f t="shared" si="28"/>
        <v>0</v>
      </c>
    </row>
    <row r="487" ht="13.2" spans="1:45">
      <c r="A487" s="149"/>
      <c r="B487" s="149"/>
      <c r="C487" s="150" t="s">
        <v>1333</v>
      </c>
      <c r="D487" s="2"/>
      <c r="E487" s="3"/>
      <c r="F487" s="149"/>
      <c r="G487" s="152"/>
      <c r="H487" s="155"/>
      <c r="I487" s="165"/>
      <c r="J487" s="169">
        <f t="shared" si="26"/>
        <v>0</v>
      </c>
      <c r="K487" s="166"/>
      <c r="L487" s="166"/>
      <c r="M487" s="166"/>
      <c r="N487" s="166"/>
      <c r="O487" s="149"/>
      <c r="P487" s="170"/>
      <c r="Q487" s="174" t="s">
        <v>1333</v>
      </c>
      <c r="R487" s="174"/>
      <c r="S487" s="174"/>
      <c r="T487" s="170"/>
      <c r="U487" s="187"/>
      <c r="V487" s="173"/>
      <c r="W487" s="185"/>
      <c r="X487" s="62">
        <f t="shared" si="27"/>
        <v>0</v>
      </c>
      <c r="Y487" s="166"/>
      <c r="Z487" s="149"/>
      <c r="AA487" s="149"/>
      <c r="AB487" s="150" t="s">
        <v>1333</v>
      </c>
      <c r="AC487" s="2"/>
      <c r="AD487" s="3"/>
      <c r="AE487" s="149"/>
      <c r="AF487" s="152"/>
      <c r="AG487" s="155"/>
      <c r="AH487" s="172"/>
      <c r="AI487" s="172"/>
      <c r="AJ487" s="149"/>
      <c r="AK487" s="170"/>
      <c r="AL487" s="203" t="s">
        <v>1331</v>
      </c>
      <c r="AM487" s="139"/>
      <c r="AN487" s="140"/>
      <c r="AO487" s="170"/>
      <c r="AP487" s="187"/>
      <c r="AQ487" s="173"/>
      <c r="AR487" s="184"/>
      <c r="AS487" s="208">
        <f t="shared" si="28"/>
        <v>0</v>
      </c>
    </row>
    <row r="488" ht="13.2" spans="1:45">
      <c r="A488" s="149"/>
      <c r="B488" s="149"/>
      <c r="C488" s="150" t="s">
        <v>1334</v>
      </c>
      <c r="D488" s="2"/>
      <c r="E488" s="3"/>
      <c r="F488" s="149"/>
      <c r="G488" s="152"/>
      <c r="H488" s="155"/>
      <c r="I488" s="165"/>
      <c r="J488" s="169">
        <f t="shared" si="26"/>
        <v>0</v>
      </c>
      <c r="K488" s="166"/>
      <c r="L488" s="166"/>
      <c r="M488" s="166"/>
      <c r="N488" s="166"/>
      <c r="O488" s="149"/>
      <c r="P488" s="170"/>
      <c r="Q488" s="174" t="s">
        <v>1334</v>
      </c>
      <c r="R488" s="174"/>
      <c r="S488" s="174"/>
      <c r="T488" s="170"/>
      <c r="U488" s="187"/>
      <c r="V488" s="173"/>
      <c r="W488" s="185"/>
      <c r="X488" s="62">
        <f t="shared" si="27"/>
        <v>0</v>
      </c>
      <c r="Y488" s="166"/>
      <c r="Z488" s="149"/>
      <c r="AA488" s="149"/>
      <c r="AB488" s="150" t="s">
        <v>1334</v>
      </c>
      <c r="AC488" s="2"/>
      <c r="AD488" s="3"/>
      <c r="AE488" s="149"/>
      <c r="AF488" s="152"/>
      <c r="AG488" s="155"/>
      <c r="AH488" s="172"/>
      <c r="AI488" s="172"/>
      <c r="AJ488" s="149"/>
      <c r="AK488" s="170"/>
      <c r="AL488" s="203" t="s">
        <v>1332</v>
      </c>
      <c r="AM488" s="139"/>
      <c r="AN488" s="140"/>
      <c r="AO488" s="170"/>
      <c r="AP488" s="187"/>
      <c r="AQ488" s="173"/>
      <c r="AR488" s="184"/>
      <c r="AS488" s="208">
        <f t="shared" si="28"/>
        <v>0</v>
      </c>
    </row>
    <row r="489" ht="13.2" spans="1:45">
      <c r="A489" s="149"/>
      <c r="B489" s="149"/>
      <c r="C489" s="150" t="s">
        <v>1204</v>
      </c>
      <c r="D489" s="2"/>
      <c r="E489" s="3"/>
      <c r="F489" s="149"/>
      <c r="G489" s="152"/>
      <c r="H489" s="155"/>
      <c r="I489" s="165"/>
      <c r="J489" s="169">
        <f t="shared" si="26"/>
        <v>0</v>
      </c>
      <c r="K489" s="166"/>
      <c r="L489" s="166"/>
      <c r="M489" s="166"/>
      <c r="N489" s="166"/>
      <c r="O489" s="149"/>
      <c r="P489" s="170"/>
      <c r="Q489" s="174" t="s">
        <v>1204</v>
      </c>
      <c r="R489" s="174"/>
      <c r="S489" s="174"/>
      <c r="T489" s="170"/>
      <c r="U489" s="187"/>
      <c r="V489" s="173"/>
      <c r="W489" s="185"/>
      <c r="X489" s="62">
        <f t="shared" si="27"/>
        <v>0</v>
      </c>
      <c r="Y489" s="166"/>
      <c r="Z489" s="149"/>
      <c r="AA489" s="149"/>
      <c r="AB489" s="150" t="s">
        <v>1204</v>
      </c>
      <c r="AC489" s="2"/>
      <c r="AD489" s="3"/>
      <c r="AE489" s="149"/>
      <c r="AF489" s="152"/>
      <c r="AG489" s="155"/>
      <c r="AH489" s="172"/>
      <c r="AI489" s="172"/>
      <c r="AJ489" s="149"/>
      <c r="AK489" s="170"/>
      <c r="AL489" s="203" t="s">
        <v>1333</v>
      </c>
      <c r="AM489" s="139"/>
      <c r="AN489" s="140"/>
      <c r="AO489" s="170"/>
      <c r="AP489" s="187"/>
      <c r="AQ489" s="173"/>
      <c r="AR489" s="184"/>
      <c r="AS489" s="208">
        <f t="shared" si="28"/>
        <v>0</v>
      </c>
    </row>
    <row r="490" ht="13.2" spans="1:45">
      <c r="A490" s="149"/>
      <c r="B490" s="149"/>
      <c r="C490" s="150" t="s">
        <v>1335</v>
      </c>
      <c r="D490" s="2"/>
      <c r="E490" s="3"/>
      <c r="F490" s="149"/>
      <c r="G490" s="152"/>
      <c r="H490" s="155"/>
      <c r="I490" s="165"/>
      <c r="J490" s="169">
        <f t="shared" si="26"/>
        <v>0</v>
      </c>
      <c r="K490" s="166"/>
      <c r="L490" s="166"/>
      <c r="M490" s="166"/>
      <c r="N490" s="166"/>
      <c r="O490" s="149"/>
      <c r="P490" s="170"/>
      <c r="Q490" s="174" t="s">
        <v>1335</v>
      </c>
      <c r="R490" s="174"/>
      <c r="S490" s="174"/>
      <c r="T490" s="170"/>
      <c r="U490" s="187"/>
      <c r="V490" s="173"/>
      <c r="W490" s="185"/>
      <c r="X490" s="62">
        <f t="shared" si="27"/>
        <v>0</v>
      </c>
      <c r="Y490" s="166"/>
      <c r="Z490" s="149"/>
      <c r="AA490" s="149"/>
      <c r="AB490" s="150" t="s">
        <v>1335</v>
      </c>
      <c r="AC490" s="2"/>
      <c r="AD490" s="3"/>
      <c r="AE490" s="149"/>
      <c r="AF490" s="152"/>
      <c r="AG490" s="155"/>
      <c r="AH490" s="172"/>
      <c r="AI490" s="172"/>
      <c r="AJ490" s="149"/>
      <c r="AK490" s="170"/>
      <c r="AL490" s="203" t="s">
        <v>1334</v>
      </c>
      <c r="AM490" s="139"/>
      <c r="AN490" s="140"/>
      <c r="AO490" s="170"/>
      <c r="AP490" s="187"/>
      <c r="AQ490" s="173"/>
      <c r="AR490" s="184"/>
      <c r="AS490" s="208">
        <f t="shared" si="28"/>
        <v>0</v>
      </c>
    </row>
    <row r="491" ht="13.2" spans="1:45">
      <c r="A491" s="149"/>
      <c r="B491" s="149"/>
      <c r="C491" s="150" t="s">
        <v>1336</v>
      </c>
      <c r="D491" s="2"/>
      <c r="E491" s="3"/>
      <c r="F491" s="149"/>
      <c r="G491" s="152"/>
      <c r="H491" s="155"/>
      <c r="I491" s="165"/>
      <c r="J491" s="169">
        <f t="shared" si="26"/>
        <v>0</v>
      </c>
      <c r="K491" s="166"/>
      <c r="L491" s="166"/>
      <c r="M491" s="166"/>
      <c r="N491" s="166"/>
      <c r="O491" s="149"/>
      <c r="P491" s="170"/>
      <c r="Q491" s="174" t="s">
        <v>1336</v>
      </c>
      <c r="R491" s="174"/>
      <c r="S491" s="174"/>
      <c r="T491" s="170"/>
      <c r="U491" s="187"/>
      <c r="V491" s="173"/>
      <c r="W491" s="185"/>
      <c r="X491" s="62">
        <f t="shared" si="27"/>
        <v>0</v>
      </c>
      <c r="Y491" s="166"/>
      <c r="Z491" s="149"/>
      <c r="AA491" s="149"/>
      <c r="AB491" s="150" t="s">
        <v>1336</v>
      </c>
      <c r="AC491" s="2"/>
      <c r="AD491" s="3"/>
      <c r="AE491" s="149"/>
      <c r="AF491" s="152"/>
      <c r="AG491" s="155"/>
      <c r="AH491" s="172"/>
      <c r="AI491" s="172"/>
      <c r="AJ491" s="149"/>
      <c r="AK491" s="170"/>
      <c r="AL491" s="203" t="s">
        <v>1204</v>
      </c>
      <c r="AM491" s="139"/>
      <c r="AN491" s="140"/>
      <c r="AO491" s="170"/>
      <c r="AP491" s="187"/>
      <c r="AQ491" s="173"/>
      <c r="AR491" s="184"/>
      <c r="AS491" s="208">
        <f t="shared" si="28"/>
        <v>0</v>
      </c>
    </row>
    <row r="492" ht="13.2" spans="1:45">
      <c r="A492" s="149"/>
      <c r="B492" s="149"/>
      <c r="C492" s="150" t="s">
        <v>1337</v>
      </c>
      <c r="D492" s="2"/>
      <c r="E492" s="3"/>
      <c r="F492" s="149"/>
      <c r="G492" s="152"/>
      <c r="H492" s="155"/>
      <c r="I492" s="165"/>
      <c r="J492" s="169">
        <f t="shared" si="26"/>
        <v>0</v>
      </c>
      <c r="K492" s="166"/>
      <c r="L492" s="166"/>
      <c r="M492" s="166"/>
      <c r="N492" s="166"/>
      <c r="O492" s="149"/>
      <c r="P492" s="170"/>
      <c r="Q492" s="174" t="s">
        <v>1337</v>
      </c>
      <c r="R492" s="174"/>
      <c r="S492" s="174"/>
      <c r="T492" s="170"/>
      <c r="U492" s="187"/>
      <c r="V492" s="173"/>
      <c r="W492" s="185"/>
      <c r="X492" s="62">
        <f t="shared" si="27"/>
        <v>0</v>
      </c>
      <c r="Y492" s="166"/>
      <c r="Z492" s="149"/>
      <c r="AA492" s="149"/>
      <c r="AB492" s="150" t="s">
        <v>1337</v>
      </c>
      <c r="AC492" s="2"/>
      <c r="AD492" s="3"/>
      <c r="AE492" s="149"/>
      <c r="AF492" s="152"/>
      <c r="AG492" s="155"/>
      <c r="AH492" s="172"/>
      <c r="AI492" s="172"/>
      <c r="AJ492" s="149"/>
      <c r="AK492" s="170"/>
      <c r="AL492" s="203" t="s">
        <v>1335</v>
      </c>
      <c r="AM492" s="139"/>
      <c r="AN492" s="140"/>
      <c r="AO492" s="170"/>
      <c r="AP492" s="187"/>
      <c r="AQ492" s="173"/>
      <c r="AR492" s="184"/>
      <c r="AS492" s="208">
        <f t="shared" si="28"/>
        <v>0</v>
      </c>
    </row>
    <row r="493" ht="13.2" spans="1:45">
      <c r="A493" s="149"/>
      <c r="B493" s="149"/>
      <c r="C493" s="150" t="s">
        <v>1338</v>
      </c>
      <c r="D493" s="2"/>
      <c r="E493" s="3"/>
      <c r="F493" s="149"/>
      <c r="G493" s="152"/>
      <c r="H493" s="155"/>
      <c r="I493" s="165"/>
      <c r="J493" s="169">
        <f t="shared" si="26"/>
        <v>0</v>
      </c>
      <c r="K493" s="166"/>
      <c r="L493" s="166"/>
      <c r="M493" s="166"/>
      <c r="N493" s="166"/>
      <c r="O493" s="149"/>
      <c r="P493" s="170"/>
      <c r="Q493" s="174" t="s">
        <v>1338</v>
      </c>
      <c r="R493" s="174"/>
      <c r="S493" s="174"/>
      <c r="T493" s="170"/>
      <c r="U493" s="187"/>
      <c r="V493" s="173"/>
      <c r="W493" s="185"/>
      <c r="X493" s="62">
        <f t="shared" si="27"/>
        <v>0</v>
      </c>
      <c r="Y493" s="166"/>
      <c r="Z493" s="149"/>
      <c r="AA493" s="149"/>
      <c r="AB493" s="150" t="s">
        <v>1338</v>
      </c>
      <c r="AC493" s="2"/>
      <c r="AD493" s="3"/>
      <c r="AE493" s="149"/>
      <c r="AF493" s="152"/>
      <c r="AG493" s="155"/>
      <c r="AH493" s="172"/>
      <c r="AI493" s="172"/>
      <c r="AJ493" s="149"/>
      <c r="AK493" s="170"/>
      <c r="AL493" s="203" t="s">
        <v>1336</v>
      </c>
      <c r="AM493" s="139"/>
      <c r="AN493" s="140"/>
      <c r="AO493" s="170"/>
      <c r="AP493" s="187"/>
      <c r="AQ493" s="173"/>
      <c r="AR493" s="184"/>
      <c r="AS493" s="208">
        <f t="shared" si="28"/>
        <v>0</v>
      </c>
    </row>
    <row r="494" ht="13.2" spans="1:45">
      <c r="A494" s="149"/>
      <c r="B494" s="149"/>
      <c r="C494" s="150" t="s">
        <v>1339</v>
      </c>
      <c r="D494" s="2"/>
      <c r="E494" s="3"/>
      <c r="F494" s="149"/>
      <c r="G494" s="152"/>
      <c r="H494" s="155"/>
      <c r="I494" s="165"/>
      <c r="J494" s="169">
        <f t="shared" si="26"/>
        <v>0</v>
      </c>
      <c r="K494" s="166"/>
      <c r="L494" s="166"/>
      <c r="M494" s="166"/>
      <c r="N494" s="166"/>
      <c r="O494" s="149"/>
      <c r="P494" s="170"/>
      <c r="Q494" s="174" t="s">
        <v>1339</v>
      </c>
      <c r="R494" s="174"/>
      <c r="S494" s="174"/>
      <c r="T494" s="170"/>
      <c r="U494" s="187"/>
      <c r="V494" s="173"/>
      <c r="W494" s="185"/>
      <c r="X494" s="62">
        <f t="shared" si="27"/>
        <v>0</v>
      </c>
      <c r="Y494" s="166"/>
      <c r="Z494" s="149"/>
      <c r="AA494" s="149"/>
      <c r="AB494" s="150" t="s">
        <v>1339</v>
      </c>
      <c r="AC494" s="2"/>
      <c r="AD494" s="3"/>
      <c r="AE494" s="149"/>
      <c r="AF494" s="152"/>
      <c r="AG494" s="155"/>
      <c r="AH494" s="172"/>
      <c r="AI494" s="172"/>
      <c r="AJ494" s="149"/>
      <c r="AK494" s="170"/>
      <c r="AL494" s="203" t="s">
        <v>1337</v>
      </c>
      <c r="AM494" s="139"/>
      <c r="AN494" s="140"/>
      <c r="AO494" s="170"/>
      <c r="AP494" s="187"/>
      <c r="AQ494" s="173"/>
      <c r="AR494" s="184"/>
      <c r="AS494" s="208">
        <f t="shared" si="28"/>
        <v>0</v>
      </c>
    </row>
    <row r="495" ht="13.2" spans="1:45">
      <c r="A495" s="149"/>
      <c r="B495" s="149"/>
      <c r="C495" s="150" t="s">
        <v>1340</v>
      </c>
      <c r="D495" s="2"/>
      <c r="E495" s="3"/>
      <c r="F495" s="149"/>
      <c r="G495" s="152"/>
      <c r="H495" s="155"/>
      <c r="I495" s="165"/>
      <c r="J495" s="169">
        <f t="shared" si="26"/>
        <v>0</v>
      </c>
      <c r="K495" s="166"/>
      <c r="L495" s="166"/>
      <c r="M495" s="166"/>
      <c r="N495" s="166"/>
      <c r="O495" s="149"/>
      <c r="P495" s="170"/>
      <c r="Q495" s="174" t="s">
        <v>1340</v>
      </c>
      <c r="R495" s="174"/>
      <c r="S495" s="174"/>
      <c r="T495" s="170"/>
      <c r="U495" s="187"/>
      <c r="V495" s="173"/>
      <c r="W495" s="185"/>
      <c r="X495" s="62">
        <f t="shared" si="27"/>
        <v>0</v>
      </c>
      <c r="Y495" s="166"/>
      <c r="Z495" s="149"/>
      <c r="AA495" s="149"/>
      <c r="AB495" s="150" t="s">
        <v>1340</v>
      </c>
      <c r="AC495" s="2"/>
      <c r="AD495" s="3"/>
      <c r="AE495" s="149"/>
      <c r="AF495" s="152"/>
      <c r="AG495" s="155"/>
      <c r="AH495" s="172"/>
      <c r="AI495" s="172"/>
      <c r="AJ495" s="149"/>
      <c r="AK495" s="170"/>
      <c r="AL495" s="203" t="s">
        <v>1338</v>
      </c>
      <c r="AM495" s="139"/>
      <c r="AN495" s="140"/>
      <c r="AO495" s="170"/>
      <c r="AP495" s="187"/>
      <c r="AQ495" s="173"/>
      <c r="AR495" s="184"/>
      <c r="AS495" s="208">
        <f t="shared" si="28"/>
        <v>0</v>
      </c>
    </row>
    <row r="496" ht="13.2" spans="1:45">
      <c r="A496" s="149"/>
      <c r="B496" s="149"/>
      <c r="C496" s="150" t="s">
        <v>1341</v>
      </c>
      <c r="D496" s="2"/>
      <c r="E496" s="3"/>
      <c r="F496" s="149"/>
      <c r="G496" s="152"/>
      <c r="H496" s="155"/>
      <c r="I496" s="165"/>
      <c r="J496" s="169">
        <f t="shared" si="26"/>
        <v>0</v>
      </c>
      <c r="K496" s="166"/>
      <c r="L496" s="166"/>
      <c r="M496" s="166"/>
      <c r="N496" s="166"/>
      <c r="O496" s="149"/>
      <c r="P496" s="170"/>
      <c r="Q496" s="174" t="s">
        <v>1341</v>
      </c>
      <c r="R496" s="174"/>
      <c r="S496" s="174"/>
      <c r="T496" s="170"/>
      <c r="U496" s="187"/>
      <c r="V496" s="173"/>
      <c r="W496" s="185"/>
      <c r="X496" s="62">
        <f t="shared" si="27"/>
        <v>0</v>
      </c>
      <c r="Y496" s="166"/>
      <c r="Z496" s="149"/>
      <c r="AA496" s="149"/>
      <c r="AB496" s="150" t="s">
        <v>1341</v>
      </c>
      <c r="AC496" s="2"/>
      <c r="AD496" s="3"/>
      <c r="AE496" s="149"/>
      <c r="AF496" s="152"/>
      <c r="AG496" s="155"/>
      <c r="AH496" s="172"/>
      <c r="AI496" s="172"/>
      <c r="AJ496" s="149"/>
      <c r="AK496" s="170"/>
      <c r="AL496" s="203" t="s">
        <v>1339</v>
      </c>
      <c r="AM496" s="139"/>
      <c r="AN496" s="140"/>
      <c r="AO496" s="170"/>
      <c r="AP496" s="187"/>
      <c r="AQ496" s="173"/>
      <c r="AR496" s="184"/>
      <c r="AS496" s="208">
        <f t="shared" si="28"/>
        <v>0</v>
      </c>
    </row>
    <row r="497" ht="13.2" spans="1:45">
      <c r="A497" s="149"/>
      <c r="B497" s="149"/>
      <c r="C497" s="150" t="s">
        <v>1342</v>
      </c>
      <c r="D497" s="2"/>
      <c r="E497" s="3"/>
      <c r="F497" s="149"/>
      <c r="G497" s="152"/>
      <c r="H497" s="155"/>
      <c r="I497" s="165"/>
      <c r="J497" s="169">
        <f t="shared" si="26"/>
        <v>0</v>
      </c>
      <c r="K497" s="166"/>
      <c r="L497" s="166"/>
      <c r="M497" s="166"/>
      <c r="N497" s="166"/>
      <c r="O497" s="149"/>
      <c r="P497" s="170"/>
      <c r="Q497" s="174" t="s">
        <v>1342</v>
      </c>
      <c r="R497" s="174"/>
      <c r="S497" s="174"/>
      <c r="T497" s="170"/>
      <c r="U497" s="187"/>
      <c r="V497" s="173"/>
      <c r="W497" s="185"/>
      <c r="X497" s="62">
        <f t="shared" si="27"/>
        <v>0</v>
      </c>
      <c r="Y497" s="166"/>
      <c r="Z497" s="149"/>
      <c r="AA497" s="149"/>
      <c r="AB497" s="150" t="s">
        <v>1342</v>
      </c>
      <c r="AC497" s="2"/>
      <c r="AD497" s="3"/>
      <c r="AE497" s="149"/>
      <c r="AF497" s="152"/>
      <c r="AG497" s="155"/>
      <c r="AH497" s="172"/>
      <c r="AI497" s="172"/>
      <c r="AJ497" s="149"/>
      <c r="AK497" s="170"/>
      <c r="AL497" s="203" t="s">
        <v>1340</v>
      </c>
      <c r="AM497" s="139"/>
      <c r="AN497" s="140"/>
      <c r="AO497" s="170"/>
      <c r="AP497" s="187"/>
      <c r="AQ497" s="173"/>
      <c r="AR497" s="184"/>
      <c r="AS497" s="208">
        <f t="shared" si="28"/>
        <v>0</v>
      </c>
    </row>
    <row r="498" ht="13.2" spans="1:45">
      <c r="A498" s="149"/>
      <c r="B498" s="149"/>
      <c r="C498" s="150" t="s">
        <v>1343</v>
      </c>
      <c r="D498" s="2"/>
      <c r="E498" s="3"/>
      <c r="F498" s="149"/>
      <c r="G498" s="152"/>
      <c r="H498" s="155"/>
      <c r="I498" s="165"/>
      <c r="J498" s="169">
        <f t="shared" si="26"/>
        <v>0</v>
      </c>
      <c r="K498" s="166"/>
      <c r="L498" s="166"/>
      <c r="M498" s="166"/>
      <c r="N498" s="166"/>
      <c r="O498" s="149"/>
      <c r="P498" s="170"/>
      <c r="Q498" s="174" t="s">
        <v>1343</v>
      </c>
      <c r="R498" s="174"/>
      <c r="S498" s="174"/>
      <c r="T498" s="170"/>
      <c r="U498" s="187"/>
      <c r="V498" s="173"/>
      <c r="W498" s="185"/>
      <c r="X498" s="62">
        <f t="shared" si="27"/>
        <v>0</v>
      </c>
      <c r="Y498" s="166"/>
      <c r="Z498" s="149"/>
      <c r="AA498" s="149"/>
      <c r="AB498" s="150" t="s">
        <v>1343</v>
      </c>
      <c r="AC498" s="2"/>
      <c r="AD498" s="3"/>
      <c r="AE498" s="149"/>
      <c r="AF498" s="152"/>
      <c r="AG498" s="155"/>
      <c r="AH498" s="172"/>
      <c r="AI498" s="172"/>
      <c r="AJ498" s="149"/>
      <c r="AK498" s="170"/>
      <c r="AL498" s="203" t="s">
        <v>1341</v>
      </c>
      <c r="AM498" s="139"/>
      <c r="AN498" s="140"/>
      <c r="AO498" s="170"/>
      <c r="AP498" s="187"/>
      <c r="AQ498" s="173"/>
      <c r="AR498" s="184"/>
      <c r="AS498" s="208">
        <f t="shared" si="28"/>
        <v>0</v>
      </c>
    </row>
    <row r="499" ht="13.2" spans="1:45">
      <c r="A499" s="149"/>
      <c r="B499" s="149"/>
      <c r="C499" s="150" t="s">
        <v>1344</v>
      </c>
      <c r="D499" s="2"/>
      <c r="E499" s="3"/>
      <c r="F499" s="149"/>
      <c r="G499" s="152"/>
      <c r="H499" s="155"/>
      <c r="I499" s="165"/>
      <c r="J499" s="169">
        <f t="shared" si="26"/>
        <v>0</v>
      </c>
      <c r="K499" s="166"/>
      <c r="L499" s="166"/>
      <c r="M499" s="166"/>
      <c r="N499" s="166"/>
      <c r="O499" s="149"/>
      <c r="P499" s="170"/>
      <c r="Q499" s="174" t="s">
        <v>1344</v>
      </c>
      <c r="R499" s="174"/>
      <c r="S499" s="174"/>
      <c r="T499" s="170"/>
      <c r="U499" s="187"/>
      <c r="V499" s="173"/>
      <c r="W499" s="185"/>
      <c r="X499" s="62">
        <f t="shared" si="27"/>
        <v>0</v>
      </c>
      <c r="Y499" s="166"/>
      <c r="Z499" s="149"/>
      <c r="AA499" s="149"/>
      <c r="AB499" s="150" t="s">
        <v>1344</v>
      </c>
      <c r="AC499" s="2"/>
      <c r="AD499" s="3"/>
      <c r="AE499" s="149"/>
      <c r="AF499" s="152"/>
      <c r="AG499" s="155"/>
      <c r="AH499" s="172"/>
      <c r="AI499" s="172"/>
      <c r="AJ499" s="149"/>
      <c r="AK499" s="170"/>
      <c r="AL499" s="203" t="s">
        <v>1342</v>
      </c>
      <c r="AM499" s="139"/>
      <c r="AN499" s="140"/>
      <c r="AO499" s="170"/>
      <c r="AP499" s="187"/>
      <c r="AQ499" s="173"/>
      <c r="AR499" s="184"/>
      <c r="AS499" s="208">
        <f t="shared" si="28"/>
        <v>0</v>
      </c>
    </row>
    <row r="500" ht="13.2" spans="1:45">
      <c r="A500" s="149"/>
      <c r="B500" s="149"/>
      <c r="C500" s="150" t="s">
        <v>1345</v>
      </c>
      <c r="D500" s="2"/>
      <c r="E500" s="3"/>
      <c r="F500" s="149"/>
      <c r="G500" s="152"/>
      <c r="H500" s="155"/>
      <c r="I500" s="165"/>
      <c r="J500" s="169">
        <f t="shared" si="26"/>
        <v>0</v>
      </c>
      <c r="K500" s="166"/>
      <c r="L500" s="166"/>
      <c r="M500" s="166"/>
      <c r="N500" s="166"/>
      <c r="O500" s="149"/>
      <c r="P500" s="170"/>
      <c r="Q500" s="174" t="s">
        <v>1345</v>
      </c>
      <c r="R500" s="174"/>
      <c r="S500" s="174"/>
      <c r="T500" s="170"/>
      <c r="U500" s="187"/>
      <c r="V500" s="173"/>
      <c r="W500" s="185"/>
      <c r="X500" s="62">
        <f t="shared" si="27"/>
        <v>0</v>
      </c>
      <c r="Y500" s="166"/>
      <c r="Z500" s="149"/>
      <c r="AA500" s="149"/>
      <c r="AB500" s="150" t="s">
        <v>1345</v>
      </c>
      <c r="AC500" s="2"/>
      <c r="AD500" s="3"/>
      <c r="AE500" s="149"/>
      <c r="AF500" s="152"/>
      <c r="AG500" s="155"/>
      <c r="AH500" s="172"/>
      <c r="AI500" s="172"/>
      <c r="AJ500" s="149"/>
      <c r="AK500" s="170"/>
      <c r="AL500" s="203" t="s">
        <v>1343</v>
      </c>
      <c r="AM500" s="139"/>
      <c r="AN500" s="140"/>
      <c r="AO500" s="170"/>
      <c r="AP500" s="187"/>
      <c r="AQ500" s="173"/>
      <c r="AR500" s="184"/>
      <c r="AS500" s="208">
        <f t="shared" si="28"/>
        <v>0</v>
      </c>
    </row>
    <row r="501" ht="13.2" spans="1:45">
      <c r="A501" s="149"/>
      <c r="B501" s="149"/>
      <c r="C501" s="150" t="s">
        <v>1346</v>
      </c>
      <c r="D501" s="2"/>
      <c r="E501" s="3"/>
      <c r="F501" s="149"/>
      <c r="G501" s="152"/>
      <c r="H501" s="155"/>
      <c r="I501" s="165"/>
      <c r="J501" s="169">
        <f t="shared" si="26"/>
        <v>0</v>
      </c>
      <c r="K501" s="166"/>
      <c r="L501" s="166"/>
      <c r="M501" s="166"/>
      <c r="N501" s="166"/>
      <c r="O501" s="149"/>
      <c r="P501" s="170"/>
      <c r="Q501" s="174" t="s">
        <v>1346</v>
      </c>
      <c r="R501" s="174"/>
      <c r="S501" s="174"/>
      <c r="T501" s="170"/>
      <c r="U501" s="187"/>
      <c r="V501" s="173"/>
      <c r="W501" s="185"/>
      <c r="X501" s="62">
        <f t="shared" si="27"/>
        <v>0</v>
      </c>
      <c r="Y501" s="166"/>
      <c r="Z501" s="149"/>
      <c r="AA501" s="149"/>
      <c r="AB501" s="150" t="s">
        <v>1346</v>
      </c>
      <c r="AC501" s="2"/>
      <c r="AD501" s="3"/>
      <c r="AE501" s="149"/>
      <c r="AF501" s="152"/>
      <c r="AG501" s="155"/>
      <c r="AH501" s="172"/>
      <c r="AI501" s="172"/>
      <c r="AJ501" s="149"/>
      <c r="AK501" s="170"/>
      <c r="AL501" s="203" t="s">
        <v>1344</v>
      </c>
      <c r="AM501" s="139"/>
      <c r="AN501" s="140"/>
      <c r="AO501" s="170"/>
      <c r="AP501" s="187"/>
      <c r="AQ501" s="173"/>
      <c r="AR501" s="184"/>
      <c r="AS501" s="208">
        <f t="shared" si="28"/>
        <v>0</v>
      </c>
    </row>
    <row r="502" ht="13.2" spans="1:45">
      <c r="A502" s="149"/>
      <c r="B502" s="149"/>
      <c r="C502" s="150" t="s">
        <v>1347</v>
      </c>
      <c r="D502" s="2"/>
      <c r="E502" s="3"/>
      <c r="F502" s="149"/>
      <c r="G502" s="152"/>
      <c r="H502" s="155"/>
      <c r="I502" s="165"/>
      <c r="J502" s="169">
        <f t="shared" si="26"/>
        <v>0</v>
      </c>
      <c r="K502" s="166"/>
      <c r="L502" s="166"/>
      <c r="M502" s="166"/>
      <c r="N502" s="166"/>
      <c r="O502" s="149"/>
      <c r="P502" s="170"/>
      <c r="Q502" s="174" t="s">
        <v>1347</v>
      </c>
      <c r="R502" s="174"/>
      <c r="S502" s="174"/>
      <c r="T502" s="170"/>
      <c r="U502" s="187"/>
      <c r="V502" s="173"/>
      <c r="W502" s="185"/>
      <c r="X502" s="62">
        <f t="shared" si="27"/>
        <v>0</v>
      </c>
      <c r="Y502" s="166"/>
      <c r="Z502" s="149"/>
      <c r="AA502" s="149"/>
      <c r="AB502" s="150" t="s">
        <v>1347</v>
      </c>
      <c r="AC502" s="2"/>
      <c r="AD502" s="3"/>
      <c r="AE502" s="149"/>
      <c r="AF502" s="152"/>
      <c r="AG502" s="155"/>
      <c r="AH502" s="172"/>
      <c r="AI502" s="172"/>
      <c r="AJ502" s="149"/>
      <c r="AK502" s="170"/>
      <c r="AL502" s="203" t="s">
        <v>1345</v>
      </c>
      <c r="AM502" s="139"/>
      <c r="AN502" s="140"/>
      <c r="AO502" s="170"/>
      <c r="AP502" s="187"/>
      <c r="AQ502" s="173"/>
      <c r="AR502" s="184"/>
      <c r="AS502" s="208">
        <f t="shared" si="28"/>
        <v>0</v>
      </c>
    </row>
    <row r="503" ht="13.2" spans="1:45">
      <c r="A503" s="149"/>
      <c r="B503" s="149"/>
      <c r="C503" s="150" t="s">
        <v>1348</v>
      </c>
      <c r="D503" s="2"/>
      <c r="E503" s="3"/>
      <c r="F503" s="149"/>
      <c r="G503" s="152"/>
      <c r="H503" s="155"/>
      <c r="I503" s="165"/>
      <c r="J503" s="169">
        <f t="shared" si="26"/>
        <v>0</v>
      </c>
      <c r="K503" s="166"/>
      <c r="L503" s="166"/>
      <c r="M503" s="166"/>
      <c r="N503" s="166"/>
      <c r="O503" s="149"/>
      <c r="P503" s="170"/>
      <c r="Q503" s="174" t="s">
        <v>1348</v>
      </c>
      <c r="R503" s="174"/>
      <c r="S503" s="174"/>
      <c r="T503" s="170"/>
      <c r="U503" s="187"/>
      <c r="V503" s="173"/>
      <c r="W503" s="185"/>
      <c r="X503" s="62">
        <f t="shared" si="27"/>
        <v>0</v>
      </c>
      <c r="Y503" s="166"/>
      <c r="Z503" s="149"/>
      <c r="AA503" s="149"/>
      <c r="AB503" s="150" t="s">
        <v>1348</v>
      </c>
      <c r="AC503" s="2"/>
      <c r="AD503" s="3"/>
      <c r="AE503" s="149"/>
      <c r="AF503" s="152"/>
      <c r="AG503" s="155"/>
      <c r="AH503" s="172"/>
      <c r="AI503" s="172"/>
      <c r="AJ503" s="149"/>
      <c r="AK503" s="170"/>
      <c r="AL503" s="203" t="s">
        <v>1346</v>
      </c>
      <c r="AM503" s="139"/>
      <c r="AN503" s="140"/>
      <c r="AO503" s="170"/>
      <c r="AP503" s="187"/>
      <c r="AQ503" s="173"/>
      <c r="AR503" s="184"/>
      <c r="AS503" s="208">
        <f t="shared" si="28"/>
        <v>0</v>
      </c>
    </row>
    <row r="504" ht="13.2" spans="1:45">
      <c r="A504" s="149"/>
      <c r="B504" s="149"/>
      <c r="C504" s="150" t="s">
        <v>1023</v>
      </c>
      <c r="D504" s="2"/>
      <c r="E504" s="3"/>
      <c r="F504" s="149"/>
      <c r="G504" s="152"/>
      <c r="H504" s="155"/>
      <c r="I504" s="165"/>
      <c r="J504" s="169">
        <f t="shared" si="26"/>
        <v>0</v>
      </c>
      <c r="K504" s="166"/>
      <c r="L504" s="166"/>
      <c r="M504" s="166"/>
      <c r="N504" s="166"/>
      <c r="O504" s="149"/>
      <c r="P504" s="170"/>
      <c r="Q504" s="174" t="s">
        <v>1023</v>
      </c>
      <c r="R504" s="174"/>
      <c r="S504" s="174"/>
      <c r="T504" s="170"/>
      <c r="U504" s="187"/>
      <c r="V504" s="173"/>
      <c r="W504" s="185"/>
      <c r="X504" s="62">
        <f t="shared" si="27"/>
        <v>0</v>
      </c>
      <c r="Y504" s="166"/>
      <c r="Z504" s="149"/>
      <c r="AA504" s="149"/>
      <c r="AB504" s="150" t="s">
        <v>1023</v>
      </c>
      <c r="AC504" s="2"/>
      <c r="AD504" s="3"/>
      <c r="AE504" s="149"/>
      <c r="AF504" s="152"/>
      <c r="AG504" s="155"/>
      <c r="AH504" s="172"/>
      <c r="AI504" s="172"/>
      <c r="AJ504" s="149"/>
      <c r="AK504" s="170"/>
      <c r="AL504" s="203" t="s">
        <v>1347</v>
      </c>
      <c r="AM504" s="139"/>
      <c r="AN504" s="140"/>
      <c r="AO504" s="170"/>
      <c r="AP504" s="187"/>
      <c r="AQ504" s="173"/>
      <c r="AR504" s="184"/>
      <c r="AS504" s="208">
        <f t="shared" si="28"/>
        <v>0</v>
      </c>
    </row>
    <row r="505" ht="13.2" spans="1:45">
      <c r="A505" s="149"/>
      <c r="B505" s="149"/>
      <c r="C505" s="150" t="s">
        <v>1349</v>
      </c>
      <c r="D505" s="2"/>
      <c r="E505" s="3"/>
      <c r="F505" s="149"/>
      <c r="G505" s="152"/>
      <c r="H505" s="155"/>
      <c r="I505" s="165"/>
      <c r="J505" s="169">
        <f t="shared" si="26"/>
        <v>0</v>
      </c>
      <c r="K505" s="166"/>
      <c r="L505" s="166"/>
      <c r="M505" s="166"/>
      <c r="N505" s="166"/>
      <c r="O505" s="149"/>
      <c r="P505" s="170"/>
      <c r="Q505" s="174" t="s">
        <v>1349</v>
      </c>
      <c r="R505" s="174"/>
      <c r="S505" s="174"/>
      <c r="T505" s="170"/>
      <c r="U505" s="187"/>
      <c r="V505" s="173"/>
      <c r="W505" s="185"/>
      <c r="X505" s="62">
        <f t="shared" si="27"/>
        <v>0</v>
      </c>
      <c r="Y505" s="166"/>
      <c r="Z505" s="149"/>
      <c r="AA505" s="149"/>
      <c r="AB505" s="150" t="s">
        <v>1349</v>
      </c>
      <c r="AC505" s="2"/>
      <c r="AD505" s="3"/>
      <c r="AE505" s="149"/>
      <c r="AF505" s="152"/>
      <c r="AG505" s="155"/>
      <c r="AH505" s="172"/>
      <c r="AI505" s="172"/>
      <c r="AJ505" s="149"/>
      <c r="AK505" s="170"/>
      <c r="AL505" s="203" t="s">
        <v>1348</v>
      </c>
      <c r="AM505" s="139"/>
      <c r="AN505" s="140"/>
      <c r="AO505" s="170"/>
      <c r="AP505" s="187"/>
      <c r="AQ505" s="173"/>
      <c r="AR505" s="184"/>
      <c r="AS505" s="208">
        <f t="shared" si="28"/>
        <v>0</v>
      </c>
    </row>
    <row r="506" ht="13.2" spans="1:45">
      <c r="A506" s="149"/>
      <c r="B506" s="149"/>
      <c r="C506" s="150" t="s">
        <v>1350</v>
      </c>
      <c r="D506" s="2"/>
      <c r="E506" s="3"/>
      <c r="F506" s="149"/>
      <c r="G506" s="152"/>
      <c r="H506" s="155"/>
      <c r="I506" s="165"/>
      <c r="J506" s="169">
        <f t="shared" si="26"/>
        <v>0</v>
      </c>
      <c r="K506" s="166"/>
      <c r="L506" s="166"/>
      <c r="M506" s="166"/>
      <c r="N506" s="166"/>
      <c r="O506" s="149"/>
      <c r="P506" s="170"/>
      <c r="Q506" s="174" t="s">
        <v>1350</v>
      </c>
      <c r="R506" s="174"/>
      <c r="S506" s="174"/>
      <c r="T506" s="170"/>
      <c r="U506" s="187"/>
      <c r="V506" s="173"/>
      <c r="W506" s="185"/>
      <c r="X506" s="62">
        <f t="shared" si="27"/>
        <v>0</v>
      </c>
      <c r="Y506" s="166"/>
      <c r="Z506" s="149"/>
      <c r="AA506" s="149"/>
      <c r="AB506" s="150" t="s">
        <v>1350</v>
      </c>
      <c r="AC506" s="2"/>
      <c r="AD506" s="3"/>
      <c r="AE506" s="149"/>
      <c r="AF506" s="152"/>
      <c r="AG506" s="155"/>
      <c r="AH506" s="172"/>
      <c r="AI506" s="172"/>
      <c r="AJ506" s="149"/>
      <c r="AK506" s="170"/>
      <c r="AL506" s="203" t="s">
        <v>1023</v>
      </c>
      <c r="AM506" s="139"/>
      <c r="AN506" s="140"/>
      <c r="AO506" s="170"/>
      <c r="AP506" s="187"/>
      <c r="AQ506" s="173"/>
      <c r="AR506" s="184"/>
      <c r="AS506" s="208">
        <f t="shared" si="28"/>
        <v>0</v>
      </c>
    </row>
    <row r="507" ht="13.2" spans="1:45">
      <c r="A507" s="149"/>
      <c r="B507" s="149"/>
      <c r="C507" s="150" t="s">
        <v>1351</v>
      </c>
      <c r="D507" s="2"/>
      <c r="E507" s="3"/>
      <c r="F507" s="149"/>
      <c r="G507" s="152"/>
      <c r="H507" s="155"/>
      <c r="I507" s="165"/>
      <c r="J507" s="169">
        <f t="shared" si="26"/>
        <v>0</v>
      </c>
      <c r="K507" s="166"/>
      <c r="L507" s="166"/>
      <c r="M507" s="166"/>
      <c r="N507" s="166"/>
      <c r="O507" s="149"/>
      <c r="P507" s="170"/>
      <c r="Q507" s="174" t="s">
        <v>1351</v>
      </c>
      <c r="R507" s="174"/>
      <c r="S507" s="174"/>
      <c r="T507" s="170"/>
      <c r="U507" s="187"/>
      <c r="V507" s="173"/>
      <c r="W507" s="185"/>
      <c r="X507" s="62">
        <f t="shared" si="27"/>
        <v>0</v>
      </c>
      <c r="Y507" s="166"/>
      <c r="Z507" s="149"/>
      <c r="AA507" s="149"/>
      <c r="AB507" s="150" t="s">
        <v>1351</v>
      </c>
      <c r="AC507" s="2"/>
      <c r="AD507" s="3"/>
      <c r="AE507" s="149"/>
      <c r="AF507" s="152"/>
      <c r="AG507" s="155"/>
      <c r="AH507" s="172"/>
      <c r="AI507" s="172"/>
      <c r="AJ507" s="149"/>
      <c r="AK507" s="170"/>
      <c r="AL507" s="203" t="s">
        <v>1349</v>
      </c>
      <c r="AM507" s="139"/>
      <c r="AN507" s="140"/>
      <c r="AO507" s="170"/>
      <c r="AP507" s="187"/>
      <c r="AQ507" s="173"/>
      <c r="AR507" s="184"/>
      <c r="AS507" s="208">
        <f t="shared" si="28"/>
        <v>0</v>
      </c>
    </row>
    <row r="508" ht="13.2" spans="1:45">
      <c r="A508" s="149"/>
      <c r="B508" s="149"/>
      <c r="C508" s="150" t="s">
        <v>1352</v>
      </c>
      <c r="D508" s="2"/>
      <c r="E508" s="3"/>
      <c r="F508" s="149"/>
      <c r="G508" s="152"/>
      <c r="H508" s="155"/>
      <c r="I508" s="165"/>
      <c r="J508" s="169">
        <f t="shared" si="26"/>
        <v>0</v>
      </c>
      <c r="K508" s="166"/>
      <c r="L508" s="166"/>
      <c r="M508" s="166"/>
      <c r="N508" s="166"/>
      <c r="O508" s="149"/>
      <c r="P508" s="170"/>
      <c r="Q508" s="174" t="s">
        <v>1352</v>
      </c>
      <c r="R508" s="174"/>
      <c r="S508" s="174"/>
      <c r="T508" s="170"/>
      <c r="U508" s="187"/>
      <c r="V508" s="173"/>
      <c r="W508" s="185"/>
      <c r="X508" s="62">
        <f t="shared" si="27"/>
        <v>0</v>
      </c>
      <c r="Y508" s="166"/>
      <c r="Z508" s="149"/>
      <c r="AA508" s="149"/>
      <c r="AB508" s="150" t="s">
        <v>1352</v>
      </c>
      <c r="AC508" s="2"/>
      <c r="AD508" s="3"/>
      <c r="AE508" s="149"/>
      <c r="AF508" s="152"/>
      <c r="AG508" s="155"/>
      <c r="AH508" s="172"/>
      <c r="AI508" s="172"/>
      <c r="AJ508" s="149"/>
      <c r="AK508" s="170"/>
      <c r="AL508" s="203" t="s">
        <v>1350</v>
      </c>
      <c r="AM508" s="139"/>
      <c r="AN508" s="140"/>
      <c r="AO508" s="170"/>
      <c r="AP508" s="187"/>
      <c r="AQ508" s="173"/>
      <c r="AR508" s="184"/>
      <c r="AS508" s="208">
        <f t="shared" si="28"/>
        <v>0</v>
      </c>
    </row>
    <row r="509" ht="13.2" spans="1:45">
      <c r="A509" s="149"/>
      <c r="B509" s="149"/>
      <c r="C509" s="150" t="s">
        <v>1353</v>
      </c>
      <c r="D509" s="2"/>
      <c r="E509" s="3"/>
      <c r="F509" s="149"/>
      <c r="G509" s="152"/>
      <c r="H509" s="155"/>
      <c r="I509" s="165"/>
      <c r="J509" s="169">
        <f t="shared" si="26"/>
        <v>0</v>
      </c>
      <c r="K509" s="166"/>
      <c r="L509" s="166"/>
      <c r="M509" s="166"/>
      <c r="N509" s="166"/>
      <c r="O509" s="149"/>
      <c r="P509" s="170"/>
      <c r="Q509" s="174" t="s">
        <v>1353</v>
      </c>
      <c r="R509" s="174"/>
      <c r="S509" s="174"/>
      <c r="T509" s="170"/>
      <c r="U509" s="187"/>
      <c r="V509" s="173"/>
      <c r="W509" s="185"/>
      <c r="X509" s="62">
        <f t="shared" si="27"/>
        <v>0</v>
      </c>
      <c r="Y509" s="166"/>
      <c r="Z509" s="149"/>
      <c r="AA509" s="149"/>
      <c r="AB509" s="150" t="s">
        <v>1353</v>
      </c>
      <c r="AC509" s="2"/>
      <c r="AD509" s="3"/>
      <c r="AE509" s="149"/>
      <c r="AF509" s="152"/>
      <c r="AG509" s="155"/>
      <c r="AH509" s="172"/>
      <c r="AI509" s="172"/>
      <c r="AJ509" s="149"/>
      <c r="AK509" s="170"/>
      <c r="AL509" s="203" t="s">
        <v>1351</v>
      </c>
      <c r="AM509" s="139"/>
      <c r="AN509" s="140"/>
      <c r="AO509" s="170"/>
      <c r="AP509" s="187"/>
      <c r="AQ509" s="173"/>
      <c r="AR509" s="184"/>
      <c r="AS509" s="208">
        <f t="shared" si="28"/>
        <v>0</v>
      </c>
    </row>
    <row r="510" ht="13.2" spans="1:45">
      <c r="A510" s="149"/>
      <c r="B510" s="149"/>
      <c r="C510" s="150" t="s">
        <v>1067</v>
      </c>
      <c r="D510" s="2"/>
      <c r="E510" s="3"/>
      <c r="F510" s="149"/>
      <c r="G510" s="152"/>
      <c r="H510" s="155"/>
      <c r="I510" s="165"/>
      <c r="J510" s="169">
        <f t="shared" si="26"/>
        <v>0</v>
      </c>
      <c r="K510" s="166"/>
      <c r="L510" s="166"/>
      <c r="M510" s="166"/>
      <c r="N510" s="166"/>
      <c r="O510" s="149"/>
      <c r="P510" s="170"/>
      <c r="Q510" s="174" t="s">
        <v>1067</v>
      </c>
      <c r="R510" s="174"/>
      <c r="S510" s="174"/>
      <c r="T510" s="170"/>
      <c r="U510" s="187"/>
      <c r="V510" s="173"/>
      <c r="W510" s="185"/>
      <c r="X510" s="62">
        <f t="shared" si="27"/>
        <v>0</v>
      </c>
      <c r="Y510" s="166"/>
      <c r="Z510" s="149"/>
      <c r="AA510" s="149"/>
      <c r="AB510" s="150" t="s">
        <v>1067</v>
      </c>
      <c r="AC510" s="2"/>
      <c r="AD510" s="3"/>
      <c r="AE510" s="149"/>
      <c r="AF510" s="152"/>
      <c r="AG510" s="155"/>
      <c r="AH510" s="172"/>
      <c r="AI510" s="172"/>
      <c r="AJ510" s="149"/>
      <c r="AK510" s="170"/>
      <c r="AL510" s="203" t="s">
        <v>1352</v>
      </c>
      <c r="AM510" s="139"/>
      <c r="AN510" s="140"/>
      <c r="AO510" s="170"/>
      <c r="AP510" s="187"/>
      <c r="AQ510" s="173"/>
      <c r="AR510" s="184"/>
      <c r="AS510" s="208">
        <f t="shared" si="28"/>
        <v>0</v>
      </c>
    </row>
    <row r="511" ht="13.2" spans="1:45">
      <c r="A511" s="149"/>
      <c r="B511" s="149"/>
      <c r="C511" s="150" t="s">
        <v>1354</v>
      </c>
      <c r="D511" s="2"/>
      <c r="E511" s="3"/>
      <c r="F511" s="149"/>
      <c r="G511" s="152"/>
      <c r="H511" s="155"/>
      <c r="I511" s="165"/>
      <c r="J511" s="169">
        <f t="shared" si="26"/>
        <v>0</v>
      </c>
      <c r="K511" s="166"/>
      <c r="L511" s="166"/>
      <c r="M511" s="166"/>
      <c r="N511" s="166"/>
      <c r="O511" s="149"/>
      <c r="P511" s="170"/>
      <c r="Q511" s="174" t="s">
        <v>1354</v>
      </c>
      <c r="R511" s="174"/>
      <c r="S511" s="174"/>
      <c r="T511" s="170"/>
      <c r="U511" s="187"/>
      <c r="V511" s="173"/>
      <c r="W511" s="185"/>
      <c r="X511" s="62">
        <f t="shared" si="27"/>
        <v>0</v>
      </c>
      <c r="Y511" s="166"/>
      <c r="Z511" s="149"/>
      <c r="AA511" s="149"/>
      <c r="AB511" s="150" t="s">
        <v>1354</v>
      </c>
      <c r="AC511" s="2"/>
      <c r="AD511" s="3"/>
      <c r="AE511" s="149"/>
      <c r="AF511" s="152"/>
      <c r="AG511" s="155"/>
      <c r="AH511" s="172"/>
      <c r="AI511" s="172"/>
      <c r="AJ511" s="149"/>
      <c r="AK511" s="170"/>
      <c r="AL511" s="203" t="s">
        <v>1353</v>
      </c>
      <c r="AM511" s="139"/>
      <c r="AN511" s="140"/>
      <c r="AO511" s="170"/>
      <c r="AP511" s="187"/>
      <c r="AQ511" s="173"/>
      <c r="AR511" s="184"/>
      <c r="AS511" s="208">
        <f t="shared" si="28"/>
        <v>0</v>
      </c>
    </row>
    <row r="512" ht="13.2" spans="1:45">
      <c r="A512" s="149"/>
      <c r="B512" s="149"/>
      <c r="C512" s="150" t="s">
        <v>1355</v>
      </c>
      <c r="D512" s="2"/>
      <c r="E512" s="3"/>
      <c r="F512" s="149"/>
      <c r="G512" s="152"/>
      <c r="H512" s="155"/>
      <c r="I512" s="165"/>
      <c r="J512" s="169">
        <f t="shared" si="26"/>
        <v>0</v>
      </c>
      <c r="K512" s="166"/>
      <c r="L512" s="166"/>
      <c r="M512" s="166"/>
      <c r="N512" s="166"/>
      <c r="O512" s="149"/>
      <c r="P512" s="170"/>
      <c r="Q512" s="174" t="s">
        <v>1355</v>
      </c>
      <c r="R512" s="174"/>
      <c r="S512" s="174"/>
      <c r="T512" s="170"/>
      <c r="U512" s="187"/>
      <c r="V512" s="173"/>
      <c r="W512" s="185"/>
      <c r="X512" s="62">
        <f t="shared" si="27"/>
        <v>0</v>
      </c>
      <c r="Y512" s="166"/>
      <c r="Z512" s="149"/>
      <c r="AA512" s="149"/>
      <c r="AB512" s="150" t="s">
        <v>1355</v>
      </c>
      <c r="AC512" s="2"/>
      <c r="AD512" s="3"/>
      <c r="AE512" s="149"/>
      <c r="AF512" s="152"/>
      <c r="AG512" s="155"/>
      <c r="AH512" s="172"/>
      <c r="AI512" s="172"/>
      <c r="AJ512" s="149"/>
      <c r="AK512" s="170"/>
      <c r="AL512" s="203" t="s">
        <v>1067</v>
      </c>
      <c r="AM512" s="139"/>
      <c r="AN512" s="140"/>
      <c r="AO512" s="170"/>
      <c r="AP512" s="187"/>
      <c r="AQ512" s="173"/>
      <c r="AR512" s="184"/>
      <c r="AS512" s="208">
        <f t="shared" si="28"/>
        <v>0</v>
      </c>
    </row>
    <row r="513" ht="13.2" spans="1:45">
      <c r="A513" s="149"/>
      <c r="B513" s="154"/>
      <c r="C513" s="150" t="s">
        <v>1356</v>
      </c>
      <c r="D513" s="2"/>
      <c r="E513" s="3"/>
      <c r="F513" s="154"/>
      <c r="G513" s="152"/>
      <c r="H513" s="155"/>
      <c r="I513" s="165"/>
      <c r="J513" s="169">
        <f t="shared" si="26"/>
        <v>0</v>
      </c>
      <c r="K513" s="166"/>
      <c r="L513" s="166"/>
      <c r="M513" s="166"/>
      <c r="N513" s="166"/>
      <c r="O513" s="149"/>
      <c r="P513" s="140"/>
      <c r="Q513" s="174" t="s">
        <v>1356</v>
      </c>
      <c r="R513" s="174"/>
      <c r="S513" s="174"/>
      <c r="T513" s="140"/>
      <c r="U513" s="187"/>
      <c r="V513" s="173"/>
      <c r="W513" s="185"/>
      <c r="X513" s="62">
        <f t="shared" si="27"/>
        <v>0</v>
      </c>
      <c r="Y513" s="166"/>
      <c r="Z513" s="149"/>
      <c r="AA513" s="154"/>
      <c r="AB513" s="150" t="s">
        <v>1356</v>
      </c>
      <c r="AC513" s="2"/>
      <c r="AD513" s="3"/>
      <c r="AE513" s="154"/>
      <c r="AF513" s="152"/>
      <c r="AG513" s="155"/>
      <c r="AH513" s="172"/>
      <c r="AI513" s="172"/>
      <c r="AJ513" s="149"/>
      <c r="AK513" s="170"/>
      <c r="AL513" s="203" t="s">
        <v>1354</v>
      </c>
      <c r="AM513" s="139"/>
      <c r="AN513" s="140"/>
      <c r="AO513" s="170"/>
      <c r="AP513" s="187"/>
      <c r="AQ513" s="173"/>
      <c r="AR513" s="184"/>
      <c r="AS513" s="208">
        <f t="shared" si="28"/>
        <v>0</v>
      </c>
    </row>
    <row r="514" ht="13.2" spans="1:45">
      <c r="A514" s="149"/>
      <c r="B514" s="160" t="s">
        <v>955</v>
      </c>
      <c r="C514" s="150" t="s">
        <v>1357</v>
      </c>
      <c r="D514" s="2"/>
      <c r="E514" s="3"/>
      <c r="F514" s="153">
        <v>933800</v>
      </c>
      <c r="G514" s="152">
        <v>1</v>
      </c>
      <c r="H514" s="151">
        <v>933800</v>
      </c>
      <c r="I514" s="165"/>
      <c r="J514" s="169">
        <f t="shared" si="26"/>
        <v>0</v>
      </c>
      <c r="K514" s="166"/>
      <c r="L514" s="166"/>
      <c r="M514" s="166"/>
      <c r="N514" s="166"/>
      <c r="O514" s="149"/>
      <c r="P514" s="176" t="s">
        <v>955</v>
      </c>
      <c r="Q514" s="174" t="s">
        <v>1357</v>
      </c>
      <c r="R514" s="174"/>
      <c r="S514" s="174"/>
      <c r="T514" s="188">
        <v>933800</v>
      </c>
      <c r="U514" s="187">
        <v>1</v>
      </c>
      <c r="V514" s="186">
        <v>933800</v>
      </c>
      <c r="W514" s="185"/>
      <c r="X514" s="62">
        <f t="shared" si="27"/>
        <v>0</v>
      </c>
      <c r="Y514" s="166"/>
      <c r="Z514" s="149"/>
      <c r="AA514" s="160" t="s">
        <v>955</v>
      </c>
      <c r="AB514" s="150" t="s">
        <v>1357</v>
      </c>
      <c r="AC514" s="2"/>
      <c r="AD514" s="3"/>
      <c r="AE514" s="153">
        <v>933800</v>
      </c>
      <c r="AF514" s="152">
        <v>1</v>
      </c>
      <c r="AG514" s="151">
        <v>933800</v>
      </c>
      <c r="AH514" s="172"/>
      <c r="AI514" s="172"/>
      <c r="AJ514" s="149"/>
      <c r="AK514" s="170"/>
      <c r="AL514" s="203" t="s">
        <v>1355</v>
      </c>
      <c r="AM514" s="139"/>
      <c r="AN514" s="140"/>
      <c r="AO514" s="170"/>
      <c r="AP514" s="187"/>
      <c r="AQ514" s="173"/>
      <c r="AR514" s="184"/>
      <c r="AS514" s="208">
        <f t="shared" si="28"/>
        <v>0</v>
      </c>
    </row>
    <row r="515" ht="13.2" spans="1:45">
      <c r="A515" s="149"/>
      <c r="B515" s="149"/>
      <c r="C515" s="150" t="s">
        <v>1358</v>
      </c>
      <c r="D515" s="2"/>
      <c r="E515" s="3"/>
      <c r="F515" s="149"/>
      <c r="G515" s="152"/>
      <c r="H515" s="155"/>
      <c r="I515" s="165"/>
      <c r="J515" s="169">
        <f t="shared" si="26"/>
        <v>0</v>
      </c>
      <c r="K515" s="166"/>
      <c r="L515" s="166"/>
      <c r="M515" s="166"/>
      <c r="N515" s="166"/>
      <c r="O515" s="149"/>
      <c r="P515" s="170"/>
      <c r="Q515" s="174" t="s">
        <v>1358</v>
      </c>
      <c r="R515" s="174"/>
      <c r="S515" s="174"/>
      <c r="T515" s="170"/>
      <c r="U515" s="187"/>
      <c r="V515" s="173"/>
      <c r="W515" s="185"/>
      <c r="X515" s="62">
        <f t="shared" si="27"/>
        <v>0</v>
      </c>
      <c r="Y515" s="166"/>
      <c r="Z515" s="149"/>
      <c r="AA515" s="149"/>
      <c r="AB515" s="150" t="s">
        <v>1358</v>
      </c>
      <c r="AC515" s="2"/>
      <c r="AD515" s="3"/>
      <c r="AE515" s="149"/>
      <c r="AF515" s="152"/>
      <c r="AG515" s="155"/>
      <c r="AH515" s="172"/>
      <c r="AI515" s="172"/>
      <c r="AJ515" s="149"/>
      <c r="AK515" s="140"/>
      <c r="AL515" s="203" t="s">
        <v>1356</v>
      </c>
      <c r="AM515" s="139"/>
      <c r="AN515" s="140"/>
      <c r="AO515" s="140"/>
      <c r="AP515" s="187"/>
      <c r="AQ515" s="173"/>
      <c r="AR515" s="184"/>
      <c r="AS515" s="208">
        <f t="shared" si="28"/>
        <v>0</v>
      </c>
    </row>
    <row r="516" ht="13.2" spans="1:45">
      <c r="A516" s="149"/>
      <c r="B516" s="149"/>
      <c r="C516" s="150" t="s">
        <v>1359</v>
      </c>
      <c r="D516" s="2"/>
      <c r="E516" s="3"/>
      <c r="F516" s="149"/>
      <c r="G516" s="152"/>
      <c r="H516" s="155"/>
      <c r="I516" s="165"/>
      <c r="J516" s="169">
        <f t="shared" si="26"/>
        <v>0</v>
      </c>
      <c r="K516" s="166"/>
      <c r="L516" s="166"/>
      <c r="M516" s="166"/>
      <c r="N516" s="166"/>
      <c r="O516" s="149"/>
      <c r="P516" s="170"/>
      <c r="Q516" s="174" t="s">
        <v>1359</v>
      </c>
      <c r="R516" s="174"/>
      <c r="S516" s="174"/>
      <c r="T516" s="170"/>
      <c r="U516" s="187"/>
      <c r="V516" s="173"/>
      <c r="W516" s="185"/>
      <c r="X516" s="62">
        <f t="shared" si="27"/>
        <v>0</v>
      </c>
      <c r="Y516" s="166"/>
      <c r="Z516" s="149"/>
      <c r="AA516" s="149"/>
      <c r="AB516" s="150" t="s">
        <v>1359</v>
      </c>
      <c r="AC516" s="2"/>
      <c r="AD516" s="3"/>
      <c r="AE516" s="149"/>
      <c r="AF516" s="152"/>
      <c r="AG516" s="155"/>
      <c r="AH516" s="172"/>
      <c r="AI516" s="172"/>
      <c r="AJ516" s="149"/>
      <c r="AK516" s="176" t="s">
        <v>955</v>
      </c>
      <c r="AL516" s="203" t="s">
        <v>1357</v>
      </c>
      <c r="AM516" s="139"/>
      <c r="AN516" s="140"/>
      <c r="AO516" s="188">
        <v>933800</v>
      </c>
      <c r="AP516" s="187">
        <v>1</v>
      </c>
      <c r="AQ516" s="186">
        <v>933800</v>
      </c>
      <c r="AR516" s="184"/>
      <c r="AS516" s="208">
        <f>AR516*AQ516</f>
        <v>0</v>
      </c>
    </row>
    <row r="517" ht="13.2" spans="1:45">
      <c r="A517" s="149"/>
      <c r="B517" s="149"/>
      <c r="C517" s="150" t="s">
        <v>1360</v>
      </c>
      <c r="D517" s="2"/>
      <c r="E517" s="3"/>
      <c r="F517" s="149"/>
      <c r="G517" s="152"/>
      <c r="H517" s="155"/>
      <c r="I517" s="165"/>
      <c r="J517" s="169">
        <f t="shared" si="26"/>
        <v>0</v>
      </c>
      <c r="K517" s="166"/>
      <c r="L517" s="166"/>
      <c r="M517" s="166"/>
      <c r="N517" s="166"/>
      <c r="O517" s="149"/>
      <c r="P517" s="170"/>
      <c r="Q517" s="174" t="s">
        <v>1360</v>
      </c>
      <c r="R517" s="174"/>
      <c r="S517" s="174"/>
      <c r="T517" s="170"/>
      <c r="U517" s="187"/>
      <c r="V517" s="173"/>
      <c r="W517" s="185"/>
      <c r="X517" s="62">
        <f t="shared" si="27"/>
        <v>0</v>
      </c>
      <c r="Y517" s="166"/>
      <c r="Z517" s="149"/>
      <c r="AA517" s="149"/>
      <c r="AB517" s="150" t="s">
        <v>1360</v>
      </c>
      <c r="AC517" s="2"/>
      <c r="AD517" s="3"/>
      <c r="AE517" s="149"/>
      <c r="AF517" s="152"/>
      <c r="AG517" s="155"/>
      <c r="AH517" s="172"/>
      <c r="AI517" s="172"/>
      <c r="AJ517" s="149"/>
      <c r="AK517" s="170"/>
      <c r="AL517" s="203" t="s">
        <v>1358</v>
      </c>
      <c r="AM517" s="139"/>
      <c r="AN517" s="140"/>
      <c r="AO517" s="170"/>
      <c r="AP517" s="187"/>
      <c r="AQ517" s="173"/>
      <c r="AR517" s="184"/>
      <c r="AS517" s="208">
        <f t="shared" ref="AS517:AS544" si="29">AR517*AO517</f>
        <v>0</v>
      </c>
    </row>
    <row r="518" ht="13.2" spans="1:45">
      <c r="A518" s="149"/>
      <c r="B518" s="149"/>
      <c r="C518" s="150" t="s">
        <v>1060</v>
      </c>
      <c r="D518" s="2"/>
      <c r="E518" s="3"/>
      <c r="F518" s="149"/>
      <c r="G518" s="152"/>
      <c r="H518" s="155"/>
      <c r="I518" s="165"/>
      <c r="J518" s="169">
        <f t="shared" si="26"/>
        <v>0</v>
      </c>
      <c r="K518" s="166"/>
      <c r="L518" s="166"/>
      <c r="M518" s="166"/>
      <c r="N518" s="166"/>
      <c r="O518" s="149"/>
      <c r="P518" s="170"/>
      <c r="Q518" s="174" t="s">
        <v>1060</v>
      </c>
      <c r="R518" s="174"/>
      <c r="S518" s="174"/>
      <c r="T518" s="170"/>
      <c r="U518" s="187"/>
      <c r="V518" s="173"/>
      <c r="W518" s="185"/>
      <c r="X518" s="62">
        <f t="shared" si="27"/>
        <v>0</v>
      </c>
      <c r="Y518" s="166"/>
      <c r="Z518" s="149"/>
      <c r="AA518" s="149"/>
      <c r="AB518" s="150" t="s">
        <v>1060</v>
      </c>
      <c r="AC518" s="2"/>
      <c r="AD518" s="3"/>
      <c r="AE518" s="149"/>
      <c r="AF518" s="152"/>
      <c r="AG518" s="155"/>
      <c r="AH518" s="172"/>
      <c r="AI518" s="172"/>
      <c r="AJ518" s="149"/>
      <c r="AK518" s="170"/>
      <c r="AL518" s="203" t="s">
        <v>1359</v>
      </c>
      <c r="AM518" s="139"/>
      <c r="AN518" s="140"/>
      <c r="AO518" s="170"/>
      <c r="AP518" s="187"/>
      <c r="AQ518" s="173"/>
      <c r="AR518" s="184"/>
      <c r="AS518" s="208">
        <f t="shared" si="29"/>
        <v>0</v>
      </c>
    </row>
    <row r="519" ht="13.2" spans="1:45">
      <c r="A519" s="149"/>
      <c r="B519" s="149"/>
      <c r="C519" s="150" t="s">
        <v>1361</v>
      </c>
      <c r="D519" s="2"/>
      <c r="E519" s="3"/>
      <c r="F519" s="149"/>
      <c r="G519" s="152"/>
      <c r="H519" s="155"/>
      <c r="I519" s="165"/>
      <c r="J519" s="169">
        <f t="shared" si="26"/>
        <v>0</v>
      </c>
      <c r="K519" s="166"/>
      <c r="L519" s="166"/>
      <c r="M519" s="166"/>
      <c r="N519" s="166"/>
      <c r="O519" s="149"/>
      <c r="P519" s="170"/>
      <c r="Q519" s="174" t="s">
        <v>1361</v>
      </c>
      <c r="R519" s="174"/>
      <c r="S519" s="174"/>
      <c r="T519" s="170"/>
      <c r="U519" s="187"/>
      <c r="V519" s="173"/>
      <c r="W519" s="185"/>
      <c r="X519" s="62">
        <f t="shared" si="27"/>
        <v>0</v>
      </c>
      <c r="Y519" s="166"/>
      <c r="Z519" s="149"/>
      <c r="AA519" s="149"/>
      <c r="AB519" s="150" t="s">
        <v>1361</v>
      </c>
      <c r="AC519" s="2"/>
      <c r="AD519" s="3"/>
      <c r="AE519" s="149"/>
      <c r="AF519" s="152"/>
      <c r="AG519" s="155"/>
      <c r="AH519" s="172"/>
      <c r="AI519" s="172"/>
      <c r="AJ519" s="149"/>
      <c r="AK519" s="170"/>
      <c r="AL519" s="203" t="s">
        <v>1360</v>
      </c>
      <c r="AM519" s="139"/>
      <c r="AN519" s="140"/>
      <c r="AO519" s="170"/>
      <c r="AP519" s="187"/>
      <c r="AQ519" s="173"/>
      <c r="AR519" s="184"/>
      <c r="AS519" s="208">
        <f t="shared" si="29"/>
        <v>0</v>
      </c>
    </row>
    <row r="520" ht="13.2" spans="1:45">
      <c r="A520" s="149"/>
      <c r="B520" s="149"/>
      <c r="C520" s="150" t="s">
        <v>1362</v>
      </c>
      <c r="D520" s="2"/>
      <c r="E520" s="3"/>
      <c r="F520" s="149"/>
      <c r="G520" s="152"/>
      <c r="H520" s="155"/>
      <c r="I520" s="165"/>
      <c r="J520" s="169">
        <f t="shared" si="26"/>
        <v>0</v>
      </c>
      <c r="K520" s="166"/>
      <c r="L520" s="166"/>
      <c r="M520" s="166"/>
      <c r="N520" s="166"/>
      <c r="O520" s="149"/>
      <c r="P520" s="170"/>
      <c r="Q520" s="174" t="s">
        <v>1362</v>
      </c>
      <c r="R520" s="174"/>
      <c r="S520" s="174"/>
      <c r="T520" s="170"/>
      <c r="U520" s="187"/>
      <c r="V520" s="173"/>
      <c r="W520" s="185"/>
      <c r="X520" s="62">
        <f t="shared" si="27"/>
        <v>0</v>
      </c>
      <c r="Y520" s="166"/>
      <c r="Z520" s="149"/>
      <c r="AA520" s="149"/>
      <c r="AB520" s="150" t="s">
        <v>1362</v>
      </c>
      <c r="AC520" s="2"/>
      <c r="AD520" s="3"/>
      <c r="AE520" s="149"/>
      <c r="AF520" s="152"/>
      <c r="AG520" s="155"/>
      <c r="AH520" s="172"/>
      <c r="AI520" s="172"/>
      <c r="AJ520" s="149"/>
      <c r="AK520" s="170"/>
      <c r="AL520" s="203" t="s">
        <v>1060</v>
      </c>
      <c r="AM520" s="139"/>
      <c r="AN520" s="140"/>
      <c r="AO520" s="170"/>
      <c r="AP520" s="187"/>
      <c r="AQ520" s="173"/>
      <c r="AR520" s="184"/>
      <c r="AS520" s="208">
        <f t="shared" si="29"/>
        <v>0</v>
      </c>
    </row>
    <row r="521" ht="13.2" spans="1:45">
      <c r="A521" s="149"/>
      <c r="B521" s="149"/>
      <c r="C521" s="150" t="s">
        <v>1363</v>
      </c>
      <c r="D521" s="2"/>
      <c r="E521" s="3"/>
      <c r="F521" s="149"/>
      <c r="G521" s="152"/>
      <c r="H521" s="155"/>
      <c r="I521" s="165"/>
      <c r="J521" s="169">
        <f t="shared" si="26"/>
        <v>0</v>
      </c>
      <c r="K521" s="166"/>
      <c r="L521" s="166"/>
      <c r="M521" s="166"/>
      <c r="N521" s="166"/>
      <c r="O521" s="149"/>
      <c r="P521" s="170"/>
      <c r="Q521" s="174" t="s">
        <v>1363</v>
      </c>
      <c r="R521" s="174"/>
      <c r="S521" s="174"/>
      <c r="T521" s="170"/>
      <c r="U521" s="187"/>
      <c r="V521" s="173"/>
      <c r="W521" s="185"/>
      <c r="X521" s="62">
        <f t="shared" si="27"/>
        <v>0</v>
      </c>
      <c r="Y521" s="166"/>
      <c r="Z521" s="149"/>
      <c r="AA521" s="149"/>
      <c r="AB521" s="150" t="s">
        <v>1363</v>
      </c>
      <c r="AC521" s="2"/>
      <c r="AD521" s="3"/>
      <c r="AE521" s="149"/>
      <c r="AF521" s="152"/>
      <c r="AG521" s="155"/>
      <c r="AH521" s="172"/>
      <c r="AI521" s="172"/>
      <c r="AJ521" s="149"/>
      <c r="AK521" s="170"/>
      <c r="AL521" s="203" t="s">
        <v>1361</v>
      </c>
      <c r="AM521" s="139"/>
      <c r="AN521" s="140"/>
      <c r="AO521" s="170"/>
      <c r="AP521" s="187"/>
      <c r="AQ521" s="173"/>
      <c r="AR521" s="184"/>
      <c r="AS521" s="208">
        <f t="shared" si="29"/>
        <v>0</v>
      </c>
    </row>
    <row r="522" ht="13.2" spans="1:45">
      <c r="A522" s="149"/>
      <c r="B522" s="149"/>
      <c r="C522" s="150" t="s">
        <v>1364</v>
      </c>
      <c r="D522" s="2"/>
      <c r="E522" s="3"/>
      <c r="F522" s="149"/>
      <c r="G522" s="152"/>
      <c r="H522" s="155"/>
      <c r="I522" s="165"/>
      <c r="J522" s="169">
        <f t="shared" si="26"/>
        <v>0</v>
      </c>
      <c r="K522" s="166"/>
      <c r="L522" s="166"/>
      <c r="M522" s="166"/>
      <c r="N522" s="166"/>
      <c r="O522" s="149"/>
      <c r="P522" s="170"/>
      <c r="Q522" s="174" t="s">
        <v>1364</v>
      </c>
      <c r="R522" s="174"/>
      <c r="S522" s="174"/>
      <c r="T522" s="170"/>
      <c r="U522" s="187"/>
      <c r="V522" s="173"/>
      <c r="W522" s="185"/>
      <c r="X522" s="62">
        <f t="shared" si="27"/>
        <v>0</v>
      </c>
      <c r="Y522" s="166"/>
      <c r="Z522" s="149"/>
      <c r="AA522" s="149"/>
      <c r="AB522" s="150" t="s">
        <v>1364</v>
      </c>
      <c r="AC522" s="2"/>
      <c r="AD522" s="3"/>
      <c r="AE522" s="149"/>
      <c r="AF522" s="152"/>
      <c r="AG522" s="155"/>
      <c r="AH522" s="172"/>
      <c r="AI522" s="172"/>
      <c r="AJ522" s="149"/>
      <c r="AK522" s="170"/>
      <c r="AL522" s="203" t="s">
        <v>1362</v>
      </c>
      <c r="AM522" s="139"/>
      <c r="AN522" s="140"/>
      <c r="AO522" s="170"/>
      <c r="AP522" s="187"/>
      <c r="AQ522" s="173"/>
      <c r="AR522" s="184"/>
      <c r="AS522" s="208">
        <f t="shared" si="29"/>
        <v>0</v>
      </c>
    </row>
    <row r="523" ht="13.2" spans="1:45">
      <c r="A523" s="149"/>
      <c r="B523" s="149"/>
      <c r="C523" s="150" t="s">
        <v>1365</v>
      </c>
      <c r="D523" s="2"/>
      <c r="E523" s="3"/>
      <c r="F523" s="149"/>
      <c r="G523" s="152"/>
      <c r="H523" s="155"/>
      <c r="I523" s="165"/>
      <c r="J523" s="169">
        <f t="shared" si="26"/>
        <v>0</v>
      </c>
      <c r="K523" s="166"/>
      <c r="L523" s="166"/>
      <c r="M523" s="166"/>
      <c r="N523" s="166"/>
      <c r="O523" s="149"/>
      <c r="P523" s="170"/>
      <c r="Q523" s="174" t="s">
        <v>1365</v>
      </c>
      <c r="R523" s="174"/>
      <c r="S523" s="174"/>
      <c r="T523" s="170"/>
      <c r="U523" s="187"/>
      <c r="V523" s="173"/>
      <c r="W523" s="185"/>
      <c r="X523" s="62">
        <f t="shared" si="27"/>
        <v>0</v>
      </c>
      <c r="Y523" s="166"/>
      <c r="Z523" s="149"/>
      <c r="AA523" s="149"/>
      <c r="AB523" s="150" t="s">
        <v>1365</v>
      </c>
      <c r="AC523" s="2"/>
      <c r="AD523" s="3"/>
      <c r="AE523" s="149"/>
      <c r="AF523" s="152"/>
      <c r="AG523" s="155"/>
      <c r="AH523" s="172"/>
      <c r="AI523" s="172"/>
      <c r="AJ523" s="149"/>
      <c r="AK523" s="170"/>
      <c r="AL523" s="203" t="s">
        <v>1363</v>
      </c>
      <c r="AM523" s="139"/>
      <c r="AN523" s="140"/>
      <c r="AO523" s="170"/>
      <c r="AP523" s="187"/>
      <c r="AQ523" s="173"/>
      <c r="AR523" s="184"/>
      <c r="AS523" s="208">
        <f t="shared" si="29"/>
        <v>0</v>
      </c>
    </row>
    <row r="524" ht="13.2" spans="1:45">
      <c r="A524" s="149"/>
      <c r="B524" s="149"/>
      <c r="C524" s="150" t="s">
        <v>1366</v>
      </c>
      <c r="D524" s="2"/>
      <c r="E524" s="3"/>
      <c r="F524" s="149"/>
      <c r="G524" s="152"/>
      <c r="H524" s="155"/>
      <c r="I524" s="165"/>
      <c r="J524" s="169">
        <f t="shared" si="26"/>
        <v>0</v>
      </c>
      <c r="K524" s="166"/>
      <c r="L524" s="166"/>
      <c r="M524" s="166"/>
      <c r="N524" s="166"/>
      <c r="O524" s="149"/>
      <c r="P524" s="170"/>
      <c r="Q524" s="174" t="s">
        <v>1366</v>
      </c>
      <c r="R524" s="174"/>
      <c r="S524" s="174"/>
      <c r="T524" s="170"/>
      <c r="U524" s="187"/>
      <c r="V524" s="173"/>
      <c r="W524" s="185"/>
      <c r="X524" s="62">
        <f t="shared" si="27"/>
        <v>0</v>
      </c>
      <c r="Y524" s="166"/>
      <c r="Z524" s="149"/>
      <c r="AA524" s="149"/>
      <c r="AB524" s="150" t="s">
        <v>1366</v>
      </c>
      <c r="AC524" s="2"/>
      <c r="AD524" s="3"/>
      <c r="AE524" s="149"/>
      <c r="AF524" s="152"/>
      <c r="AG524" s="155"/>
      <c r="AH524" s="172"/>
      <c r="AI524" s="172"/>
      <c r="AJ524" s="149"/>
      <c r="AK524" s="170"/>
      <c r="AL524" s="203" t="s">
        <v>1364</v>
      </c>
      <c r="AM524" s="139"/>
      <c r="AN524" s="140"/>
      <c r="AO524" s="170"/>
      <c r="AP524" s="187"/>
      <c r="AQ524" s="173"/>
      <c r="AR524" s="184"/>
      <c r="AS524" s="208">
        <f t="shared" si="29"/>
        <v>0</v>
      </c>
    </row>
    <row r="525" ht="13.2" spans="1:45">
      <c r="A525" s="149"/>
      <c r="B525" s="149"/>
      <c r="C525" s="150" t="s">
        <v>1367</v>
      </c>
      <c r="D525" s="2"/>
      <c r="E525" s="3"/>
      <c r="F525" s="149"/>
      <c r="G525" s="152"/>
      <c r="H525" s="155"/>
      <c r="I525" s="165"/>
      <c r="J525" s="169">
        <f t="shared" si="26"/>
        <v>0</v>
      </c>
      <c r="K525" s="166"/>
      <c r="L525" s="166"/>
      <c r="M525" s="166"/>
      <c r="N525" s="166"/>
      <c r="O525" s="149"/>
      <c r="P525" s="170"/>
      <c r="Q525" s="174" t="s">
        <v>1367</v>
      </c>
      <c r="R525" s="174"/>
      <c r="S525" s="174"/>
      <c r="T525" s="170"/>
      <c r="U525" s="187"/>
      <c r="V525" s="173"/>
      <c r="W525" s="185"/>
      <c r="X525" s="62">
        <f t="shared" si="27"/>
        <v>0</v>
      </c>
      <c r="Y525" s="166"/>
      <c r="Z525" s="149"/>
      <c r="AA525" s="149"/>
      <c r="AB525" s="150" t="s">
        <v>1367</v>
      </c>
      <c r="AC525" s="2"/>
      <c r="AD525" s="3"/>
      <c r="AE525" s="149"/>
      <c r="AF525" s="152"/>
      <c r="AG525" s="155"/>
      <c r="AH525" s="172"/>
      <c r="AI525" s="172"/>
      <c r="AJ525" s="149"/>
      <c r="AK525" s="170"/>
      <c r="AL525" s="203" t="s">
        <v>1365</v>
      </c>
      <c r="AM525" s="139"/>
      <c r="AN525" s="140"/>
      <c r="AO525" s="170"/>
      <c r="AP525" s="187"/>
      <c r="AQ525" s="173"/>
      <c r="AR525" s="184"/>
      <c r="AS525" s="208">
        <f t="shared" si="29"/>
        <v>0</v>
      </c>
    </row>
    <row r="526" ht="13.2" spans="1:45">
      <c r="A526" s="149"/>
      <c r="B526" s="149"/>
      <c r="C526" s="150" t="s">
        <v>1368</v>
      </c>
      <c r="D526" s="2"/>
      <c r="E526" s="3"/>
      <c r="F526" s="149"/>
      <c r="G526" s="152"/>
      <c r="H526" s="155"/>
      <c r="I526" s="165"/>
      <c r="J526" s="169">
        <f t="shared" si="26"/>
        <v>0</v>
      </c>
      <c r="K526" s="166"/>
      <c r="L526" s="166"/>
      <c r="M526" s="166"/>
      <c r="N526" s="166"/>
      <c r="O526" s="149"/>
      <c r="P526" s="170"/>
      <c r="Q526" s="174" t="s">
        <v>1368</v>
      </c>
      <c r="R526" s="174"/>
      <c r="S526" s="174"/>
      <c r="T526" s="170"/>
      <c r="U526" s="187"/>
      <c r="V526" s="173"/>
      <c r="W526" s="185"/>
      <c r="X526" s="62">
        <f t="shared" si="27"/>
        <v>0</v>
      </c>
      <c r="Y526" s="166"/>
      <c r="Z526" s="149"/>
      <c r="AA526" s="149"/>
      <c r="AB526" s="150" t="s">
        <v>1368</v>
      </c>
      <c r="AC526" s="2"/>
      <c r="AD526" s="3"/>
      <c r="AE526" s="149"/>
      <c r="AF526" s="152"/>
      <c r="AG526" s="155"/>
      <c r="AH526" s="172"/>
      <c r="AI526" s="172"/>
      <c r="AJ526" s="149"/>
      <c r="AK526" s="170"/>
      <c r="AL526" s="203" t="s">
        <v>1366</v>
      </c>
      <c r="AM526" s="139"/>
      <c r="AN526" s="140"/>
      <c r="AO526" s="170"/>
      <c r="AP526" s="187"/>
      <c r="AQ526" s="173"/>
      <c r="AR526" s="184"/>
      <c r="AS526" s="208">
        <f t="shared" si="29"/>
        <v>0</v>
      </c>
    </row>
    <row r="527" ht="13.2" spans="1:45">
      <c r="A527" s="149"/>
      <c r="B527" s="149"/>
      <c r="C527" s="150" t="s">
        <v>1369</v>
      </c>
      <c r="D527" s="2"/>
      <c r="E527" s="3"/>
      <c r="F527" s="149"/>
      <c r="G527" s="152"/>
      <c r="H527" s="155"/>
      <c r="I527" s="165"/>
      <c r="J527" s="169">
        <f t="shared" si="26"/>
        <v>0</v>
      </c>
      <c r="K527" s="166"/>
      <c r="L527" s="166"/>
      <c r="M527" s="166"/>
      <c r="N527" s="166"/>
      <c r="O527" s="149"/>
      <c r="P527" s="170"/>
      <c r="Q527" s="174" t="s">
        <v>1369</v>
      </c>
      <c r="R527" s="174"/>
      <c r="S527" s="174"/>
      <c r="T527" s="170"/>
      <c r="U527" s="187"/>
      <c r="V527" s="173"/>
      <c r="W527" s="185"/>
      <c r="X527" s="62">
        <f t="shared" si="27"/>
        <v>0</v>
      </c>
      <c r="Y527" s="166"/>
      <c r="Z527" s="149"/>
      <c r="AA527" s="149"/>
      <c r="AB527" s="150" t="s">
        <v>1369</v>
      </c>
      <c r="AC527" s="2"/>
      <c r="AD527" s="3"/>
      <c r="AE527" s="149"/>
      <c r="AF527" s="152"/>
      <c r="AG527" s="155"/>
      <c r="AH527" s="172"/>
      <c r="AI527" s="172"/>
      <c r="AJ527" s="149"/>
      <c r="AK527" s="170"/>
      <c r="AL527" s="203" t="s">
        <v>1367</v>
      </c>
      <c r="AM527" s="139"/>
      <c r="AN527" s="140"/>
      <c r="AO527" s="170"/>
      <c r="AP527" s="187"/>
      <c r="AQ527" s="173"/>
      <c r="AR527" s="184"/>
      <c r="AS527" s="208">
        <f t="shared" si="29"/>
        <v>0</v>
      </c>
    </row>
    <row r="528" ht="13.2" spans="1:45">
      <c r="A528" s="149"/>
      <c r="B528" s="149"/>
      <c r="C528" s="150" t="s">
        <v>1370</v>
      </c>
      <c r="D528" s="2"/>
      <c r="E528" s="3"/>
      <c r="F528" s="149"/>
      <c r="G528" s="152"/>
      <c r="H528" s="155"/>
      <c r="I528" s="165"/>
      <c r="J528" s="169">
        <f t="shared" si="26"/>
        <v>0</v>
      </c>
      <c r="K528" s="166"/>
      <c r="L528" s="166"/>
      <c r="M528" s="166"/>
      <c r="N528" s="166"/>
      <c r="O528" s="149"/>
      <c r="P528" s="170"/>
      <c r="Q528" s="174" t="s">
        <v>1370</v>
      </c>
      <c r="R528" s="174"/>
      <c r="S528" s="174"/>
      <c r="T528" s="170"/>
      <c r="U528" s="187"/>
      <c r="V528" s="173"/>
      <c r="W528" s="185"/>
      <c r="X528" s="62">
        <f t="shared" si="27"/>
        <v>0</v>
      </c>
      <c r="Y528" s="166"/>
      <c r="Z528" s="149"/>
      <c r="AA528" s="149"/>
      <c r="AB528" s="150" t="s">
        <v>1370</v>
      </c>
      <c r="AC528" s="2"/>
      <c r="AD528" s="3"/>
      <c r="AE528" s="149"/>
      <c r="AF528" s="152"/>
      <c r="AG528" s="155"/>
      <c r="AH528" s="172"/>
      <c r="AI528" s="172"/>
      <c r="AJ528" s="149"/>
      <c r="AK528" s="170"/>
      <c r="AL528" s="203" t="s">
        <v>1368</v>
      </c>
      <c r="AM528" s="139"/>
      <c r="AN528" s="140"/>
      <c r="AO528" s="170"/>
      <c r="AP528" s="187"/>
      <c r="AQ528" s="173"/>
      <c r="AR528" s="184"/>
      <c r="AS528" s="208">
        <f t="shared" si="29"/>
        <v>0</v>
      </c>
    </row>
    <row r="529" ht="13.2" spans="1:45">
      <c r="A529" s="149"/>
      <c r="B529" s="149"/>
      <c r="C529" s="150" t="s">
        <v>1371</v>
      </c>
      <c r="D529" s="2"/>
      <c r="E529" s="3"/>
      <c r="F529" s="149"/>
      <c r="G529" s="152"/>
      <c r="H529" s="155"/>
      <c r="I529" s="165"/>
      <c r="J529" s="169">
        <f t="shared" si="26"/>
        <v>0</v>
      </c>
      <c r="K529" s="166"/>
      <c r="L529" s="166"/>
      <c r="M529" s="166"/>
      <c r="N529" s="166"/>
      <c r="O529" s="149"/>
      <c r="P529" s="170"/>
      <c r="Q529" s="174" t="s">
        <v>1371</v>
      </c>
      <c r="R529" s="174"/>
      <c r="S529" s="174"/>
      <c r="T529" s="170"/>
      <c r="U529" s="187"/>
      <c r="V529" s="173"/>
      <c r="W529" s="185"/>
      <c r="X529" s="62">
        <f t="shared" si="27"/>
        <v>0</v>
      </c>
      <c r="Y529" s="166"/>
      <c r="Z529" s="149"/>
      <c r="AA529" s="149"/>
      <c r="AB529" s="150" t="s">
        <v>1371</v>
      </c>
      <c r="AC529" s="2"/>
      <c r="AD529" s="3"/>
      <c r="AE529" s="149"/>
      <c r="AF529" s="152"/>
      <c r="AG529" s="155"/>
      <c r="AH529" s="172"/>
      <c r="AI529" s="172"/>
      <c r="AJ529" s="149"/>
      <c r="AK529" s="170"/>
      <c r="AL529" s="203" t="s">
        <v>1369</v>
      </c>
      <c r="AM529" s="139"/>
      <c r="AN529" s="140"/>
      <c r="AO529" s="170"/>
      <c r="AP529" s="187"/>
      <c r="AQ529" s="173"/>
      <c r="AR529" s="184"/>
      <c r="AS529" s="208">
        <f t="shared" si="29"/>
        <v>0</v>
      </c>
    </row>
    <row r="530" ht="13.2" spans="1:45">
      <c r="A530" s="149"/>
      <c r="B530" s="149"/>
      <c r="C530" s="150" t="s">
        <v>1347</v>
      </c>
      <c r="D530" s="2"/>
      <c r="E530" s="3"/>
      <c r="F530" s="149"/>
      <c r="G530" s="152"/>
      <c r="H530" s="155"/>
      <c r="I530" s="165"/>
      <c r="J530" s="169">
        <f t="shared" si="26"/>
        <v>0</v>
      </c>
      <c r="K530" s="166"/>
      <c r="L530" s="166"/>
      <c r="M530" s="166"/>
      <c r="N530" s="166"/>
      <c r="O530" s="149"/>
      <c r="P530" s="170"/>
      <c r="Q530" s="174" t="s">
        <v>1347</v>
      </c>
      <c r="R530" s="174"/>
      <c r="S530" s="174"/>
      <c r="T530" s="170"/>
      <c r="U530" s="187"/>
      <c r="V530" s="173"/>
      <c r="W530" s="185"/>
      <c r="X530" s="62">
        <f t="shared" si="27"/>
        <v>0</v>
      </c>
      <c r="Y530" s="166"/>
      <c r="Z530" s="149"/>
      <c r="AA530" s="149"/>
      <c r="AB530" s="150" t="s">
        <v>1347</v>
      </c>
      <c r="AC530" s="2"/>
      <c r="AD530" s="3"/>
      <c r="AE530" s="149"/>
      <c r="AF530" s="152"/>
      <c r="AG530" s="155"/>
      <c r="AH530" s="172"/>
      <c r="AI530" s="172"/>
      <c r="AJ530" s="149"/>
      <c r="AK530" s="170"/>
      <c r="AL530" s="203" t="s">
        <v>1370</v>
      </c>
      <c r="AM530" s="139"/>
      <c r="AN530" s="140"/>
      <c r="AO530" s="170"/>
      <c r="AP530" s="187"/>
      <c r="AQ530" s="173"/>
      <c r="AR530" s="184"/>
      <c r="AS530" s="208">
        <f t="shared" si="29"/>
        <v>0</v>
      </c>
    </row>
    <row r="531" ht="13.2" spans="1:45">
      <c r="A531" s="149"/>
      <c r="B531" s="149"/>
      <c r="C531" s="150" t="s">
        <v>1372</v>
      </c>
      <c r="D531" s="2"/>
      <c r="E531" s="3"/>
      <c r="F531" s="149"/>
      <c r="G531" s="152"/>
      <c r="H531" s="155"/>
      <c r="I531" s="165"/>
      <c r="J531" s="169">
        <f t="shared" si="26"/>
        <v>0</v>
      </c>
      <c r="K531" s="166"/>
      <c r="L531" s="166"/>
      <c r="M531" s="166"/>
      <c r="N531" s="166"/>
      <c r="O531" s="149"/>
      <c r="P531" s="170"/>
      <c r="Q531" s="174" t="s">
        <v>1372</v>
      </c>
      <c r="R531" s="174"/>
      <c r="S531" s="174"/>
      <c r="T531" s="170"/>
      <c r="U531" s="187"/>
      <c r="V531" s="173"/>
      <c r="W531" s="185"/>
      <c r="X531" s="62">
        <f t="shared" si="27"/>
        <v>0</v>
      </c>
      <c r="Y531" s="166"/>
      <c r="Z531" s="149"/>
      <c r="AA531" s="149"/>
      <c r="AB531" s="150" t="s">
        <v>1372</v>
      </c>
      <c r="AC531" s="2"/>
      <c r="AD531" s="3"/>
      <c r="AE531" s="149"/>
      <c r="AF531" s="152"/>
      <c r="AG531" s="155"/>
      <c r="AH531" s="172"/>
      <c r="AI531" s="172"/>
      <c r="AJ531" s="149"/>
      <c r="AK531" s="170"/>
      <c r="AL531" s="203" t="s">
        <v>1371</v>
      </c>
      <c r="AM531" s="139"/>
      <c r="AN531" s="140"/>
      <c r="AO531" s="170"/>
      <c r="AP531" s="187"/>
      <c r="AQ531" s="173"/>
      <c r="AR531" s="184"/>
      <c r="AS531" s="208">
        <f t="shared" si="29"/>
        <v>0</v>
      </c>
    </row>
    <row r="532" ht="13.2" spans="1:45">
      <c r="A532" s="149"/>
      <c r="B532" s="149"/>
      <c r="C532" s="150" t="s">
        <v>1373</v>
      </c>
      <c r="D532" s="2"/>
      <c r="E532" s="3"/>
      <c r="F532" s="149"/>
      <c r="G532" s="152"/>
      <c r="H532" s="155"/>
      <c r="I532" s="165"/>
      <c r="J532" s="169">
        <f t="shared" si="26"/>
        <v>0</v>
      </c>
      <c r="K532" s="166"/>
      <c r="L532" s="166"/>
      <c r="M532" s="166"/>
      <c r="N532" s="166"/>
      <c r="O532" s="149"/>
      <c r="P532" s="170"/>
      <c r="Q532" s="174" t="s">
        <v>1373</v>
      </c>
      <c r="R532" s="174"/>
      <c r="S532" s="174"/>
      <c r="T532" s="170"/>
      <c r="U532" s="187"/>
      <c r="V532" s="173"/>
      <c r="W532" s="185"/>
      <c r="X532" s="62">
        <f t="shared" si="27"/>
        <v>0</v>
      </c>
      <c r="Y532" s="166"/>
      <c r="Z532" s="149"/>
      <c r="AA532" s="149"/>
      <c r="AB532" s="150" t="s">
        <v>1373</v>
      </c>
      <c r="AC532" s="2"/>
      <c r="AD532" s="3"/>
      <c r="AE532" s="149"/>
      <c r="AF532" s="152"/>
      <c r="AG532" s="155"/>
      <c r="AH532" s="172"/>
      <c r="AI532" s="172"/>
      <c r="AJ532" s="149"/>
      <c r="AK532" s="170"/>
      <c r="AL532" s="203" t="s">
        <v>1347</v>
      </c>
      <c r="AM532" s="139"/>
      <c r="AN532" s="140"/>
      <c r="AO532" s="170"/>
      <c r="AP532" s="187"/>
      <c r="AQ532" s="173"/>
      <c r="AR532" s="184"/>
      <c r="AS532" s="208">
        <f t="shared" si="29"/>
        <v>0</v>
      </c>
    </row>
    <row r="533" ht="13.2" spans="1:45">
      <c r="A533" s="149"/>
      <c r="B533" s="149"/>
      <c r="C533" s="150" t="s">
        <v>1374</v>
      </c>
      <c r="D533" s="2"/>
      <c r="E533" s="3"/>
      <c r="F533" s="149"/>
      <c r="G533" s="152"/>
      <c r="H533" s="155"/>
      <c r="I533" s="165"/>
      <c r="J533" s="169">
        <f t="shared" si="26"/>
        <v>0</v>
      </c>
      <c r="K533" s="166"/>
      <c r="L533" s="166"/>
      <c r="M533" s="166"/>
      <c r="N533" s="166"/>
      <c r="O533" s="149"/>
      <c r="P533" s="170"/>
      <c r="Q533" s="174" t="s">
        <v>1374</v>
      </c>
      <c r="R533" s="174"/>
      <c r="S533" s="174"/>
      <c r="T533" s="170"/>
      <c r="U533" s="187"/>
      <c r="V533" s="173"/>
      <c r="W533" s="185"/>
      <c r="X533" s="62">
        <f t="shared" si="27"/>
        <v>0</v>
      </c>
      <c r="Y533" s="166"/>
      <c r="Z533" s="149"/>
      <c r="AA533" s="149"/>
      <c r="AB533" s="150" t="s">
        <v>1374</v>
      </c>
      <c r="AC533" s="2"/>
      <c r="AD533" s="3"/>
      <c r="AE533" s="149"/>
      <c r="AF533" s="152"/>
      <c r="AG533" s="155"/>
      <c r="AH533" s="172"/>
      <c r="AI533" s="172"/>
      <c r="AJ533" s="149"/>
      <c r="AK533" s="170"/>
      <c r="AL533" s="203" t="s">
        <v>1372</v>
      </c>
      <c r="AM533" s="139"/>
      <c r="AN533" s="140"/>
      <c r="AO533" s="170"/>
      <c r="AP533" s="187"/>
      <c r="AQ533" s="173"/>
      <c r="AR533" s="184"/>
      <c r="AS533" s="208">
        <f t="shared" si="29"/>
        <v>0</v>
      </c>
    </row>
    <row r="534" ht="13.2" spans="1:45">
      <c r="A534" s="149"/>
      <c r="B534" s="149"/>
      <c r="C534" s="150" t="s">
        <v>1375</v>
      </c>
      <c r="D534" s="2"/>
      <c r="E534" s="3"/>
      <c r="F534" s="149"/>
      <c r="G534" s="152"/>
      <c r="H534" s="155"/>
      <c r="I534" s="165"/>
      <c r="J534" s="169">
        <f t="shared" si="26"/>
        <v>0</v>
      </c>
      <c r="K534" s="166"/>
      <c r="L534" s="166"/>
      <c r="M534" s="166"/>
      <c r="N534" s="166"/>
      <c r="O534" s="149"/>
      <c r="P534" s="170"/>
      <c r="Q534" s="174" t="s">
        <v>1375</v>
      </c>
      <c r="R534" s="174"/>
      <c r="S534" s="174"/>
      <c r="T534" s="170"/>
      <c r="U534" s="187"/>
      <c r="V534" s="173"/>
      <c r="W534" s="185"/>
      <c r="X534" s="62">
        <f t="shared" si="27"/>
        <v>0</v>
      </c>
      <c r="Y534" s="166"/>
      <c r="Z534" s="149"/>
      <c r="AA534" s="149"/>
      <c r="AB534" s="150" t="s">
        <v>1375</v>
      </c>
      <c r="AC534" s="2"/>
      <c r="AD534" s="3"/>
      <c r="AE534" s="149"/>
      <c r="AF534" s="152"/>
      <c r="AG534" s="155"/>
      <c r="AH534" s="172"/>
      <c r="AI534" s="172"/>
      <c r="AJ534" s="149"/>
      <c r="AK534" s="170"/>
      <c r="AL534" s="203" t="s">
        <v>1373</v>
      </c>
      <c r="AM534" s="139"/>
      <c r="AN534" s="140"/>
      <c r="AO534" s="170"/>
      <c r="AP534" s="187"/>
      <c r="AQ534" s="173"/>
      <c r="AR534" s="184"/>
      <c r="AS534" s="208">
        <f t="shared" si="29"/>
        <v>0</v>
      </c>
    </row>
    <row r="535" ht="13.2" spans="1:45">
      <c r="A535" s="149"/>
      <c r="B535" s="149"/>
      <c r="C535" s="150" t="s">
        <v>1376</v>
      </c>
      <c r="D535" s="2"/>
      <c r="E535" s="3"/>
      <c r="F535" s="149"/>
      <c r="G535" s="152"/>
      <c r="H535" s="155"/>
      <c r="I535" s="165"/>
      <c r="J535" s="169">
        <f t="shared" si="26"/>
        <v>0</v>
      </c>
      <c r="K535" s="166"/>
      <c r="L535" s="166"/>
      <c r="M535" s="166"/>
      <c r="N535" s="166"/>
      <c r="O535" s="149"/>
      <c r="P535" s="170"/>
      <c r="Q535" s="174" t="s">
        <v>1376</v>
      </c>
      <c r="R535" s="174"/>
      <c r="S535" s="174"/>
      <c r="T535" s="170"/>
      <c r="U535" s="187"/>
      <c r="V535" s="173"/>
      <c r="W535" s="185"/>
      <c r="X535" s="62">
        <f t="shared" si="27"/>
        <v>0</v>
      </c>
      <c r="Y535" s="166"/>
      <c r="Z535" s="149"/>
      <c r="AA535" s="149"/>
      <c r="AB535" s="150" t="s">
        <v>1376</v>
      </c>
      <c r="AC535" s="2"/>
      <c r="AD535" s="3"/>
      <c r="AE535" s="149"/>
      <c r="AF535" s="152"/>
      <c r="AG535" s="155"/>
      <c r="AH535" s="172"/>
      <c r="AI535" s="172"/>
      <c r="AJ535" s="149"/>
      <c r="AK535" s="170"/>
      <c r="AL535" s="203" t="s">
        <v>1374</v>
      </c>
      <c r="AM535" s="139"/>
      <c r="AN535" s="140"/>
      <c r="AO535" s="170"/>
      <c r="AP535" s="187"/>
      <c r="AQ535" s="173"/>
      <c r="AR535" s="184"/>
      <c r="AS535" s="208">
        <f t="shared" si="29"/>
        <v>0</v>
      </c>
    </row>
    <row r="536" ht="13.2" spans="1:45">
      <c r="A536" s="149"/>
      <c r="B536" s="149"/>
      <c r="C536" s="150" t="s">
        <v>1377</v>
      </c>
      <c r="D536" s="2"/>
      <c r="E536" s="3"/>
      <c r="F536" s="149"/>
      <c r="G536" s="152"/>
      <c r="H536" s="155"/>
      <c r="I536" s="165"/>
      <c r="J536" s="169">
        <f t="shared" si="26"/>
        <v>0</v>
      </c>
      <c r="K536" s="166"/>
      <c r="L536" s="166"/>
      <c r="M536" s="166"/>
      <c r="N536" s="166"/>
      <c r="O536" s="149"/>
      <c r="P536" s="170"/>
      <c r="Q536" s="174" t="s">
        <v>1377</v>
      </c>
      <c r="R536" s="174"/>
      <c r="S536" s="174"/>
      <c r="T536" s="170"/>
      <c r="U536" s="187"/>
      <c r="V536" s="173"/>
      <c r="W536" s="185"/>
      <c r="X536" s="62">
        <f t="shared" si="27"/>
        <v>0</v>
      </c>
      <c r="Y536" s="166"/>
      <c r="Z536" s="149"/>
      <c r="AA536" s="149"/>
      <c r="AB536" s="150" t="s">
        <v>1377</v>
      </c>
      <c r="AC536" s="2"/>
      <c r="AD536" s="3"/>
      <c r="AE536" s="149"/>
      <c r="AF536" s="152"/>
      <c r="AG536" s="155"/>
      <c r="AH536" s="172"/>
      <c r="AI536" s="172"/>
      <c r="AJ536" s="149"/>
      <c r="AK536" s="170"/>
      <c r="AL536" s="203" t="s">
        <v>1375</v>
      </c>
      <c r="AM536" s="139"/>
      <c r="AN536" s="140"/>
      <c r="AO536" s="170"/>
      <c r="AP536" s="187"/>
      <c r="AQ536" s="173"/>
      <c r="AR536" s="184"/>
      <c r="AS536" s="208">
        <f t="shared" si="29"/>
        <v>0</v>
      </c>
    </row>
    <row r="537" ht="13.2" spans="1:45">
      <c r="A537" s="149"/>
      <c r="B537" s="149"/>
      <c r="C537" s="150" t="s">
        <v>1378</v>
      </c>
      <c r="D537" s="2"/>
      <c r="E537" s="3"/>
      <c r="F537" s="149"/>
      <c r="G537" s="152"/>
      <c r="H537" s="155"/>
      <c r="I537" s="165"/>
      <c r="J537" s="169">
        <f t="shared" si="26"/>
        <v>0</v>
      </c>
      <c r="K537" s="166"/>
      <c r="L537" s="166"/>
      <c r="M537" s="166"/>
      <c r="N537" s="166"/>
      <c r="O537" s="149"/>
      <c r="P537" s="170"/>
      <c r="Q537" s="174" t="s">
        <v>1378</v>
      </c>
      <c r="R537" s="174"/>
      <c r="S537" s="174"/>
      <c r="T537" s="170"/>
      <c r="U537" s="187"/>
      <c r="V537" s="173"/>
      <c r="W537" s="185"/>
      <c r="X537" s="62">
        <f t="shared" si="27"/>
        <v>0</v>
      </c>
      <c r="Y537" s="166"/>
      <c r="Z537" s="149"/>
      <c r="AA537" s="149"/>
      <c r="AB537" s="150" t="s">
        <v>1378</v>
      </c>
      <c r="AC537" s="2"/>
      <c r="AD537" s="3"/>
      <c r="AE537" s="149"/>
      <c r="AF537" s="152"/>
      <c r="AG537" s="155"/>
      <c r="AH537" s="172"/>
      <c r="AI537" s="172"/>
      <c r="AJ537" s="149"/>
      <c r="AK537" s="170"/>
      <c r="AL537" s="203" t="s">
        <v>1376</v>
      </c>
      <c r="AM537" s="139"/>
      <c r="AN537" s="140"/>
      <c r="AO537" s="170"/>
      <c r="AP537" s="187"/>
      <c r="AQ537" s="173"/>
      <c r="AR537" s="184"/>
      <c r="AS537" s="208">
        <f t="shared" si="29"/>
        <v>0</v>
      </c>
    </row>
    <row r="538" ht="13.2" spans="1:45">
      <c r="A538" s="149"/>
      <c r="B538" s="149"/>
      <c r="C538" s="150" t="s">
        <v>1379</v>
      </c>
      <c r="D538" s="2"/>
      <c r="E538" s="3"/>
      <c r="F538" s="149"/>
      <c r="G538" s="152"/>
      <c r="H538" s="155"/>
      <c r="I538" s="165"/>
      <c r="J538" s="169">
        <f t="shared" si="26"/>
        <v>0</v>
      </c>
      <c r="K538" s="166"/>
      <c r="L538" s="166"/>
      <c r="M538" s="166"/>
      <c r="N538" s="166"/>
      <c r="O538" s="149"/>
      <c r="P538" s="170"/>
      <c r="Q538" s="174" t="s">
        <v>1379</v>
      </c>
      <c r="R538" s="174"/>
      <c r="S538" s="174"/>
      <c r="T538" s="170"/>
      <c r="U538" s="187"/>
      <c r="V538" s="173"/>
      <c r="W538" s="185"/>
      <c r="X538" s="62">
        <f t="shared" si="27"/>
        <v>0</v>
      </c>
      <c r="Y538" s="166"/>
      <c r="Z538" s="149"/>
      <c r="AA538" s="149"/>
      <c r="AB538" s="150" t="s">
        <v>1379</v>
      </c>
      <c r="AC538" s="2"/>
      <c r="AD538" s="3"/>
      <c r="AE538" s="149"/>
      <c r="AF538" s="152"/>
      <c r="AG538" s="155"/>
      <c r="AH538" s="172"/>
      <c r="AI538" s="172"/>
      <c r="AJ538" s="149"/>
      <c r="AK538" s="170"/>
      <c r="AL538" s="203" t="s">
        <v>1377</v>
      </c>
      <c r="AM538" s="139"/>
      <c r="AN538" s="140"/>
      <c r="AO538" s="170"/>
      <c r="AP538" s="187"/>
      <c r="AQ538" s="173"/>
      <c r="AR538" s="184"/>
      <c r="AS538" s="208">
        <f t="shared" si="29"/>
        <v>0</v>
      </c>
    </row>
    <row r="539" ht="13.2" spans="1:45">
      <c r="A539" s="149"/>
      <c r="B539" s="149"/>
      <c r="C539" s="150" t="s">
        <v>1027</v>
      </c>
      <c r="D539" s="2"/>
      <c r="E539" s="3"/>
      <c r="F539" s="149"/>
      <c r="G539" s="152"/>
      <c r="H539" s="155"/>
      <c r="I539" s="165"/>
      <c r="J539" s="169">
        <f t="shared" si="26"/>
        <v>0</v>
      </c>
      <c r="K539" s="166"/>
      <c r="L539" s="166"/>
      <c r="M539" s="166"/>
      <c r="N539" s="166"/>
      <c r="O539" s="149"/>
      <c r="P539" s="170"/>
      <c r="Q539" s="174" t="s">
        <v>1027</v>
      </c>
      <c r="R539" s="174"/>
      <c r="S539" s="174"/>
      <c r="T539" s="170"/>
      <c r="U539" s="187"/>
      <c r="V539" s="173"/>
      <c r="W539" s="185"/>
      <c r="X539" s="62">
        <f t="shared" si="27"/>
        <v>0</v>
      </c>
      <c r="Y539" s="166"/>
      <c r="Z539" s="149"/>
      <c r="AA539" s="149"/>
      <c r="AB539" s="150" t="s">
        <v>1027</v>
      </c>
      <c r="AC539" s="2"/>
      <c r="AD539" s="3"/>
      <c r="AE539" s="149"/>
      <c r="AF539" s="152"/>
      <c r="AG539" s="155"/>
      <c r="AH539" s="172"/>
      <c r="AI539" s="172"/>
      <c r="AJ539" s="149"/>
      <c r="AK539" s="170"/>
      <c r="AL539" s="203" t="s">
        <v>1378</v>
      </c>
      <c r="AM539" s="139"/>
      <c r="AN539" s="140"/>
      <c r="AO539" s="170"/>
      <c r="AP539" s="187"/>
      <c r="AQ539" s="173"/>
      <c r="AR539" s="184"/>
      <c r="AS539" s="208">
        <f t="shared" si="29"/>
        <v>0</v>
      </c>
    </row>
    <row r="540" ht="13.2" spans="1:45">
      <c r="A540" s="149"/>
      <c r="B540" s="149"/>
      <c r="C540" s="150" t="s">
        <v>1380</v>
      </c>
      <c r="D540" s="2"/>
      <c r="E540" s="3"/>
      <c r="F540" s="149"/>
      <c r="G540" s="152"/>
      <c r="H540" s="155"/>
      <c r="I540" s="165"/>
      <c r="J540" s="169">
        <f t="shared" si="26"/>
        <v>0</v>
      </c>
      <c r="K540" s="166"/>
      <c r="L540" s="166"/>
      <c r="M540" s="166"/>
      <c r="N540" s="166"/>
      <c r="O540" s="149"/>
      <c r="P540" s="170"/>
      <c r="Q540" s="174" t="s">
        <v>1380</v>
      </c>
      <c r="R540" s="174"/>
      <c r="S540" s="174"/>
      <c r="T540" s="170"/>
      <c r="U540" s="187"/>
      <c r="V540" s="173"/>
      <c r="W540" s="185"/>
      <c r="X540" s="62">
        <f t="shared" si="27"/>
        <v>0</v>
      </c>
      <c r="Y540" s="166"/>
      <c r="Z540" s="149"/>
      <c r="AA540" s="149"/>
      <c r="AB540" s="150" t="s">
        <v>1380</v>
      </c>
      <c r="AC540" s="2"/>
      <c r="AD540" s="3"/>
      <c r="AE540" s="149"/>
      <c r="AF540" s="152"/>
      <c r="AG540" s="155"/>
      <c r="AH540" s="172"/>
      <c r="AI540" s="172"/>
      <c r="AJ540" s="149"/>
      <c r="AK540" s="170"/>
      <c r="AL540" s="203" t="s">
        <v>1379</v>
      </c>
      <c r="AM540" s="139"/>
      <c r="AN540" s="140"/>
      <c r="AO540" s="170"/>
      <c r="AP540" s="187"/>
      <c r="AQ540" s="173"/>
      <c r="AR540" s="184"/>
      <c r="AS540" s="208">
        <f t="shared" si="29"/>
        <v>0</v>
      </c>
    </row>
    <row r="541" ht="13.2" spans="1:45">
      <c r="A541" s="149"/>
      <c r="B541" s="149"/>
      <c r="C541" s="150" t="s">
        <v>1381</v>
      </c>
      <c r="D541" s="2"/>
      <c r="E541" s="3"/>
      <c r="F541" s="149"/>
      <c r="G541" s="152"/>
      <c r="H541" s="155"/>
      <c r="I541" s="165"/>
      <c r="J541" s="169">
        <f t="shared" si="26"/>
        <v>0</v>
      </c>
      <c r="K541" s="166"/>
      <c r="L541" s="166"/>
      <c r="M541" s="166"/>
      <c r="N541" s="166"/>
      <c r="O541" s="149"/>
      <c r="P541" s="170"/>
      <c r="Q541" s="174" t="s">
        <v>1381</v>
      </c>
      <c r="R541" s="174"/>
      <c r="S541" s="174"/>
      <c r="T541" s="170"/>
      <c r="U541" s="187"/>
      <c r="V541" s="173"/>
      <c r="W541" s="185"/>
      <c r="X541" s="62">
        <f t="shared" si="27"/>
        <v>0</v>
      </c>
      <c r="Y541" s="166"/>
      <c r="Z541" s="149"/>
      <c r="AA541" s="149"/>
      <c r="AB541" s="150" t="s">
        <v>1381</v>
      </c>
      <c r="AC541" s="2"/>
      <c r="AD541" s="3"/>
      <c r="AE541" s="149"/>
      <c r="AF541" s="152"/>
      <c r="AG541" s="155"/>
      <c r="AH541" s="172"/>
      <c r="AI541" s="172"/>
      <c r="AJ541" s="149"/>
      <c r="AK541" s="170"/>
      <c r="AL541" s="203" t="s">
        <v>1027</v>
      </c>
      <c r="AM541" s="139"/>
      <c r="AN541" s="140"/>
      <c r="AO541" s="170"/>
      <c r="AP541" s="187"/>
      <c r="AQ541" s="173"/>
      <c r="AR541" s="184"/>
      <c r="AS541" s="208">
        <f t="shared" si="29"/>
        <v>0</v>
      </c>
    </row>
    <row r="542" ht="13.2" spans="1:45">
      <c r="A542" s="149"/>
      <c r="B542" s="154"/>
      <c r="C542" s="150" t="s">
        <v>1382</v>
      </c>
      <c r="D542" s="2"/>
      <c r="E542" s="3"/>
      <c r="F542" s="154"/>
      <c r="G542" s="152"/>
      <c r="H542" s="155"/>
      <c r="I542" s="165"/>
      <c r="J542" s="169">
        <f t="shared" si="26"/>
        <v>0</v>
      </c>
      <c r="K542" s="166"/>
      <c r="L542" s="166"/>
      <c r="M542" s="166"/>
      <c r="N542" s="166"/>
      <c r="O542" s="149"/>
      <c r="P542" s="140"/>
      <c r="Q542" s="174" t="s">
        <v>1382</v>
      </c>
      <c r="R542" s="174"/>
      <c r="S542" s="174"/>
      <c r="T542" s="140"/>
      <c r="U542" s="187"/>
      <c r="V542" s="173"/>
      <c r="W542" s="185"/>
      <c r="X542" s="62">
        <f t="shared" si="27"/>
        <v>0</v>
      </c>
      <c r="Y542" s="166"/>
      <c r="Z542" s="149"/>
      <c r="AA542" s="154"/>
      <c r="AB542" s="150" t="s">
        <v>1382</v>
      </c>
      <c r="AC542" s="2"/>
      <c r="AD542" s="3"/>
      <c r="AE542" s="154"/>
      <c r="AF542" s="152"/>
      <c r="AG542" s="155"/>
      <c r="AH542" s="172"/>
      <c r="AI542" s="172"/>
      <c r="AJ542" s="149"/>
      <c r="AK542" s="170"/>
      <c r="AL542" s="203" t="s">
        <v>1380</v>
      </c>
      <c r="AM542" s="139"/>
      <c r="AN542" s="140"/>
      <c r="AO542" s="170"/>
      <c r="AP542" s="187"/>
      <c r="AQ542" s="173"/>
      <c r="AR542" s="184"/>
      <c r="AS542" s="208">
        <f t="shared" si="29"/>
        <v>0</v>
      </c>
    </row>
    <row r="543" ht="13.2" spans="1:45">
      <c r="A543" s="149"/>
      <c r="B543" s="160" t="s">
        <v>979</v>
      </c>
      <c r="C543" s="150" t="s">
        <v>1383</v>
      </c>
      <c r="D543" s="2"/>
      <c r="E543" s="3"/>
      <c r="F543" s="153">
        <v>1080800</v>
      </c>
      <c r="G543" s="152">
        <v>1</v>
      </c>
      <c r="H543" s="155">
        <v>1080800</v>
      </c>
      <c r="I543" s="165"/>
      <c r="J543" s="169">
        <f t="shared" si="26"/>
        <v>0</v>
      </c>
      <c r="K543" s="166"/>
      <c r="L543" s="166"/>
      <c r="M543" s="166"/>
      <c r="N543" s="166"/>
      <c r="O543" s="149"/>
      <c r="P543" s="176" t="s">
        <v>979</v>
      </c>
      <c r="Q543" s="174" t="s">
        <v>1383</v>
      </c>
      <c r="R543" s="174"/>
      <c r="S543" s="174"/>
      <c r="T543" s="188">
        <v>1080800</v>
      </c>
      <c r="U543" s="187">
        <v>1</v>
      </c>
      <c r="V543" s="213">
        <v>1080800</v>
      </c>
      <c r="W543" s="185"/>
      <c r="X543" s="62">
        <f t="shared" si="27"/>
        <v>0</v>
      </c>
      <c r="Y543" s="166"/>
      <c r="Z543" s="149"/>
      <c r="AA543" s="160" t="s">
        <v>979</v>
      </c>
      <c r="AB543" s="150" t="s">
        <v>1383</v>
      </c>
      <c r="AC543" s="2"/>
      <c r="AD543" s="3"/>
      <c r="AE543" s="153">
        <v>1080800</v>
      </c>
      <c r="AF543" s="152">
        <v>1</v>
      </c>
      <c r="AG543" s="155">
        <v>1080800</v>
      </c>
      <c r="AH543" s="172"/>
      <c r="AI543" s="172"/>
      <c r="AJ543" s="149"/>
      <c r="AK543" s="170"/>
      <c r="AL543" s="203" t="s">
        <v>1381</v>
      </c>
      <c r="AM543" s="139"/>
      <c r="AN543" s="140"/>
      <c r="AO543" s="170"/>
      <c r="AP543" s="187"/>
      <c r="AQ543" s="173"/>
      <c r="AR543" s="184"/>
      <c r="AS543" s="208">
        <f t="shared" si="29"/>
        <v>0</v>
      </c>
    </row>
    <row r="544" ht="13.2" spans="1:45">
      <c r="A544" s="149"/>
      <c r="B544" s="149"/>
      <c r="C544" s="150" t="s">
        <v>1358</v>
      </c>
      <c r="D544" s="2"/>
      <c r="E544" s="3"/>
      <c r="F544" s="149"/>
      <c r="G544" s="152"/>
      <c r="H544" s="155"/>
      <c r="I544" s="165"/>
      <c r="J544" s="169">
        <f t="shared" si="26"/>
        <v>0</v>
      </c>
      <c r="K544" s="166"/>
      <c r="L544" s="166"/>
      <c r="M544" s="166"/>
      <c r="N544" s="166"/>
      <c r="O544" s="149"/>
      <c r="P544" s="170"/>
      <c r="Q544" s="174" t="s">
        <v>1358</v>
      </c>
      <c r="R544" s="174"/>
      <c r="S544" s="174"/>
      <c r="T544" s="170"/>
      <c r="U544" s="187"/>
      <c r="V544" s="173"/>
      <c r="W544" s="185"/>
      <c r="X544" s="62">
        <f t="shared" si="27"/>
        <v>0</v>
      </c>
      <c r="Y544" s="166"/>
      <c r="Z544" s="149"/>
      <c r="AA544" s="149"/>
      <c r="AB544" s="150" t="s">
        <v>1358</v>
      </c>
      <c r="AC544" s="2"/>
      <c r="AD544" s="3"/>
      <c r="AE544" s="149"/>
      <c r="AF544" s="152"/>
      <c r="AG544" s="155"/>
      <c r="AH544" s="172"/>
      <c r="AI544" s="172"/>
      <c r="AJ544" s="149"/>
      <c r="AK544" s="140"/>
      <c r="AL544" s="203" t="s">
        <v>1382</v>
      </c>
      <c r="AM544" s="139"/>
      <c r="AN544" s="140"/>
      <c r="AO544" s="140"/>
      <c r="AP544" s="187"/>
      <c r="AQ544" s="173"/>
      <c r="AR544" s="184"/>
      <c r="AS544" s="208">
        <f t="shared" si="29"/>
        <v>0</v>
      </c>
    </row>
    <row r="545" ht="13.2" spans="1:45">
      <c r="A545" s="149"/>
      <c r="B545" s="149"/>
      <c r="C545" s="150" t="s">
        <v>1384</v>
      </c>
      <c r="D545" s="2"/>
      <c r="E545" s="3"/>
      <c r="F545" s="149"/>
      <c r="G545" s="152"/>
      <c r="H545" s="155"/>
      <c r="I545" s="165"/>
      <c r="J545" s="169">
        <f t="shared" si="26"/>
        <v>0</v>
      </c>
      <c r="K545" s="166"/>
      <c r="L545" s="166"/>
      <c r="M545" s="166"/>
      <c r="N545" s="166"/>
      <c r="O545" s="149"/>
      <c r="P545" s="170"/>
      <c r="Q545" s="174" t="s">
        <v>1384</v>
      </c>
      <c r="R545" s="174"/>
      <c r="S545" s="174"/>
      <c r="T545" s="170"/>
      <c r="U545" s="187"/>
      <c r="V545" s="173"/>
      <c r="W545" s="185"/>
      <c r="X545" s="62">
        <f t="shared" si="27"/>
        <v>0</v>
      </c>
      <c r="Y545" s="166"/>
      <c r="Z545" s="149"/>
      <c r="AA545" s="149"/>
      <c r="AB545" s="150" t="s">
        <v>1384</v>
      </c>
      <c r="AC545" s="2"/>
      <c r="AD545" s="3"/>
      <c r="AE545" s="149"/>
      <c r="AF545" s="152"/>
      <c r="AG545" s="155"/>
      <c r="AH545" s="172"/>
      <c r="AI545" s="172"/>
      <c r="AJ545" s="149"/>
      <c r="AK545" s="176" t="s">
        <v>979</v>
      </c>
      <c r="AL545" s="203" t="s">
        <v>1383</v>
      </c>
      <c r="AM545" s="139"/>
      <c r="AN545" s="140"/>
      <c r="AO545" s="188">
        <v>1080800</v>
      </c>
      <c r="AP545" s="187">
        <v>1</v>
      </c>
      <c r="AQ545" s="213">
        <v>1080800</v>
      </c>
      <c r="AR545" s="184"/>
      <c r="AS545" s="208">
        <f>AR545*AQ545</f>
        <v>0</v>
      </c>
    </row>
    <row r="546" ht="13.2" spans="1:45">
      <c r="A546" s="149"/>
      <c r="B546" s="149"/>
      <c r="C546" s="150" t="s">
        <v>1385</v>
      </c>
      <c r="D546" s="2"/>
      <c r="E546" s="3"/>
      <c r="F546" s="149"/>
      <c r="G546" s="152"/>
      <c r="H546" s="155"/>
      <c r="I546" s="165"/>
      <c r="J546" s="169">
        <f t="shared" si="26"/>
        <v>0</v>
      </c>
      <c r="K546" s="166"/>
      <c r="L546" s="166"/>
      <c r="M546" s="166"/>
      <c r="N546" s="166"/>
      <c r="O546" s="149"/>
      <c r="P546" s="170"/>
      <c r="Q546" s="174" t="s">
        <v>1385</v>
      </c>
      <c r="R546" s="174"/>
      <c r="S546" s="174"/>
      <c r="T546" s="170"/>
      <c r="U546" s="187"/>
      <c r="V546" s="173"/>
      <c r="W546" s="185"/>
      <c r="X546" s="62">
        <f t="shared" si="27"/>
        <v>0</v>
      </c>
      <c r="Y546" s="166"/>
      <c r="Z546" s="149"/>
      <c r="AA546" s="149"/>
      <c r="AB546" s="150" t="s">
        <v>1385</v>
      </c>
      <c r="AC546" s="2"/>
      <c r="AD546" s="3"/>
      <c r="AE546" s="149"/>
      <c r="AF546" s="152"/>
      <c r="AG546" s="155"/>
      <c r="AH546" s="172"/>
      <c r="AI546" s="172"/>
      <c r="AJ546" s="149"/>
      <c r="AK546" s="170"/>
      <c r="AL546" s="203" t="s">
        <v>1358</v>
      </c>
      <c r="AM546" s="139"/>
      <c r="AN546" s="140"/>
      <c r="AO546" s="170"/>
      <c r="AP546" s="187"/>
      <c r="AQ546" s="173"/>
      <c r="AR546" s="184"/>
      <c r="AS546" s="208">
        <f t="shared" ref="AS546:AS585" si="30">AR546*AO546</f>
        <v>0</v>
      </c>
    </row>
    <row r="547" ht="13.2" spans="1:45">
      <c r="A547" s="149"/>
      <c r="B547" s="149"/>
      <c r="C547" s="150" t="s">
        <v>1386</v>
      </c>
      <c r="D547" s="2"/>
      <c r="E547" s="3"/>
      <c r="F547" s="149"/>
      <c r="G547" s="152"/>
      <c r="H547" s="155"/>
      <c r="I547" s="165"/>
      <c r="J547" s="169">
        <f t="shared" si="26"/>
        <v>0</v>
      </c>
      <c r="K547" s="166"/>
      <c r="L547" s="166"/>
      <c r="M547" s="166"/>
      <c r="N547" s="166"/>
      <c r="O547" s="149"/>
      <c r="P547" s="170"/>
      <c r="Q547" s="174" t="s">
        <v>1386</v>
      </c>
      <c r="R547" s="174"/>
      <c r="S547" s="174"/>
      <c r="T547" s="170"/>
      <c r="U547" s="187"/>
      <c r="V547" s="173"/>
      <c r="W547" s="185"/>
      <c r="X547" s="62">
        <f t="shared" si="27"/>
        <v>0</v>
      </c>
      <c r="Y547" s="166"/>
      <c r="Z547" s="149"/>
      <c r="AA547" s="149"/>
      <c r="AB547" s="150" t="s">
        <v>1386</v>
      </c>
      <c r="AC547" s="2"/>
      <c r="AD547" s="3"/>
      <c r="AE547" s="149"/>
      <c r="AF547" s="152"/>
      <c r="AG547" s="155"/>
      <c r="AH547" s="172"/>
      <c r="AI547" s="172"/>
      <c r="AJ547" s="149"/>
      <c r="AK547" s="170"/>
      <c r="AL547" s="203" t="s">
        <v>1384</v>
      </c>
      <c r="AM547" s="139"/>
      <c r="AN547" s="140"/>
      <c r="AO547" s="170"/>
      <c r="AP547" s="187"/>
      <c r="AQ547" s="173"/>
      <c r="AR547" s="184"/>
      <c r="AS547" s="208">
        <f t="shared" si="30"/>
        <v>0</v>
      </c>
    </row>
    <row r="548" ht="13.2" spans="1:45">
      <c r="A548" s="149"/>
      <c r="B548" s="149"/>
      <c r="C548" s="150" t="s">
        <v>1010</v>
      </c>
      <c r="D548" s="2"/>
      <c r="E548" s="3"/>
      <c r="F548" s="149"/>
      <c r="G548" s="152"/>
      <c r="H548" s="155"/>
      <c r="I548" s="165"/>
      <c r="J548" s="169">
        <f t="shared" si="26"/>
        <v>0</v>
      </c>
      <c r="K548" s="166"/>
      <c r="L548" s="166"/>
      <c r="M548" s="166"/>
      <c r="N548" s="166"/>
      <c r="O548" s="149"/>
      <c r="P548" s="170"/>
      <c r="Q548" s="174" t="s">
        <v>1010</v>
      </c>
      <c r="R548" s="174"/>
      <c r="S548" s="174"/>
      <c r="T548" s="170"/>
      <c r="U548" s="187"/>
      <c r="V548" s="173"/>
      <c r="W548" s="185"/>
      <c r="X548" s="62">
        <f t="shared" si="27"/>
        <v>0</v>
      </c>
      <c r="Y548" s="166"/>
      <c r="Z548" s="149"/>
      <c r="AA548" s="149"/>
      <c r="AB548" s="150" t="s">
        <v>1010</v>
      </c>
      <c r="AC548" s="2"/>
      <c r="AD548" s="3"/>
      <c r="AE548" s="149"/>
      <c r="AF548" s="152"/>
      <c r="AG548" s="155"/>
      <c r="AH548" s="172"/>
      <c r="AI548" s="172"/>
      <c r="AJ548" s="149"/>
      <c r="AK548" s="170"/>
      <c r="AL548" s="203" t="s">
        <v>1385</v>
      </c>
      <c r="AM548" s="139"/>
      <c r="AN548" s="140"/>
      <c r="AO548" s="170"/>
      <c r="AP548" s="187"/>
      <c r="AQ548" s="173"/>
      <c r="AR548" s="184"/>
      <c r="AS548" s="208">
        <f t="shared" si="30"/>
        <v>0</v>
      </c>
    </row>
    <row r="549" ht="13.2" spans="1:45">
      <c r="A549" s="149"/>
      <c r="B549" s="149"/>
      <c r="C549" s="150" t="s">
        <v>1387</v>
      </c>
      <c r="D549" s="2"/>
      <c r="E549" s="3"/>
      <c r="F549" s="149"/>
      <c r="G549" s="152"/>
      <c r="H549" s="155"/>
      <c r="I549" s="165"/>
      <c r="J549" s="169">
        <f t="shared" si="26"/>
        <v>0</v>
      </c>
      <c r="K549" s="166"/>
      <c r="L549" s="166"/>
      <c r="M549" s="166"/>
      <c r="N549" s="166"/>
      <c r="O549" s="149"/>
      <c r="P549" s="170"/>
      <c r="Q549" s="174" t="s">
        <v>1387</v>
      </c>
      <c r="R549" s="174"/>
      <c r="S549" s="174"/>
      <c r="T549" s="170"/>
      <c r="U549" s="187"/>
      <c r="V549" s="173"/>
      <c r="W549" s="185"/>
      <c r="X549" s="62">
        <f t="shared" si="27"/>
        <v>0</v>
      </c>
      <c r="Y549" s="166"/>
      <c r="Z549" s="149"/>
      <c r="AA549" s="149"/>
      <c r="AB549" s="150" t="s">
        <v>1387</v>
      </c>
      <c r="AC549" s="2"/>
      <c r="AD549" s="3"/>
      <c r="AE549" s="149"/>
      <c r="AF549" s="152"/>
      <c r="AG549" s="155"/>
      <c r="AH549" s="172"/>
      <c r="AI549" s="172"/>
      <c r="AJ549" s="149"/>
      <c r="AK549" s="170"/>
      <c r="AL549" s="203" t="s">
        <v>1386</v>
      </c>
      <c r="AM549" s="139"/>
      <c r="AN549" s="140"/>
      <c r="AO549" s="170"/>
      <c r="AP549" s="187"/>
      <c r="AQ549" s="173"/>
      <c r="AR549" s="184"/>
      <c r="AS549" s="208">
        <f t="shared" si="30"/>
        <v>0</v>
      </c>
    </row>
    <row r="550" ht="13.2" spans="1:45">
      <c r="A550" s="149"/>
      <c r="B550" s="149"/>
      <c r="C550" s="150" t="s">
        <v>1388</v>
      </c>
      <c r="D550" s="2"/>
      <c r="E550" s="3"/>
      <c r="F550" s="149"/>
      <c r="G550" s="152"/>
      <c r="H550" s="155"/>
      <c r="I550" s="165"/>
      <c r="J550" s="169">
        <f t="shared" si="26"/>
        <v>0</v>
      </c>
      <c r="K550" s="166"/>
      <c r="L550" s="166"/>
      <c r="M550" s="166"/>
      <c r="N550" s="166"/>
      <c r="O550" s="149"/>
      <c r="P550" s="170"/>
      <c r="Q550" s="174" t="s">
        <v>1388</v>
      </c>
      <c r="R550" s="174"/>
      <c r="S550" s="174"/>
      <c r="T550" s="170"/>
      <c r="U550" s="187"/>
      <c r="V550" s="173"/>
      <c r="W550" s="185"/>
      <c r="X550" s="62">
        <f t="shared" si="27"/>
        <v>0</v>
      </c>
      <c r="Y550" s="166"/>
      <c r="Z550" s="149"/>
      <c r="AA550" s="149"/>
      <c r="AB550" s="150" t="s">
        <v>1388</v>
      </c>
      <c r="AC550" s="2"/>
      <c r="AD550" s="3"/>
      <c r="AE550" s="149"/>
      <c r="AF550" s="152"/>
      <c r="AG550" s="155"/>
      <c r="AH550" s="172"/>
      <c r="AI550" s="172"/>
      <c r="AJ550" s="149"/>
      <c r="AK550" s="170"/>
      <c r="AL550" s="203" t="s">
        <v>1010</v>
      </c>
      <c r="AM550" s="139"/>
      <c r="AN550" s="140"/>
      <c r="AO550" s="170"/>
      <c r="AP550" s="187"/>
      <c r="AQ550" s="173"/>
      <c r="AR550" s="184"/>
      <c r="AS550" s="208">
        <f t="shared" si="30"/>
        <v>0</v>
      </c>
    </row>
    <row r="551" ht="13.2" spans="1:45">
      <c r="A551" s="149"/>
      <c r="B551" s="149"/>
      <c r="C551" s="150" t="s">
        <v>1389</v>
      </c>
      <c r="D551" s="2"/>
      <c r="E551" s="3"/>
      <c r="F551" s="149"/>
      <c r="G551" s="152"/>
      <c r="H551" s="155"/>
      <c r="I551" s="165"/>
      <c r="J551" s="169">
        <f t="shared" si="26"/>
        <v>0</v>
      </c>
      <c r="K551" s="166"/>
      <c r="L551" s="166"/>
      <c r="M551" s="166"/>
      <c r="N551" s="166"/>
      <c r="O551" s="149"/>
      <c r="P551" s="170"/>
      <c r="Q551" s="174" t="s">
        <v>1389</v>
      </c>
      <c r="R551" s="174"/>
      <c r="S551" s="174"/>
      <c r="T551" s="170"/>
      <c r="U551" s="187"/>
      <c r="V551" s="173"/>
      <c r="W551" s="185"/>
      <c r="X551" s="62">
        <f t="shared" si="27"/>
        <v>0</v>
      </c>
      <c r="Y551" s="166"/>
      <c r="Z551" s="149"/>
      <c r="AA551" s="149"/>
      <c r="AB551" s="150" t="s">
        <v>1389</v>
      </c>
      <c r="AC551" s="2"/>
      <c r="AD551" s="3"/>
      <c r="AE551" s="149"/>
      <c r="AF551" s="152"/>
      <c r="AG551" s="155"/>
      <c r="AH551" s="172"/>
      <c r="AI551" s="172"/>
      <c r="AJ551" s="149"/>
      <c r="AK551" s="170"/>
      <c r="AL551" s="203" t="s">
        <v>1387</v>
      </c>
      <c r="AM551" s="139"/>
      <c r="AN551" s="140"/>
      <c r="AO551" s="170"/>
      <c r="AP551" s="187"/>
      <c r="AQ551" s="173"/>
      <c r="AR551" s="184"/>
      <c r="AS551" s="208">
        <f t="shared" si="30"/>
        <v>0</v>
      </c>
    </row>
    <row r="552" ht="13.2" spans="1:45">
      <c r="A552" s="149"/>
      <c r="B552" s="149"/>
      <c r="C552" s="150" t="s">
        <v>1390</v>
      </c>
      <c r="D552" s="2"/>
      <c r="E552" s="3"/>
      <c r="F552" s="149"/>
      <c r="G552" s="152"/>
      <c r="H552" s="155"/>
      <c r="I552" s="165"/>
      <c r="J552" s="169">
        <f t="shared" si="26"/>
        <v>0</v>
      </c>
      <c r="K552" s="166"/>
      <c r="L552" s="166"/>
      <c r="M552" s="166"/>
      <c r="N552" s="166"/>
      <c r="O552" s="149"/>
      <c r="P552" s="170"/>
      <c r="Q552" s="174" t="s">
        <v>1390</v>
      </c>
      <c r="R552" s="174"/>
      <c r="S552" s="174"/>
      <c r="T552" s="170"/>
      <c r="U552" s="187"/>
      <c r="V552" s="173"/>
      <c r="W552" s="185"/>
      <c r="X552" s="62">
        <f t="shared" si="27"/>
        <v>0</v>
      </c>
      <c r="Y552" s="166"/>
      <c r="Z552" s="149"/>
      <c r="AA552" s="149"/>
      <c r="AB552" s="150" t="s">
        <v>1390</v>
      </c>
      <c r="AC552" s="2"/>
      <c r="AD552" s="3"/>
      <c r="AE552" s="149"/>
      <c r="AF552" s="152"/>
      <c r="AG552" s="155"/>
      <c r="AH552" s="172"/>
      <c r="AI552" s="172"/>
      <c r="AJ552" s="149"/>
      <c r="AK552" s="170"/>
      <c r="AL552" s="203" t="s">
        <v>1388</v>
      </c>
      <c r="AM552" s="139"/>
      <c r="AN552" s="140"/>
      <c r="AO552" s="170"/>
      <c r="AP552" s="187"/>
      <c r="AQ552" s="173"/>
      <c r="AR552" s="184"/>
      <c r="AS552" s="208">
        <f t="shared" si="30"/>
        <v>0</v>
      </c>
    </row>
    <row r="553" ht="13.2" spans="1:45">
      <c r="A553" s="149"/>
      <c r="B553" s="149"/>
      <c r="C553" s="150" t="s">
        <v>1391</v>
      </c>
      <c r="D553" s="2"/>
      <c r="E553" s="3"/>
      <c r="F553" s="149"/>
      <c r="G553" s="152"/>
      <c r="H553" s="155"/>
      <c r="I553" s="165"/>
      <c r="J553" s="169">
        <f t="shared" si="26"/>
        <v>0</v>
      </c>
      <c r="K553" s="166"/>
      <c r="L553" s="166"/>
      <c r="M553" s="166"/>
      <c r="N553" s="166"/>
      <c r="O553" s="149"/>
      <c r="P553" s="170"/>
      <c r="Q553" s="174" t="s">
        <v>1391</v>
      </c>
      <c r="R553" s="174"/>
      <c r="S553" s="174"/>
      <c r="T553" s="170"/>
      <c r="U553" s="187"/>
      <c r="V553" s="173"/>
      <c r="W553" s="185"/>
      <c r="X553" s="62">
        <f t="shared" si="27"/>
        <v>0</v>
      </c>
      <c r="Y553" s="166"/>
      <c r="Z553" s="149"/>
      <c r="AA553" s="149"/>
      <c r="AB553" s="150" t="s">
        <v>1391</v>
      </c>
      <c r="AC553" s="2"/>
      <c r="AD553" s="3"/>
      <c r="AE553" s="149"/>
      <c r="AF553" s="152"/>
      <c r="AG553" s="155"/>
      <c r="AH553" s="172"/>
      <c r="AI553" s="172"/>
      <c r="AJ553" s="149"/>
      <c r="AK553" s="170"/>
      <c r="AL553" s="203" t="s">
        <v>1389</v>
      </c>
      <c r="AM553" s="139"/>
      <c r="AN553" s="140"/>
      <c r="AO553" s="170"/>
      <c r="AP553" s="187"/>
      <c r="AQ553" s="173"/>
      <c r="AR553" s="184"/>
      <c r="AS553" s="208">
        <f t="shared" si="30"/>
        <v>0</v>
      </c>
    </row>
    <row r="554" ht="13.2" spans="1:45">
      <c r="A554" s="149"/>
      <c r="B554" s="149"/>
      <c r="C554" s="150" t="s">
        <v>1392</v>
      </c>
      <c r="D554" s="2"/>
      <c r="E554" s="3"/>
      <c r="F554" s="149"/>
      <c r="G554" s="152"/>
      <c r="H554" s="155"/>
      <c r="I554" s="165"/>
      <c r="J554" s="169">
        <f t="shared" si="26"/>
        <v>0</v>
      </c>
      <c r="K554" s="166"/>
      <c r="L554" s="166"/>
      <c r="M554" s="166"/>
      <c r="N554" s="166"/>
      <c r="O554" s="149"/>
      <c r="P554" s="170"/>
      <c r="Q554" s="174" t="s">
        <v>1392</v>
      </c>
      <c r="R554" s="174"/>
      <c r="S554" s="174"/>
      <c r="T554" s="170"/>
      <c r="U554" s="187"/>
      <c r="V554" s="173"/>
      <c r="W554" s="185"/>
      <c r="X554" s="62">
        <f t="shared" si="27"/>
        <v>0</v>
      </c>
      <c r="Y554" s="166"/>
      <c r="Z554" s="149"/>
      <c r="AA554" s="149"/>
      <c r="AB554" s="150" t="s">
        <v>1392</v>
      </c>
      <c r="AC554" s="2"/>
      <c r="AD554" s="3"/>
      <c r="AE554" s="149"/>
      <c r="AF554" s="152"/>
      <c r="AG554" s="155"/>
      <c r="AH554" s="172"/>
      <c r="AI554" s="172"/>
      <c r="AJ554" s="149"/>
      <c r="AK554" s="170"/>
      <c r="AL554" s="203" t="s">
        <v>1390</v>
      </c>
      <c r="AM554" s="139"/>
      <c r="AN554" s="140"/>
      <c r="AO554" s="170"/>
      <c r="AP554" s="187"/>
      <c r="AQ554" s="173"/>
      <c r="AR554" s="184"/>
      <c r="AS554" s="208">
        <f t="shared" si="30"/>
        <v>0</v>
      </c>
    </row>
    <row r="555" ht="13.2" spans="1:45">
      <c r="A555" s="149"/>
      <c r="B555" s="149"/>
      <c r="C555" s="150" t="s">
        <v>1393</v>
      </c>
      <c r="D555" s="2"/>
      <c r="E555" s="3"/>
      <c r="F555" s="149"/>
      <c r="G555" s="152"/>
      <c r="H555" s="155"/>
      <c r="I555" s="165"/>
      <c r="J555" s="169">
        <f t="shared" si="26"/>
        <v>0</v>
      </c>
      <c r="K555" s="166"/>
      <c r="L555" s="166"/>
      <c r="M555" s="166"/>
      <c r="N555" s="166"/>
      <c r="O555" s="149"/>
      <c r="P555" s="170"/>
      <c r="Q555" s="174" t="s">
        <v>1393</v>
      </c>
      <c r="R555" s="174"/>
      <c r="S555" s="174"/>
      <c r="T555" s="170"/>
      <c r="U555" s="187"/>
      <c r="V555" s="173"/>
      <c r="W555" s="185"/>
      <c r="X555" s="62">
        <f t="shared" si="27"/>
        <v>0</v>
      </c>
      <c r="Y555" s="166"/>
      <c r="Z555" s="149"/>
      <c r="AA555" s="149"/>
      <c r="AB555" s="150" t="s">
        <v>1393</v>
      </c>
      <c r="AC555" s="2"/>
      <c r="AD555" s="3"/>
      <c r="AE555" s="149"/>
      <c r="AF555" s="152"/>
      <c r="AG555" s="155"/>
      <c r="AH555" s="172"/>
      <c r="AI555" s="172"/>
      <c r="AJ555" s="149"/>
      <c r="AK555" s="170"/>
      <c r="AL555" s="203" t="s">
        <v>1391</v>
      </c>
      <c r="AM555" s="139"/>
      <c r="AN555" s="140"/>
      <c r="AO555" s="170"/>
      <c r="AP555" s="187"/>
      <c r="AQ555" s="173"/>
      <c r="AR555" s="184"/>
      <c r="AS555" s="208">
        <f t="shared" si="30"/>
        <v>0</v>
      </c>
    </row>
    <row r="556" ht="13.2" spans="1:45">
      <c r="A556" s="149"/>
      <c r="B556" s="149"/>
      <c r="C556" s="150" t="s">
        <v>1394</v>
      </c>
      <c r="D556" s="2"/>
      <c r="E556" s="3"/>
      <c r="F556" s="149"/>
      <c r="G556" s="152"/>
      <c r="H556" s="155"/>
      <c r="I556" s="165"/>
      <c r="J556" s="169">
        <f t="shared" si="26"/>
        <v>0</v>
      </c>
      <c r="K556" s="166"/>
      <c r="L556" s="166"/>
      <c r="M556" s="166"/>
      <c r="N556" s="166"/>
      <c r="O556" s="149"/>
      <c r="P556" s="170"/>
      <c r="Q556" s="174" t="s">
        <v>1394</v>
      </c>
      <c r="R556" s="174"/>
      <c r="S556" s="174"/>
      <c r="T556" s="170"/>
      <c r="U556" s="187"/>
      <c r="V556" s="173"/>
      <c r="W556" s="185"/>
      <c r="X556" s="62">
        <f t="shared" si="27"/>
        <v>0</v>
      </c>
      <c r="Y556" s="166"/>
      <c r="Z556" s="149"/>
      <c r="AA556" s="149"/>
      <c r="AB556" s="150" t="s">
        <v>1394</v>
      </c>
      <c r="AC556" s="2"/>
      <c r="AD556" s="3"/>
      <c r="AE556" s="149"/>
      <c r="AF556" s="152"/>
      <c r="AG556" s="155"/>
      <c r="AH556" s="172"/>
      <c r="AI556" s="172"/>
      <c r="AJ556" s="149"/>
      <c r="AK556" s="170"/>
      <c r="AL556" s="203" t="s">
        <v>1392</v>
      </c>
      <c r="AM556" s="139"/>
      <c r="AN556" s="140"/>
      <c r="AO556" s="170"/>
      <c r="AP556" s="187"/>
      <c r="AQ556" s="173"/>
      <c r="AR556" s="184"/>
      <c r="AS556" s="208">
        <f t="shared" si="30"/>
        <v>0</v>
      </c>
    </row>
    <row r="557" ht="13.2" spans="1:45">
      <c r="A557" s="149"/>
      <c r="B557" s="149"/>
      <c r="C557" s="150" t="s">
        <v>1060</v>
      </c>
      <c r="D557" s="2"/>
      <c r="E557" s="3"/>
      <c r="F557" s="149"/>
      <c r="G557" s="152"/>
      <c r="H557" s="155"/>
      <c r="I557" s="165"/>
      <c r="J557" s="169">
        <f t="shared" si="26"/>
        <v>0</v>
      </c>
      <c r="K557" s="166"/>
      <c r="L557" s="166"/>
      <c r="M557" s="166"/>
      <c r="N557" s="166"/>
      <c r="O557" s="149"/>
      <c r="P557" s="170"/>
      <c r="Q557" s="174" t="s">
        <v>1060</v>
      </c>
      <c r="R557" s="174"/>
      <c r="S557" s="174"/>
      <c r="T557" s="170"/>
      <c r="U557" s="187"/>
      <c r="V557" s="173"/>
      <c r="W557" s="185"/>
      <c r="X557" s="62">
        <f t="shared" si="27"/>
        <v>0</v>
      </c>
      <c r="Y557" s="166"/>
      <c r="Z557" s="149"/>
      <c r="AA557" s="149"/>
      <c r="AB557" s="150" t="s">
        <v>1060</v>
      </c>
      <c r="AC557" s="2"/>
      <c r="AD557" s="3"/>
      <c r="AE557" s="149"/>
      <c r="AF557" s="152"/>
      <c r="AG557" s="155"/>
      <c r="AH557" s="172"/>
      <c r="AI557" s="172"/>
      <c r="AJ557" s="149"/>
      <c r="AK557" s="170"/>
      <c r="AL557" s="203" t="s">
        <v>1393</v>
      </c>
      <c r="AM557" s="139"/>
      <c r="AN557" s="140"/>
      <c r="AO557" s="170"/>
      <c r="AP557" s="187"/>
      <c r="AQ557" s="173"/>
      <c r="AR557" s="184"/>
      <c r="AS557" s="208">
        <f t="shared" si="30"/>
        <v>0</v>
      </c>
    </row>
    <row r="558" ht="13.2" spans="1:45">
      <c r="A558" s="149"/>
      <c r="B558" s="149"/>
      <c r="C558" s="212" t="s">
        <v>1335</v>
      </c>
      <c r="D558" s="2"/>
      <c r="E558" s="3"/>
      <c r="F558" s="149"/>
      <c r="G558" s="152"/>
      <c r="H558" s="155"/>
      <c r="I558" s="165"/>
      <c r="J558" s="169">
        <f t="shared" si="26"/>
        <v>0</v>
      </c>
      <c r="K558" s="166"/>
      <c r="L558" s="166"/>
      <c r="M558" s="166"/>
      <c r="N558" s="166"/>
      <c r="O558" s="149"/>
      <c r="P558" s="170"/>
      <c r="Q558" s="214" t="s">
        <v>1335</v>
      </c>
      <c r="R558" s="214"/>
      <c r="S558" s="214"/>
      <c r="T558" s="170"/>
      <c r="U558" s="187"/>
      <c r="V558" s="173"/>
      <c r="W558" s="185"/>
      <c r="X558" s="62">
        <f t="shared" si="27"/>
        <v>0</v>
      </c>
      <c r="Y558" s="166"/>
      <c r="Z558" s="149"/>
      <c r="AA558" s="149"/>
      <c r="AB558" s="212" t="s">
        <v>1335</v>
      </c>
      <c r="AC558" s="2"/>
      <c r="AD558" s="3"/>
      <c r="AE558" s="149"/>
      <c r="AF558" s="152"/>
      <c r="AG558" s="155"/>
      <c r="AH558" s="172"/>
      <c r="AI558" s="172"/>
      <c r="AJ558" s="149"/>
      <c r="AK558" s="170"/>
      <c r="AL558" s="203" t="s">
        <v>1394</v>
      </c>
      <c r="AM558" s="139"/>
      <c r="AN558" s="140"/>
      <c r="AO558" s="170"/>
      <c r="AP558" s="187"/>
      <c r="AQ558" s="173"/>
      <c r="AR558" s="184"/>
      <c r="AS558" s="208">
        <f t="shared" si="30"/>
        <v>0</v>
      </c>
    </row>
    <row r="559" ht="13.2" spans="1:45">
      <c r="A559" s="149"/>
      <c r="B559" s="149"/>
      <c r="C559" s="150" t="s">
        <v>1370</v>
      </c>
      <c r="D559" s="2"/>
      <c r="E559" s="3"/>
      <c r="F559" s="149"/>
      <c r="G559" s="152"/>
      <c r="H559" s="155"/>
      <c r="I559" s="165"/>
      <c r="J559" s="169">
        <f t="shared" si="26"/>
        <v>0</v>
      </c>
      <c r="K559" s="166"/>
      <c r="L559" s="166"/>
      <c r="M559" s="166"/>
      <c r="N559" s="166"/>
      <c r="O559" s="149"/>
      <c r="P559" s="170"/>
      <c r="Q559" s="174" t="s">
        <v>1370</v>
      </c>
      <c r="R559" s="174"/>
      <c r="S559" s="174"/>
      <c r="T559" s="170"/>
      <c r="U559" s="187"/>
      <c r="V559" s="173"/>
      <c r="W559" s="185"/>
      <c r="X559" s="62">
        <f t="shared" si="27"/>
        <v>0</v>
      </c>
      <c r="Y559" s="166"/>
      <c r="Z559" s="149"/>
      <c r="AA559" s="149"/>
      <c r="AB559" s="150" t="s">
        <v>1370</v>
      </c>
      <c r="AC559" s="2"/>
      <c r="AD559" s="3"/>
      <c r="AE559" s="149"/>
      <c r="AF559" s="152"/>
      <c r="AG559" s="155"/>
      <c r="AH559" s="172"/>
      <c r="AI559" s="172"/>
      <c r="AJ559" s="149"/>
      <c r="AK559" s="170"/>
      <c r="AL559" s="203" t="s">
        <v>1060</v>
      </c>
      <c r="AM559" s="139"/>
      <c r="AN559" s="140"/>
      <c r="AO559" s="170"/>
      <c r="AP559" s="187"/>
      <c r="AQ559" s="173"/>
      <c r="AR559" s="184"/>
      <c r="AS559" s="208">
        <f t="shared" si="30"/>
        <v>0</v>
      </c>
    </row>
    <row r="560" ht="13.2" spans="1:45">
      <c r="A560" s="149"/>
      <c r="B560" s="149"/>
      <c r="C560" s="212" t="s">
        <v>1395</v>
      </c>
      <c r="D560" s="2"/>
      <c r="E560" s="3"/>
      <c r="F560" s="149"/>
      <c r="G560" s="152"/>
      <c r="H560" s="155"/>
      <c r="I560" s="165"/>
      <c r="J560" s="169">
        <f t="shared" si="26"/>
        <v>0</v>
      </c>
      <c r="K560" s="166"/>
      <c r="L560" s="166"/>
      <c r="M560" s="166"/>
      <c r="N560" s="166"/>
      <c r="O560" s="149"/>
      <c r="P560" s="170"/>
      <c r="Q560" s="214" t="s">
        <v>1395</v>
      </c>
      <c r="R560" s="214"/>
      <c r="S560" s="214"/>
      <c r="T560" s="170"/>
      <c r="U560" s="187"/>
      <c r="V560" s="173"/>
      <c r="W560" s="185"/>
      <c r="X560" s="62">
        <f t="shared" si="27"/>
        <v>0</v>
      </c>
      <c r="Y560" s="166"/>
      <c r="Z560" s="149"/>
      <c r="AA560" s="149"/>
      <c r="AB560" s="212" t="s">
        <v>1395</v>
      </c>
      <c r="AC560" s="2"/>
      <c r="AD560" s="3"/>
      <c r="AE560" s="149"/>
      <c r="AF560" s="152"/>
      <c r="AG560" s="155"/>
      <c r="AH560" s="172"/>
      <c r="AI560" s="172"/>
      <c r="AJ560" s="149"/>
      <c r="AK560" s="170"/>
      <c r="AL560" s="215" t="s">
        <v>1335</v>
      </c>
      <c r="AM560" s="139"/>
      <c r="AN560" s="140"/>
      <c r="AO560" s="170"/>
      <c r="AP560" s="187"/>
      <c r="AQ560" s="173"/>
      <c r="AR560" s="184"/>
      <c r="AS560" s="208">
        <f t="shared" si="30"/>
        <v>0</v>
      </c>
    </row>
    <row r="561" ht="13.2" spans="1:45">
      <c r="A561" s="149"/>
      <c r="B561" s="149"/>
      <c r="C561" s="212" t="s">
        <v>1396</v>
      </c>
      <c r="D561" s="2"/>
      <c r="E561" s="3"/>
      <c r="F561" s="149"/>
      <c r="G561" s="152"/>
      <c r="H561" s="155"/>
      <c r="I561" s="165"/>
      <c r="J561" s="169">
        <f t="shared" si="26"/>
        <v>0</v>
      </c>
      <c r="K561" s="166"/>
      <c r="L561" s="166"/>
      <c r="M561" s="166"/>
      <c r="N561" s="166"/>
      <c r="O561" s="149"/>
      <c r="P561" s="170"/>
      <c r="Q561" s="214" t="s">
        <v>1396</v>
      </c>
      <c r="R561" s="214"/>
      <c r="S561" s="214"/>
      <c r="T561" s="170"/>
      <c r="U561" s="187"/>
      <c r="V561" s="173"/>
      <c r="W561" s="185"/>
      <c r="X561" s="62">
        <f t="shared" si="27"/>
        <v>0</v>
      </c>
      <c r="Y561" s="166"/>
      <c r="Z561" s="149"/>
      <c r="AA561" s="149"/>
      <c r="AB561" s="212" t="s">
        <v>1396</v>
      </c>
      <c r="AC561" s="2"/>
      <c r="AD561" s="3"/>
      <c r="AE561" s="149"/>
      <c r="AF561" s="152"/>
      <c r="AG561" s="155"/>
      <c r="AH561" s="172"/>
      <c r="AI561" s="172"/>
      <c r="AJ561" s="149"/>
      <c r="AK561" s="170"/>
      <c r="AL561" s="203" t="s">
        <v>1370</v>
      </c>
      <c r="AM561" s="139"/>
      <c r="AN561" s="140"/>
      <c r="AO561" s="170"/>
      <c r="AP561" s="187"/>
      <c r="AQ561" s="173"/>
      <c r="AR561" s="184"/>
      <c r="AS561" s="208">
        <f t="shared" si="30"/>
        <v>0</v>
      </c>
    </row>
    <row r="562" ht="13.2" spans="1:45">
      <c r="A562" s="149"/>
      <c r="B562" s="149"/>
      <c r="C562" s="212" t="s">
        <v>1397</v>
      </c>
      <c r="D562" s="2"/>
      <c r="E562" s="3"/>
      <c r="F562" s="149"/>
      <c r="G562" s="152"/>
      <c r="H562" s="155"/>
      <c r="I562" s="165"/>
      <c r="J562" s="169">
        <f t="shared" si="26"/>
        <v>0</v>
      </c>
      <c r="K562" s="166"/>
      <c r="L562" s="166"/>
      <c r="M562" s="166"/>
      <c r="N562" s="166"/>
      <c r="O562" s="149"/>
      <c r="P562" s="170"/>
      <c r="Q562" s="214" t="s">
        <v>1397</v>
      </c>
      <c r="R562" s="214"/>
      <c r="S562" s="214"/>
      <c r="T562" s="170"/>
      <c r="U562" s="187"/>
      <c r="V562" s="173"/>
      <c r="W562" s="185"/>
      <c r="X562" s="62">
        <f t="shared" si="27"/>
        <v>0</v>
      </c>
      <c r="Y562" s="166"/>
      <c r="Z562" s="149"/>
      <c r="AA562" s="149"/>
      <c r="AB562" s="212" t="s">
        <v>1397</v>
      </c>
      <c r="AC562" s="2"/>
      <c r="AD562" s="3"/>
      <c r="AE562" s="149"/>
      <c r="AF562" s="152"/>
      <c r="AG562" s="155"/>
      <c r="AH562" s="172"/>
      <c r="AI562" s="172"/>
      <c r="AJ562" s="149"/>
      <c r="AK562" s="170"/>
      <c r="AL562" s="215" t="s">
        <v>1395</v>
      </c>
      <c r="AM562" s="139"/>
      <c r="AN562" s="140"/>
      <c r="AO562" s="170"/>
      <c r="AP562" s="187"/>
      <c r="AQ562" s="173"/>
      <c r="AR562" s="184"/>
      <c r="AS562" s="208">
        <f t="shared" si="30"/>
        <v>0</v>
      </c>
    </row>
    <row r="563" ht="13.2" spans="1:45">
      <c r="A563" s="149"/>
      <c r="B563" s="149"/>
      <c r="C563" s="150" t="s">
        <v>1398</v>
      </c>
      <c r="D563" s="2"/>
      <c r="E563" s="3"/>
      <c r="F563" s="149"/>
      <c r="G563" s="152"/>
      <c r="H563" s="155"/>
      <c r="I563" s="165"/>
      <c r="J563" s="169">
        <f t="shared" si="26"/>
        <v>0</v>
      </c>
      <c r="K563" s="166"/>
      <c r="L563" s="166"/>
      <c r="M563" s="166"/>
      <c r="N563" s="166"/>
      <c r="O563" s="149"/>
      <c r="P563" s="170"/>
      <c r="Q563" s="174" t="s">
        <v>1398</v>
      </c>
      <c r="R563" s="174"/>
      <c r="S563" s="174"/>
      <c r="T563" s="170"/>
      <c r="U563" s="187"/>
      <c r="V563" s="173"/>
      <c r="W563" s="185"/>
      <c r="X563" s="62">
        <f t="shared" si="27"/>
        <v>0</v>
      </c>
      <c r="Y563" s="166"/>
      <c r="Z563" s="149"/>
      <c r="AA563" s="149"/>
      <c r="AB563" s="150" t="s">
        <v>1398</v>
      </c>
      <c r="AC563" s="2"/>
      <c r="AD563" s="3"/>
      <c r="AE563" s="149"/>
      <c r="AF563" s="152"/>
      <c r="AG563" s="155"/>
      <c r="AH563" s="172"/>
      <c r="AI563" s="172"/>
      <c r="AJ563" s="149"/>
      <c r="AK563" s="170"/>
      <c r="AL563" s="215" t="s">
        <v>1396</v>
      </c>
      <c r="AM563" s="139"/>
      <c r="AN563" s="140"/>
      <c r="AO563" s="170"/>
      <c r="AP563" s="187"/>
      <c r="AQ563" s="173"/>
      <c r="AR563" s="184"/>
      <c r="AS563" s="208">
        <f t="shared" si="30"/>
        <v>0</v>
      </c>
    </row>
    <row r="564" ht="13.2" spans="1:45">
      <c r="A564" s="149"/>
      <c r="B564" s="149"/>
      <c r="C564" s="150" t="s">
        <v>1399</v>
      </c>
      <c r="D564" s="2"/>
      <c r="E564" s="3"/>
      <c r="F564" s="149"/>
      <c r="G564" s="152"/>
      <c r="H564" s="155"/>
      <c r="I564" s="165"/>
      <c r="J564" s="169">
        <f t="shared" si="26"/>
        <v>0</v>
      </c>
      <c r="K564" s="166"/>
      <c r="L564" s="166"/>
      <c r="M564" s="166"/>
      <c r="N564" s="166"/>
      <c r="O564" s="149"/>
      <c r="P564" s="170"/>
      <c r="Q564" s="174" t="s">
        <v>1399</v>
      </c>
      <c r="R564" s="174"/>
      <c r="S564" s="174"/>
      <c r="T564" s="170"/>
      <c r="U564" s="187"/>
      <c r="V564" s="173"/>
      <c r="W564" s="185"/>
      <c r="X564" s="62">
        <f t="shared" si="27"/>
        <v>0</v>
      </c>
      <c r="Y564" s="166"/>
      <c r="Z564" s="149"/>
      <c r="AA564" s="149"/>
      <c r="AB564" s="150" t="s">
        <v>1399</v>
      </c>
      <c r="AC564" s="2"/>
      <c r="AD564" s="3"/>
      <c r="AE564" s="149"/>
      <c r="AF564" s="152"/>
      <c r="AG564" s="155"/>
      <c r="AH564" s="172"/>
      <c r="AI564" s="172"/>
      <c r="AJ564" s="149"/>
      <c r="AK564" s="170"/>
      <c r="AL564" s="215" t="s">
        <v>1397</v>
      </c>
      <c r="AM564" s="139"/>
      <c r="AN564" s="140"/>
      <c r="AO564" s="170"/>
      <c r="AP564" s="187"/>
      <c r="AQ564" s="173"/>
      <c r="AR564" s="184"/>
      <c r="AS564" s="208">
        <f t="shared" si="30"/>
        <v>0</v>
      </c>
    </row>
    <row r="565" ht="13.2" spans="1:45">
      <c r="A565" s="149"/>
      <c r="B565" s="149"/>
      <c r="C565" s="150" t="s">
        <v>1400</v>
      </c>
      <c r="D565" s="2"/>
      <c r="E565" s="3"/>
      <c r="F565" s="149"/>
      <c r="G565" s="152"/>
      <c r="H565" s="155"/>
      <c r="I565" s="165"/>
      <c r="J565" s="169">
        <f t="shared" si="26"/>
        <v>0</v>
      </c>
      <c r="K565" s="166"/>
      <c r="L565" s="166"/>
      <c r="M565" s="166"/>
      <c r="N565" s="166"/>
      <c r="O565" s="149"/>
      <c r="P565" s="170"/>
      <c r="Q565" s="174" t="s">
        <v>1400</v>
      </c>
      <c r="R565" s="174"/>
      <c r="S565" s="174"/>
      <c r="T565" s="170"/>
      <c r="U565" s="187"/>
      <c r="V565" s="173"/>
      <c r="W565" s="185"/>
      <c r="X565" s="62">
        <f t="shared" si="27"/>
        <v>0</v>
      </c>
      <c r="Y565" s="166"/>
      <c r="Z565" s="149"/>
      <c r="AA565" s="149"/>
      <c r="AB565" s="150" t="s">
        <v>1400</v>
      </c>
      <c r="AC565" s="2"/>
      <c r="AD565" s="3"/>
      <c r="AE565" s="149"/>
      <c r="AF565" s="152"/>
      <c r="AG565" s="155"/>
      <c r="AH565" s="172"/>
      <c r="AI565" s="172"/>
      <c r="AJ565" s="149"/>
      <c r="AK565" s="170"/>
      <c r="AL565" s="203" t="s">
        <v>1398</v>
      </c>
      <c r="AM565" s="139"/>
      <c r="AN565" s="140"/>
      <c r="AO565" s="170"/>
      <c r="AP565" s="187"/>
      <c r="AQ565" s="173"/>
      <c r="AR565" s="184"/>
      <c r="AS565" s="208">
        <f t="shared" si="30"/>
        <v>0</v>
      </c>
    </row>
    <row r="566" ht="13.2" spans="1:45">
      <c r="A566" s="149"/>
      <c r="B566" s="149"/>
      <c r="C566" s="150" t="s">
        <v>1401</v>
      </c>
      <c r="D566" s="2"/>
      <c r="E566" s="3"/>
      <c r="F566" s="149"/>
      <c r="G566" s="152"/>
      <c r="H566" s="155"/>
      <c r="I566" s="165"/>
      <c r="J566" s="169">
        <f t="shared" si="26"/>
        <v>0</v>
      </c>
      <c r="K566" s="166"/>
      <c r="L566" s="166"/>
      <c r="M566" s="166"/>
      <c r="N566" s="166"/>
      <c r="O566" s="149"/>
      <c r="P566" s="170"/>
      <c r="Q566" s="174" t="s">
        <v>1401</v>
      </c>
      <c r="R566" s="174"/>
      <c r="S566" s="174"/>
      <c r="T566" s="170"/>
      <c r="U566" s="187"/>
      <c r="V566" s="173"/>
      <c r="W566" s="185"/>
      <c r="X566" s="62">
        <f t="shared" si="27"/>
        <v>0</v>
      </c>
      <c r="Y566" s="166"/>
      <c r="Z566" s="149"/>
      <c r="AA566" s="149"/>
      <c r="AB566" s="150" t="s">
        <v>1401</v>
      </c>
      <c r="AC566" s="2"/>
      <c r="AD566" s="3"/>
      <c r="AE566" s="149"/>
      <c r="AF566" s="152"/>
      <c r="AG566" s="155"/>
      <c r="AH566" s="172"/>
      <c r="AI566" s="172"/>
      <c r="AJ566" s="149"/>
      <c r="AK566" s="170"/>
      <c r="AL566" s="203" t="s">
        <v>1399</v>
      </c>
      <c r="AM566" s="139"/>
      <c r="AN566" s="140"/>
      <c r="AO566" s="170"/>
      <c r="AP566" s="187"/>
      <c r="AQ566" s="173"/>
      <c r="AR566" s="184"/>
      <c r="AS566" s="208">
        <f t="shared" si="30"/>
        <v>0</v>
      </c>
    </row>
    <row r="567" ht="13.2" spans="1:45">
      <c r="A567" s="149"/>
      <c r="B567" s="149"/>
      <c r="C567" s="150" t="s">
        <v>1362</v>
      </c>
      <c r="D567" s="2"/>
      <c r="E567" s="3"/>
      <c r="F567" s="149"/>
      <c r="G567" s="152"/>
      <c r="H567" s="155"/>
      <c r="I567" s="165"/>
      <c r="J567" s="169">
        <f t="shared" si="26"/>
        <v>0</v>
      </c>
      <c r="K567" s="166"/>
      <c r="L567" s="166"/>
      <c r="M567" s="166"/>
      <c r="N567" s="166"/>
      <c r="O567" s="149"/>
      <c r="P567" s="170"/>
      <c r="Q567" s="174" t="s">
        <v>1362</v>
      </c>
      <c r="R567" s="174"/>
      <c r="S567" s="174"/>
      <c r="T567" s="170"/>
      <c r="U567" s="187"/>
      <c r="V567" s="173"/>
      <c r="W567" s="185"/>
      <c r="X567" s="62">
        <f t="shared" si="27"/>
        <v>0</v>
      </c>
      <c r="Y567" s="166"/>
      <c r="Z567" s="149"/>
      <c r="AA567" s="149"/>
      <c r="AB567" s="150" t="s">
        <v>1362</v>
      </c>
      <c r="AC567" s="2"/>
      <c r="AD567" s="3"/>
      <c r="AE567" s="149"/>
      <c r="AF567" s="152"/>
      <c r="AG567" s="155"/>
      <c r="AH567" s="172"/>
      <c r="AI567" s="172"/>
      <c r="AJ567" s="149"/>
      <c r="AK567" s="170"/>
      <c r="AL567" s="203" t="s">
        <v>1400</v>
      </c>
      <c r="AM567" s="139"/>
      <c r="AN567" s="140"/>
      <c r="AO567" s="170"/>
      <c r="AP567" s="187"/>
      <c r="AQ567" s="173"/>
      <c r="AR567" s="184"/>
      <c r="AS567" s="208">
        <f t="shared" si="30"/>
        <v>0</v>
      </c>
    </row>
    <row r="568" ht="13.2" spans="1:45">
      <c r="A568" s="149"/>
      <c r="B568" s="149"/>
      <c r="C568" s="150" t="s">
        <v>1402</v>
      </c>
      <c r="D568" s="2"/>
      <c r="E568" s="3"/>
      <c r="F568" s="149"/>
      <c r="G568" s="152"/>
      <c r="H568" s="155"/>
      <c r="I568" s="165"/>
      <c r="J568" s="169">
        <f t="shared" si="26"/>
        <v>0</v>
      </c>
      <c r="K568" s="166"/>
      <c r="L568" s="166"/>
      <c r="M568" s="166"/>
      <c r="N568" s="166"/>
      <c r="O568" s="149"/>
      <c r="P568" s="170"/>
      <c r="Q568" s="174" t="s">
        <v>1402</v>
      </c>
      <c r="R568" s="174"/>
      <c r="S568" s="174"/>
      <c r="T568" s="170"/>
      <c r="U568" s="187"/>
      <c r="V568" s="173"/>
      <c r="W568" s="185"/>
      <c r="X568" s="62">
        <f t="shared" si="27"/>
        <v>0</v>
      </c>
      <c r="Y568" s="166"/>
      <c r="Z568" s="149"/>
      <c r="AA568" s="149"/>
      <c r="AB568" s="150" t="s">
        <v>1402</v>
      </c>
      <c r="AC568" s="2"/>
      <c r="AD568" s="3"/>
      <c r="AE568" s="149"/>
      <c r="AF568" s="152"/>
      <c r="AG568" s="155"/>
      <c r="AH568" s="172"/>
      <c r="AI568" s="172"/>
      <c r="AJ568" s="149"/>
      <c r="AK568" s="170"/>
      <c r="AL568" s="203" t="s">
        <v>1401</v>
      </c>
      <c r="AM568" s="139"/>
      <c r="AN568" s="140"/>
      <c r="AO568" s="170"/>
      <c r="AP568" s="187"/>
      <c r="AQ568" s="173"/>
      <c r="AR568" s="184"/>
      <c r="AS568" s="208">
        <f t="shared" si="30"/>
        <v>0</v>
      </c>
    </row>
    <row r="569" ht="13.2" spans="1:45">
      <c r="A569" s="149"/>
      <c r="B569" s="149"/>
      <c r="C569" s="150" t="s">
        <v>1368</v>
      </c>
      <c r="D569" s="2"/>
      <c r="E569" s="3"/>
      <c r="F569" s="149"/>
      <c r="G569" s="152"/>
      <c r="H569" s="155"/>
      <c r="I569" s="165"/>
      <c r="J569" s="169">
        <f t="shared" si="26"/>
        <v>0</v>
      </c>
      <c r="K569" s="166"/>
      <c r="L569" s="166"/>
      <c r="M569" s="166"/>
      <c r="N569" s="166"/>
      <c r="O569" s="149"/>
      <c r="P569" s="170"/>
      <c r="Q569" s="174" t="s">
        <v>1368</v>
      </c>
      <c r="R569" s="174"/>
      <c r="S569" s="174"/>
      <c r="T569" s="170"/>
      <c r="U569" s="187"/>
      <c r="V569" s="173"/>
      <c r="W569" s="185"/>
      <c r="X569" s="62">
        <f t="shared" si="27"/>
        <v>0</v>
      </c>
      <c r="Y569" s="166"/>
      <c r="Z569" s="149"/>
      <c r="AA569" s="149"/>
      <c r="AB569" s="150" t="s">
        <v>1368</v>
      </c>
      <c r="AC569" s="2"/>
      <c r="AD569" s="3"/>
      <c r="AE569" s="149"/>
      <c r="AF569" s="152"/>
      <c r="AG569" s="155"/>
      <c r="AH569" s="172"/>
      <c r="AI569" s="172"/>
      <c r="AJ569" s="149"/>
      <c r="AK569" s="170"/>
      <c r="AL569" s="203" t="s">
        <v>1362</v>
      </c>
      <c r="AM569" s="139"/>
      <c r="AN569" s="140"/>
      <c r="AO569" s="170"/>
      <c r="AP569" s="187"/>
      <c r="AQ569" s="173"/>
      <c r="AR569" s="184"/>
      <c r="AS569" s="208">
        <f t="shared" si="30"/>
        <v>0</v>
      </c>
    </row>
    <row r="570" ht="13.2" spans="1:45">
      <c r="A570" s="149"/>
      <c r="B570" s="149"/>
      <c r="C570" s="150" t="s">
        <v>1403</v>
      </c>
      <c r="D570" s="2"/>
      <c r="E570" s="3"/>
      <c r="F570" s="149"/>
      <c r="G570" s="152"/>
      <c r="H570" s="155"/>
      <c r="I570" s="165"/>
      <c r="J570" s="169">
        <f t="shared" si="26"/>
        <v>0</v>
      </c>
      <c r="K570" s="166"/>
      <c r="L570" s="166"/>
      <c r="M570" s="166"/>
      <c r="N570" s="166"/>
      <c r="O570" s="149"/>
      <c r="P570" s="170"/>
      <c r="Q570" s="174" t="s">
        <v>1403</v>
      </c>
      <c r="R570" s="174"/>
      <c r="S570" s="174"/>
      <c r="T570" s="170"/>
      <c r="U570" s="187"/>
      <c r="V570" s="173"/>
      <c r="W570" s="185"/>
      <c r="X570" s="62">
        <f t="shared" si="27"/>
        <v>0</v>
      </c>
      <c r="Y570" s="166"/>
      <c r="Z570" s="149"/>
      <c r="AA570" s="149"/>
      <c r="AB570" s="150" t="s">
        <v>1403</v>
      </c>
      <c r="AC570" s="2"/>
      <c r="AD570" s="3"/>
      <c r="AE570" s="149"/>
      <c r="AF570" s="152"/>
      <c r="AG570" s="155"/>
      <c r="AH570" s="172"/>
      <c r="AI570" s="172"/>
      <c r="AJ570" s="149"/>
      <c r="AK570" s="170"/>
      <c r="AL570" s="203" t="s">
        <v>1402</v>
      </c>
      <c r="AM570" s="139"/>
      <c r="AN570" s="140"/>
      <c r="AO570" s="170"/>
      <c r="AP570" s="187"/>
      <c r="AQ570" s="173"/>
      <c r="AR570" s="184"/>
      <c r="AS570" s="208">
        <f t="shared" si="30"/>
        <v>0</v>
      </c>
    </row>
    <row r="571" ht="13.2" spans="1:45">
      <c r="A571" s="149"/>
      <c r="B571" s="149"/>
      <c r="C571" s="150" t="s">
        <v>1404</v>
      </c>
      <c r="D571" s="2"/>
      <c r="E571" s="3"/>
      <c r="F571" s="149"/>
      <c r="G571" s="152"/>
      <c r="H571" s="155"/>
      <c r="I571" s="165"/>
      <c r="J571" s="169">
        <f t="shared" si="26"/>
        <v>0</v>
      </c>
      <c r="K571" s="166"/>
      <c r="L571" s="166"/>
      <c r="M571" s="166"/>
      <c r="N571" s="166"/>
      <c r="O571" s="149"/>
      <c r="P571" s="170"/>
      <c r="Q571" s="174" t="s">
        <v>1404</v>
      </c>
      <c r="R571" s="174"/>
      <c r="S571" s="174"/>
      <c r="T571" s="170"/>
      <c r="U571" s="187"/>
      <c r="V571" s="173"/>
      <c r="W571" s="185"/>
      <c r="X571" s="62">
        <f t="shared" si="27"/>
        <v>0</v>
      </c>
      <c r="Y571" s="166"/>
      <c r="Z571" s="149"/>
      <c r="AA571" s="149"/>
      <c r="AB571" s="150" t="s">
        <v>1404</v>
      </c>
      <c r="AC571" s="2"/>
      <c r="AD571" s="3"/>
      <c r="AE571" s="149"/>
      <c r="AF571" s="152"/>
      <c r="AG571" s="155"/>
      <c r="AH571" s="172"/>
      <c r="AI571" s="172"/>
      <c r="AJ571" s="149"/>
      <c r="AK571" s="170"/>
      <c r="AL571" s="203" t="s">
        <v>1368</v>
      </c>
      <c r="AM571" s="139"/>
      <c r="AN571" s="140"/>
      <c r="AO571" s="170"/>
      <c r="AP571" s="187"/>
      <c r="AQ571" s="173"/>
      <c r="AR571" s="184"/>
      <c r="AS571" s="208">
        <f t="shared" si="30"/>
        <v>0</v>
      </c>
    </row>
    <row r="572" ht="13.2" spans="1:45">
      <c r="A572" s="149"/>
      <c r="B572" s="149"/>
      <c r="C572" s="150" t="s">
        <v>1405</v>
      </c>
      <c r="D572" s="2"/>
      <c r="E572" s="3"/>
      <c r="F572" s="149"/>
      <c r="G572" s="152"/>
      <c r="H572" s="155"/>
      <c r="I572" s="165"/>
      <c r="J572" s="169">
        <f t="shared" si="26"/>
        <v>0</v>
      </c>
      <c r="K572" s="166"/>
      <c r="L572" s="166"/>
      <c r="M572" s="166"/>
      <c r="N572" s="166"/>
      <c r="O572" s="149"/>
      <c r="P572" s="170"/>
      <c r="Q572" s="174" t="s">
        <v>1405</v>
      </c>
      <c r="R572" s="174"/>
      <c r="S572" s="174"/>
      <c r="T572" s="170"/>
      <c r="U572" s="187"/>
      <c r="V572" s="173"/>
      <c r="W572" s="185"/>
      <c r="X572" s="62">
        <f t="shared" si="27"/>
        <v>0</v>
      </c>
      <c r="Y572" s="166"/>
      <c r="Z572" s="149"/>
      <c r="AA572" s="149"/>
      <c r="AB572" s="150" t="s">
        <v>1405</v>
      </c>
      <c r="AC572" s="2"/>
      <c r="AD572" s="3"/>
      <c r="AE572" s="149"/>
      <c r="AF572" s="152"/>
      <c r="AG572" s="155"/>
      <c r="AH572" s="172"/>
      <c r="AI572" s="172"/>
      <c r="AJ572" s="149"/>
      <c r="AK572" s="170"/>
      <c r="AL572" s="203" t="s">
        <v>1403</v>
      </c>
      <c r="AM572" s="139"/>
      <c r="AN572" s="140"/>
      <c r="AO572" s="170"/>
      <c r="AP572" s="187"/>
      <c r="AQ572" s="173"/>
      <c r="AR572" s="184"/>
      <c r="AS572" s="208">
        <f t="shared" si="30"/>
        <v>0</v>
      </c>
    </row>
    <row r="573" ht="13.2" spans="1:45">
      <c r="A573" s="149"/>
      <c r="B573" s="149"/>
      <c r="C573" s="150" t="s">
        <v>1406</v>
      </c>
      <c r="D573" s="2"/>
      <c r="E573" s="3"/>
      <c r="F573" s="149"/>
      <c r="G573" s="152"/>
      <c r="H573" s="155"/>
      <c r="I573" s="165"/>
      <c r="J573" s="169">
        <f t="shared" si="26"/>
        <v>0</v>
      </c>
      <c r="K573" s="166"/>
      <c r="L573" s="166"/>
      <c r="M573" s="166"/>
      <c r="N573" s="166"/>
      <c r="O573" s="149"/>
      <c r="P573" s="170"/>
      <c r="Q573" s="174" t="s">
        <v>1406</v>
      </c>
      <c r="R573" s="174"/>
      <c r="S573" s="174"/>
      <c r="T573" s="170"/>
      <c r="U573" s="187"/>
      <c r="V573" s="173"/>
      <c r="W573" s="185"/>
      <c r="X573" s="62">
        <f t="shared" si="27"/>
        <v>0</v>
      </c>
      <c r="Y573" s="166"/>
      <c r="Z573" s="149"/>
      <c r="AA573" s="149"/>
      <c r="AB573" s="150" t="s">
        <v>1406</v>
      </c>
      <c r="AC573" s="2"/>
      <c r="AD573" s="3"/>
      <c r="AE573" s="149"/>
      <c r="AF573" s="152"/>
      <c r="AG573" s="155"/>
      <c r="AH573" s="172"/>
      <c r="AI573" s="172"/>
      <c r="AJ573" s="149"/>
      <c r="AK573" s="170"/>
      <c r="AL573" s="203" t="s">
        <v>1404</v>
      </c>
      <c r="AM573" s="139"/>
      <c r="AN573" s="140"/>
      <c r="AO573" s="170"/>
      <c r="AP573" s="187"/>
      <c r="AQ573" s="173"/>
      <c r="AR573" s="184"/>
      <c r="AS573" s="208">
        <f t="shared" si="30"/>
        <v>0</v>
      </c>
    </row>
    <row r="574" ht="13.2" spans="1:45">
      <c r="A574" s="149"/>
      <c r="B574" s="149"/>
      <c r="C574" s="150" t="s">
        <v>1407</v>
      </c>
      <c r="D574" s="2"/>
      <c r="E574" s="3"/>
      <c r="F574" s="149"/>
      <c r="G574" s="152"/>
      <c r="H574" s="155"/>
      <c r="I574" s="165"/>
      <c r="J574" s="169">
        <f t="shared" si="26"/>
        <v>0</v>
      </c>
      <c r="K574" s="166"/>
      <c r="L574" s="166"/>
      <c r="M574" s="166"/>
      <c r="N574" s="166"/>
      <c r="O574" s="149"/>
      <c r="P574" s="170"/>
      <c r="Q574" s="174" t="s">
        <v>1407</v>
      </c>
      <c r="R574" s="174"/>
      <c r="S574" s="174"/>
      <c r="T574" s="170"/>
      <c r="U574" s="187"/>
      <c r="V574" s="173"/>
      <c r="W574" s="185"/>
      <c r="X574" s="62">
        <f t="shared" si="27"/>
        <v>0</v>
      </c>
      <c r="Y574" s="166"/>
      <c r="Z574" s="149"/>
      <c r="AA574" s="149"/>
      <c r="AB574" s="150" t="s">
        <v>1407</v>
      </c>
      <c r="AC574" s="2"/>
      <c r="AD574" s="3"/>
      <c r="AE574" s="149"/>
      <c r="AF574" s="152"/>
      <c r="AG574" s="155"/>
      <c r="AH574" s="172"/>
      <c r="AI574" s="172"/>
      <c r="AJ574" s="149"/>
      <c r="AK574" s="170"/>
      <c r="AL574" s="203" t="s">
        <v>1405</v>
      </c>
      <c r="AM574" s="139"/>
      <c r="AN574" s="140"/>
      <c r="AO574" s="170"/>
      <c r="AP574" s="187"/>
      <c r="AQ574" s="173"/>
      <c r="AR574" s="184"/>
      <c r="AS574" s="208">
        <f t="shared" si="30"/>
        <v>0</v>
      </c>
    </row>
    <row r="575" ht="13.2" spans="1:45">
      <c r="A575" s="149"/>
      <c r="B575" s="149"/>
      <c r="C575" s="150" t="s">
        <v>1376</v>
      </c>
      <c r="D575" s="2"/>
      <c r="E575" s="3"/>
      <c r="F575" s="149"/>
      <c r="G575" s="152"/>
      <c r="H575" s="155"/>
      <c r="I575" s="165"/>
      <c r="J575" s="169">
        <f t="shared" si="26"/>
        <v>0</v>
      </c>
      <c r="K575" s="166"/>
      <c r="L575" s="166"/>
      <c r="M575" s="166"/>
      <c r="N575" s="166"/>
      <c r="O575" s="149"/>
      <c r="P575" s="170"/>
      <c r="Q575" s="174" t="s">
        <v>1376</v>
      </c>
      <c r="R575" s="174"/>
      <c r="S575" s="174"/>
      <c r="T575" s="170"/>
      <c r="U575" s="187"/>
      <c r="V575" s="173"/>
      <c r="W575" s="185"/>
      <c r="X575" s="62">
        <f t="shared" si="27"/>
        <v>0</v>
      </c>
      <c r="Y575" s="166"/>
      <c r="Z575" s="149"/>
      <c r="AA575" s="149"/>
      <c r="AB575" s="150" t="s">
        <v>1376</v>
      </c>
      <c r="AC575" s="2"/>
      <c r="AD575" s="3"/>
      <c r="AE575" s="149"/>
      <c r="AF575" s="152"/>
      <c r="AG575" s="155"/>
      <c r="AH575" s="172"/>
      <c r="AI575" s="172"/>
      <c r="AJ575" s="149"/>
      <c r="AK575" s="170"/>
      <c r="AL575" s="203" t="s">
        <v>1406</v>
      </c>
      <c r="AM575" s="139"/>
      <c r="AN575" s="140"/>
      <c r="AO575" s="170"/>
      <c r="AP575" s="187"/>
      <c r="AQ575" s="173"/>
      <c r="AR575" s="184"/>
      <c r="AS575" s="208">
        <f t="shared" si="30"/>
        <v>0</v>
      </c>
    </row>
    <row r="576" ht="13.2" spans="1:45">
      <c r="A576" s="149"/>
      <c r="B576" s="149"/>
      <c r="C576" s="150" t="s">
        <v>1408</v>
      </c>
      <c r="D576" s="2"/>
      <c r="E576" s="3"/>
      <c r="F576" s="149"/>
      <c r="G576" s="152"/>
      <c r="H576" s="155"/>
      <c r="I576" s="165"/>
      <c r="J576" s="169">
        <f t="shared" si="26"/>
        <v>0</v>
      </c>
      <c r="K576" s="166"/>
      <c r="L576" s="166"/>
      <c r="M576" s="166"/>
      <c r="N576" s="166"/>
      <c r="O576" s="149"/>
      <c r="P576" s="170"/>
      <c r="Q576" s="174" t="s">
        <v>1408</v>
      </c>
      <c r="R576" s="174"/>
      <c r="S576" s="174"/>
      <c r="T576" s="170"/>
      <c r="U576" s="187"/>
      <c r="V576" s="173"/>
      <c r="W576" s="185"/>
      <c r="X576" s="62">
        <f t="shared" si="27"/>
        <v>0</v>
      </c>
      <c r="Y576" s="166"/>
      <c r="Z576" s="149"/>
      <c r="AA576" s="149"/>
      <c r="AB576" s="150" t="s">
        <v>1408</v>
      </c>
      <c r="AC576" s="2"/>
      <c r="AD576" s="3"/>
      <c r="AE576" s="149"/>
      <c r="AF576" s="152"/>
      <c r="AG576" s="155"/>
      <c r="AH576" s="172"/>
      <c r="AI576" s="172"/>
      <c r="AJ576" s="149"/>
      <c r="AK576" s="170"/>
      <c r="AL576" s="203" t="s">
        <v>1407</v>
      </c>
      <c r="AM576" s="139"/>
      <c r="AN576" s="140"/>
      <c r="AO576" s="170"/>
      <c r="AP576" s="187"/>
      <c r="AQ576" s="173"/>
      <c r="AR576" s="184"/>
      <c r="AS576" s="208">
        <f t="shared" si="30"/>
        <v>0</v>
      </c>
    </row>
    <row r="577" ht="13.2" spans="1:45">
      <c r="A577" s="149"/>
      <c r="B577" s="149"/>
      <c r="C577" s="150" t="s">
        <v>1409</v>
      </c>
      <c r="D577" s="2"/>
      <c r="E577" s="3"/>
      <c r="F577" s="149"/>
      <c r="G577" s="152"/>
      <c r="H577" s="155"/>
      <c r="I577" s="165"/>
      <c r="J577" s="169">
        <f t="shared" si="26"/>
        <v>0</v>
      </c>
      <c r="K577" s="166"/>
      <c r="L577" s="166"/>
      <c r="M577" s="166"/>
      <c r="N577" s="166"/>
      <c r="O577" s="149"/>
      <c r="P577" s="170"/>
      <c r="Q577" s="174" t="s">
        <v>1409</v>
      </c>
      <c r="R577" s="174"/>
      <c r="S577" s="174"/>
      <c r="T577" s="170"/>
      <c r="U577" s="187"/>
      <c r="V577" s="173"/>
      <c r="W577" s="185"/>
      <c r="X577" s="62">
        <f t="shared" si="27"/>
        <v>0</v>
      </c>
      <c r="Y577" s="166"/>
      <c r="Z577" s="149"/>
      <c r="AA577" s="149"/>
      <c r="AB577" s="150" t="s">
        <v>1409</v>
      </c>
      <c r="AC577" s="2"/>
      <c r="AD577" s="3"/>
      <c r="AE577" s="149"/>
      <c r="AF577" s="152"/>
      <c r="AG577" s="155"/>
      <c r="AH577" s="172"/>
      <c r="AI577" s="172"/>
      <c r="AJ577" s="149"/>
      <c r="AK577" s="170"/>
      <c r="AL577" s="203" t="s">
        <v>1376</v>
      </c>
      <c r="AM577" s="139"/>
      <c r="AN577" s="140"/>
      <c r="AO577" s="170"/>
      <c r="AP577" s="187"/>
      <c r="AQ577" s="173"/>
      <c r="AR577" s="184"/>
      <c r="AS577" s="208">
        <f t="shared" si="30"/>
        <v>0</v>
      </c>
    </row>
    <row r="578" ht="13.2" spans="1:45">
      <c r="A578" s="149"/>
      <c r="B578" s="149"/>
      <c r="C578" s="150" t="s">
        <v>1379</v>
      </c>
      <c r="D578" s="2"/>
      <c r="E578" s="3"/>
      <c r="F578" s="149"/>
      <c r="G578" s="152"/>
      <c r="H578" s="155"/>
      <c r="I578" s="165"/>
      <c r="J578" s="169">
        <f t="shared" si="26"/>
        <v>0</v>
      </c>
      <c r="K578" s="166"/>
      <c r="L578" s="166"/>
      <c r="M578" s="166"/>
      <c r="N578" s="166"/>
      <c r="O578" s="149"/>
      <c r="P578" s="170"/>
      <c r="Q578" s="174" t="s">
        <v>1379</v>
      </c>
      <c r="R578" s="174"/>
      <c r="S578" s="174"/>
      <c r="T578" s="170"/>
      <c r="U578" s="187"/>
      <c r="V578" s="173"/>
      <c r="W578" s="185"/>
      <c r="X578" s="62">
        <f t="shared" si="27"/>
        <v>0</v>
      </c>
      <c r="Y578" s="166"/>
      <c r="Z578" s="149"/>
      <c r="AA578" s="149"/>
      <c r="AB578" s="150" t="s">
        <v>1379</v>
      </c>
      <c r="AC578" s="2"/>
      <c r="AD578" s="3"/>
      <c r="AE578" s="149"/>
      <c r="AF578" s="152"/>
      <c r="AG578" s="155"/>
      <c r="AH578" s="172"/>
      <c r="AI578" s="172"/>
      <c r="AJ578" s="149"/>
      <c r="AK578" s="170"/>
      <c r="AL578" s="203" t="s">
        <v>1408</v>
      </c>
      <c r="AM578" s="139"/>
      <c r="AN578" s="140"/>
      <c r="AO578" s="170"/>
      <c r="AP578" s="187"/>
      <c r="AQ578" s="173"/>
      <c r="AR578" s="184"/>
      <c r="AS578" s="208">
        <f t="shared" si="30"/>
        <v>0</v>
      </c>
    </row>
    <row r="579" ht="13.2" spans="1:45">
      <c r="A579" s="149"/>
      <c r="B579" s="149"/>
      <c r="C579" s="150" t="s">
        <v>1027</v>
      </c>
      <c r="D579" s="2"/>
      <c r="E579" s="3"/>
      <c r="F579" s="149"/>
      <c r="G579" s="152"/>
      <c r="H579" s="155"/>
      <c r="I579" s="165"/>
      <c r="J579" s="169">
        <f t="shared" si="26"/>
        <v>0</v>
      </c>
      <c r="K579" s="166"/>
      <c r="L579" s="166"/>
      <c r="M579" s="166"/>
      <c r="N579" s="166"/>
      <c r="O579" s="149"/>
      <c r="P579" s="170"/>
      <c r="Q579" s="174" t="s">
        <v>1027</v>
      </c>
      <c r="R579" s="174"/>
      <c r="S579" s="174"/>
      <c r="T579" s="170"/>
      <c r="U579" s="187"/>
      <c r="V579" s="173"/>
      <c r="W579" s="185"/>
      <c r="X579" s="62">
        <f t="shared" si="27"/>
        <v>0</v>
      </c>
      <c r="Y579" s="166"/>
      <c r="Z579" s="149"/>
      <c r="AA579" s="149"/>
      <c r="AB579" s="150" t="s">
        <v>1027</v>
      </c>
      <c r="AC579" s="2"/>
      <c r="AD579" s="3"/>
      <c r="AE579" s="149"/>
      <c r="AF579" s="152"/>
      <c r="AG579" s="155"/>
      <c r="AH579" s="172"/>
      <c r="AI579" s="172"/>
      <c r="AJ579" s="149"/>
      <c r="AK579" s="170"/>
      <c r="AL579" s="203" t="s">
        <v>1409</v>
      </c>
      <c r="AM579" s="139"/>
      <c r="AN579" s="140"/>
      <c r="AO579" s="170"/>
      <c r="AP579" s="187"/>
      <c r="AQ579" s="173"/>
      <c r="AR579" s="184"/>
      <c r="AS579" s="208">
        <f t="shared" si="30"/>
        <v>0</v>
      </c>
    </row>
    <row r="580" ht="13.2" spans="1:45">
      <c r="A580" s="149"/>
      <c r="B580" s="149"/>
      <c r="C580" s="150" t="s">
        <v>1410</v>
      </c>
      <c r="D580" s="2"/>
      <c r="E580" s="3"/>
      <c r="F580" s="149"/>
      <c r="G580" s="152"/>
      <c r="H580" s="155"/>
      <c r="I580" s="165"/>
      <c r="J580" s="169">
        <f t="shared" si="26"/>
        <v>0</v>
      </c>
      <c r="K580" s="166"/>
      <c r="L580" s="166"/>
      <c r="M580" s="166"/>
      <c r="N580" s="166"/>
      <c r="O580" s="149"/>
      <c r="P580" s="170"/>
      <c r="Q580" s="174" t="s">
        <v>1410</v>
      </c>
      <c r="R580" s="174"/>
      <c r="S580" s="174"/>
      <c r="T580" s="170"/>
      <c r="U580" s="187"/>
      <c r="V580" s="173"/>
      <c r="W580" s="185"/>
      <c r="X580" s="62">
        <f t="shared" si="27"/>
        <v>0</v>
      </c>
      <c r="Y580" s="166"/>
      <c r="Z580" s="149"/>
      <c r="AA580" s="149"/>
      <c r="AB580" s="150" t="s">
        <v>1410</v>
      </c>
      <c r="AC580" s="2"/>
      <c r="AD580" s="3"/>
      <c r="AE580" s="149"/>
      <c r="AF580" s="152"/>
      <c r="AG580" s="155"/>
      <c r="AH580" s="172"/>
      <c r="AI580" s="172"/>
      <c r="AJ580" s="149"/>
      <c r="AK580" s="170"/>
      <c r="AL580" s="203" t="s">
        <v>1379</v>
      </c>
      <c r="AM580" s="139"/>
      <c r="AN580" s="140"/>
      <c r="AO580" s="170"/>
      <c r="AP580" s="187"/>
      <c r="AQ580" s="173"/>
      <c r="AR580" s="184"/>
      <c r="AS580" s="208">
        <f t="shared" si="30"/>
        <v>0</v>
      </c>
    </row>
    <row r="581" ht="13.2" spans="1:45">
      <c r="A581" s="149"/>
      <c r="B581" s="149"/>
      <c r="C581" s="150" t="s">
        <v>1411</v>
      </c>
      <c r="D581" s="2"/>
      <c r="E581" s="3"/>
      <c r="F581" s="149"/>
      <c r="G581" s="152"/>
      <c r="H581" s="155"/>
      <c r="I581" s="165"/>
      <c r="J581" s="169">
        <f t="shared" si="26"/>
        <v>0</v>
      </c>
      <c r="K581" s="166"/>
      <c r="L581" s="166"/>
      <c r="M581" s="166"/>
      <c r="N581" s="166"/>
      <c r="O581" s="149"/>
      <c r="P581" s="170"/>
      <c r="Q581" s="174" t="s">
        <v>1411</v>
      </c>
      <c r="R581" s="174"/>
      <c r="S581" s="174"/>
      <c r="T581" s="170"/>
      <c r="U581" s="187"/>
      <c r="V581" s="173"/>
      <c r="W581" s="185"/>
      <c r="X581" s="62">
        <f t="shared" si="27"/>
        <v>0</v>
      </c>
      <c r="Y581" s="166"/>
      <c r="Z581" s="149"/>
      <c r="AA581" s="149"/>
      <c r="AB581" s="150" t="s">
        <v>1411</v>
      </c>
      <c r="AC581" s="2"/>
      <c r="AD581" s="3"/>
      <c r="AE581" s="149"/>
      <c r="AF581" s="152"/>
      <c r="AG581" s="155"/>
      <c r="AH581" s="172"/>
      <c r="AI581" s="172"/>
      <c r="AJ581" s="149"/>
      <c r="AK581" s="170"/>
      <c r="AL581" s="203" t="s">
        <v>1027</v>
      </c>
      <c r="AM581" s="139"/>
      <c r="AN581" s="140"/>
      <c r="AO581" s="170"/>
      <c r="AP581" s="187"/>
      <c r="AQ581" s="173"/>
      <c r="AR581" s="184"/>
      <c r="AS581" s="208">
        <f t="shared" si="30"/>
        <v>0</v>
      </c>
    </row>
    <row r="582" ht="13.2" spans="1:45">
      <c r="A582" s="149"/>
      <c r="B582" s="149"/>
      <c r="C582" s="150" t="s">
        <v>1412</v>
      </c>
      <c r="D582" s="2"/>
      <c r="E582" s="3"/>
      <c r="F582" s="149"/>
      <c r="G582" s="152"/>
      <c r="H582" s="155"/>
      <c r="I582" s="165"/>
      <c r="J582" s="169">
        <f t="shared" si="26"/>
        <v>0</v>
      </c>
      <c r="K582" s="166"/>
      <c r="L582" s="166"/>
      <c r="M582" s="166"/>
      <c r="N582" s="166"/>
      <c r="O582" s="149"/>
      <c r="P582" s="170"/>
      <c r="Q582" s="174" t="s">
        <v>1412</v>
      </c>
      <c r="R582" s="174"/>
      <c r="S582" s="174"/>
      <c r="T582" s="170"/>
      <c r="U582" s="187"/>
      <c r="V582" s="173"/>
      <c r="W582" s="185"/>
      <c r="X582" s="62">
        <f t="shared" si="27"/>
        <v>0</v>
      </c>
      <c r="Y582" s="166"/>
      <c r="Z582" s="149"/>
      <c r="AA582" s="149"/>
      <c r="AB582" s="150" t="s">
        <v>1412</v>
      </c>
      <c r="AC582" s="2"/>
      <c r="AD582" s="3"/>
      <c r="AE582" s="149"/>
      <c r="AF582" s="152"/>
      <c r="AG582" s="155"/>
      <c r="AH582" s="172"/>
      <c r="AI582" s="172"/>
      <c r="AJ582" s="149"/>
      <c r="AK582" s="170"/>
      <c r="AL582" s="203" t="s">
        <v>1410</v>
      </c>
      <c r="AM582" s="139"/>
      <c r="AN582" s="140"/>
      <c r="AO582" s="170"/>
      <c r="AP582" s="187"/>
      <c r="AQ582" s="173"/>
      <c r="AR582" s="184"/>
      <c r="AS582" s="208">
        <f t="shared" si="30"/>
        <v>0</v>
      </c>
    </row>
    <row r="583" ht="13.2" spans="1:45">
      <c r="A583" s="149"/>
      <c r="B583" s="154"/>
      <c r="C583" s="150" t="s">
        <v>1413</v>
      </c>
      <c r="D583" s="2"/>
      <c r="E583" s="3"/>
      <c r="F583" s="154"/>
      <c r="G583" s="152"/>
      <c r="H583" s="155"/>
      <c r="I583" s="165"/>
      <c r="J583" s="169">
        <f t="shared" si="26"/>
        <v>0</v>
      </c>
      <c r="K583" s="166"/>
      <c r="L583" s="166"/>
      <c r="M583" s="166"/>
      <c r="N583" s="166"/>
      <c r="O583" s="149"/>
      <c r="P583" s="140"/>
      <c r="Q583" s="174" t="s">
        <v>1413</v>
      </c>
      <c r="R583" s="174"/>
      <c r="S583" s="174"/>
      <c r="T583" s="140"/>
      <c r="U583" s="187"/>
      <c r="V583" s="173"/>
      <c r="W583" s="185"/>
      <c r="X583" s="62">
        <f t="shared" si="27"/>
        <v>0</v>
      </c>
      <c r="Y583" s="166"/>
      <c r="Z583" s="149"/>
      <c r="AA583" s="154"/>
      <c r="AB583" s="150" t="s">
        <v>1413</v>
      </c>
      <c r="AC583" s="2"/>
      <c r="AD583" s="3"/>
      <c r="AE583" s="154"/>
      <c r="AF583" s="152"/>
      <c r="AG583" s="155"/>
      <c r="AH583" s="172"/>
      <c r="AI583" s="172"/>
      <c r="AJ583" s="149"/>
      <c r="AK583" s="170"/>
      <c r="AL583" s="203" t="s">
        <v>1411</v>
      </c>
      <c r="AM583" s="139"/>
      <c r="AN583" s="140"/>
      <c r="AO583" s="170"/>
      <c r="AP583" s="187"/>
      <c r="AQ583" s="173"/>
      <c r="AR583" s="184"/>
      <c r="AS583" s="208">
        <f t="shared" si="30"/>
        <v>0</v>
      </c>
    </row>
    <row r="584" ht="13.2" spans="1:45">
      <c r="A584" s="149"/>
      <c r="B584" s="160" t="s">
        <v>1003</v>
      </c>
      <c r="C584" s="150" t="s">
        <v>1414</v>
      </c>
      <c r="D584" s="2"/>
      <c r="E584" s="3"/>
      <c r="F584" s="153">
        <v>419300</v>
      </c>
      <c r="G584" s="152">
        <v>1</v>
      </c>
      <c r="H584" s="151">
        <v>419300</v>
      </c>
      <c r="I584" s="165"/>
      <c r="J584" s="169">
        <f t="shared" si="26"/>
        <v>0</v>
      </c>
      <c r="K584" s="166"/>
      <c r="L584" s="166"/>
      <c r="M584" s="166"/>
      <c r="N584" s="166"/>
      <c r="O584" s="149"/>
      <c r="P584" s="176" t="s">
        <v>1003</v>
      </c>
      <c r="Q584" s="174" t="s">
        <v>1414</v>
      </c>
      <c r="R584" s="174"/>
      <c r="S584" s="174"/>
      <c r="T584" s="188">
        <v>419300</v>
      </c>
      <c r="U584" s="187">
        <v>1</v>
      </c>
      <c r="V584" s="186">
        <v>419300</v>
      </c>
      <c r="W584" s="185"/>
      <c r="X584" s="62">
        <f t="shared" si="27"/>
        <v>0</v>
      </c>
      <c r="Y584" s="166"/>
      <c r="Z584" s="149"/>
      <c r="AA584" s="160" t="s">
        <v>1003</v>
      </c>
      <c r="AB584" s="150" t="s">
        <v>1414</v>
      </c>
      <c r="AC584" s="2"/>
      <c r="AD584" s="3"/>
      <c r="AE584" s="153">
        <v>419300</v>
      </c>
      <c r="AF584" s="152">
        <v>1</v>
      </c>
      <c r="AG584" s="151">
        <v>419300</v>
      </c>
      <c r="AH584" s="172"/>
      <c r="AI584" s="172"/>
      <c r="AJ584" s="149"/>
      <c r="AK584" s="170"/>
      <c r="AL584" s="203" t="s">
        <v>1412</v>
      </c>
      <c r="AM584" s="139"/>
      <c r="AN584" s="140"/>
      <c r="AO584" s="170"/>
      <c r="AP584" s="187"/>
      <c r="AQ584" s="173"/>
      <c r="AR584" s="184"/>
      <c r="AS584" s="208">
        <f t="shared" si="30"/>
        <v>0</v>
      </c>
    </row>
    <row r="585" ht="13.2" spans="1:45">
      <c r="A585" s="149"/>
      <c r="B585" s="149"/>
      <c r="C585" s="150" t="s">
        <v>1324</v>
      </c>
      <c r="D585" s="2"/>
      <c r="E585" s="3"/>
      <c r="F585" s="149"/>
      <c r="G585" s="152"/>
      <c r="H585" s="155"/>
      <c r="I585" s="165"/>
      <c r="J585" s="169">
        <f t="shared" si="26"/>
        <v>0</v>
      </c>
      <c r="K585" s="166"/>
      <c r="L585" s="166"/>
      <c r="M585" s="166"/>
      <c r="N585" s="166"/>
      <c r="O585" s="149"/>
      <c r="P585" s="170"/>
      <c r="Q585" s="174" t="s">
        <v>1324</v>
      </c>
      <c r="R585" s="174"/>
      <c r="S585" s="174"/>
      <c r="T585" s="170"/>
      <c r="U585" s="187"/>
      <c r="V585" s="173"/>
      <c r="W585" s="185"/>
      <c r="X585" s="62">
        <f t="shared" si="27"/>
        <v>0</v>
      </c>
      <c r="Y585" s="166"/>
      <c r="Z585" s="149"/>
      <c r="AA585" s="149"/>
      <c r="AB585" s="150" t="s">
        <v>1324</v>
      </c>
      <c r="AC585" s="2"/>
      <c r="AD585" s="3"/>
      <c r="AE585" s="149"/>
      <c r="AF585" s="152"/>
      <c r="AG585" s="155"/>
      <c r="AH585" s="172"/>
      <c r="AI585" s="172"/>
      <c r="AJ585" s="149"/>
      <c r="AK585" s="140"/>
      <c r="AL585" s="203" t="s">
        <v>1413</v>
      </c>
      <c r="AM585" s="139"/>
      <c r="AN585" s="140"/>
      <c r="AO585" s="140"/>
      <c r="AP585" s="187"/>
      <c r="AQ585" s="173"/>
      <c r="AR585" s="184"/>
      <c r="AS585" s="208">
        <f t="shared" si="30"/>
        <v>0</v>
      </c>
    </row>
    <row r="586" ht="13.2" spans="1:45">
      <c r="A586" s="149"/>
      <c r="B586" s="149"/>
      <c r="C586" s="150" t="s">
        <v>1415</v>
      </c>
      <c r="D586" s="2"/>
      <c r="E586" s="3"/>
      <c r="F586" s="149"/>
      <c r="G586" s="152"/>
      <c r="H586" s="155"/>
      <c r="I586" s="165"/>
      <c r="J586" s="169">
        <f t="shared" si="26"/>
        <v>0</v>
      </c>
      <c r="K586" s="166"/>
      <c r="L586" s="166"/>
      <c r="M586" s="166"/>
      <c r="N586" s="166"/>
      <c r="O586" s="149"/>
      <c r="P586" s="170"/>
      <c r="Q586" s="174" t="s">
        <v>1415</v>
      </c>
      <c r="R586" s="174"/>
      <c r="S586" s="174"/>
      <c r="T586" s="170"/>
      <c r="U586" s="187"/>
      <c r="V586" s="173"/>
      <c r="W586" s="185"/>
      <c r="X586" s="62">
        <f t="shared" si="27"/>
        <v>0</v>
      </c>
      <c r="Y586" s="166"/>
      <c r="Z586" s="149"/>
      <c r="AA586" s="149"/>
      <c r="AB586" s="150" t="s">
        <v>1415</v>
      </c>
      <c r="AC586" s="2"/>
      <c r="AD586" s="3"/>
      <c r="AE586" s="149"/>
      <c r="AF586" s="152"/>
      <c r="AG586" s="155"/>
      <c r="AH586" s="172"/>
      <c r="AI586" s="172"/>
      <c r="AJ586" s="149"/>
      <c r="AK586" s="176" t="s">
        <v>1003</v>
      </c>
      <c r="AL586" s="203" t="s">
        <v>1414</v>
      </c>
      <c r="AM586" s="139"/>
      <c r="AN586" s="140"/>
      <c r="AO586" s="188">
        <v>419300</v>
      </c>
      <c r="AP586" s="187">
        <v>1</v>
      </c>
      <c r="AQ586" s="186">
        <v>419300</v>
      </c>
      <c r="AR586" s="184"/>
      <c r="AS586" s="208">
        <f>AR586*AQ586</f>
        <v>0</v>
      </c>
    </row>
    <row r="587" ht="13.2" spans="1:45">
      <c r="A587" s="149"/>
      <c r="B587" s="149"/>
      <c r="C587" s="150" t="s">
        <v>1416</v>
      </c>
      <c r="D587" s="2"/>
      <c r="E587" s="3"/>
      <c r="F587" s="149"/>
      <c r="G587" s="152"/>
      <c r="H587" s="155"/>
      <c r="I587" s="165"/>
      <c r="J587" s="169">
        <f t="shared" si="26"/>
        <v>0</v>
      </c>
      <c r="K587" s="166"/>
      <c r="L587" s="166"/>
      <c r="M587" s="166"/>
      <c r="N587" s="166"/>
      <c r="O587" s="149"/>
      <c r="P587" s="170"/>
      <c r="Q587" s="174" t="s">
        <v>1416</v>
      </c>
      <c r="R587" s="174"/>
      <c r="S587" s="174"/>
      <c r="T587" s="170"/>
      <c r="U587" s="187"/>
      <c r="V587" s="173"/>
      <c r="W587" s="185"/>
      <c r="X587" s="62">
        <f t="shared" si="27"/>
        <v>0</v>
      </c>
      <c r="Y587" s="166"/>
      <c r="Z587" s="149"/>
      <c r="AA587" s="149"/>
      <c r="AB587" s="150" t="s">
        <v>1416</v>
      </c>
      <c r="AC587" s="2"/>
      <c r="AD587" s="3"/>
      <c r="AE587" s="149"/>
      <c r="AF587" s="152"/>
      <c r="AG587" s="155"/>
      <c r="AH587" s="172"/>
      <c r="AI587" s="172"/>
      <c r="AJ587" s="149"/>
      <c r="AK587" s="170"/>
      <c r="AL587" s="203" t="s">
        <v>1324</v>
      </c>
      <c r="AM587" s="139"/>
      <c r="AN587" s="140"/>
      <c r="AO587" s="170"/>
      <c r="AP587" s="187"/>
      <c r="AQ587" s="173"/>
      <c r="AR587" s="184"/>
      <c r="AS587" s="208">
        <f t="shared" ref="AS587:AS615" si="31">AR587*AO587</f>
        <v>0</v>
      </c>
    </row>
    <row r="588" ht="13.2" spans="1:45">
      <c r="A588" s="149"/>
      <c r="B588" s="149"/>
      <c r="C588" s="150" t="s">
        <v>1417</v>
      </c>
      <c r="D588" s="2"/>
      <c r="E588" s="3"/>
      <c r="F588" s="149"/>
      <c r="G588" s="152"/>
      <c r="H588" s="155"/>
      <c r="I588" s="165"/>
      <c r="J588" s="169">
        <f t="shared" si="26"/>
        <v>0</v>
      </c>
      <c r="K588" s="166"/>
      <c r="L588" s="166"/>
      <c r="M588" s="166"/>
      <c r="N588" s="166"/>
      <c r="O588" s="149"/>
      <c r="P588" s="170"/>
      <c r="Q588" s="174" t="s">
        <v>1417</v>
      </c>
      <c r="R588" s="174"/>
      <c r="S588" s="174"/>
      <c r="T588" s="170"/>
      <c r="U588" s="187"/>
      <c r="V588" s="173"/>
      <c r="W588" s="185"/>
      <c r="X588" s="62">
        <f t="shared" si="27"/>
        <v>0</v>
      </c>
      <c r="Y588" s="166"/>
      <c r="Z588" s="149"/>
      <c r="AA588" s="149"/>
      <c r="AB588" s="150" t="s">
        <v>1417</v>
      </c>
      <c r="AC588" s="2"/>
      <c r="AD588" s="3"/>
      <c r="AE588" s="149"/>
      <c r="AF588" s="152"/>
      <c r="AG588" s="155"/>
      <c r="AH588" s="172"/>
      <c r="AI588" s="172"/>
      <c r="AJ588" s="149"/>
      <c r="AK588" s="170"/>
      <c r="AL588" s="203" t="s">
        <v>1415</v>
      </c>
      <c r="AM588" s="139"/>
      <c r="AN588" s="140"/>
      <c r="AO588" s="170"/>
      <c r="AP588" s="187"/>
      <c r="AQ588" s="173"/>
      <c r="AR588" s="184"/>
      <c r="AS588" s="208">
        <f t="shared" si="31"/>
        <v>0</v>
      </c>
    </row>
    <row r="589" ht="13.2" spans="1:45">
      <c r="A589" s="149"/>
      <c r="B589" s="149"/>
      <c r="C589" s="150" t="s">
        <v>1010</v>
      </c>
      <c r="D589" s="2"/>
      <c r="E589" s="3"/>
      <c r="F589" s="149"/>
      <c r="G589" s="152"/>
      <c r="H589" s="155"/>
      <c r="I589" s="165"/>
      <c r="J589" s="169">
        <f t="shared" si="26"/>
        <v>0</v>
      </c>
      <c r="K589" s="166"/>
      <c r="L589" s="166"/>
      <c r="M589" s="166"/>
      <c r="N589" s="166"/>
      <c r="O589" s="149"/>
      <c r="P589" s="170"/>
      <c r="Q589" s="174" t="s">
        <v>1010</v>
      </c>
      <c r="R589" s="174"/>
      <c r="S589" s="174"/>
      <c r="T589" s="170"/>
      <c r="U589" s="187"/>
      <c r="V589" s="173"/>
      <c r="W589" s="185"/>
      <c r="X589" s="62">
        <f t="shared" si="27"/>
        <v>0</v>
      </c>
      <c r="Y589" s="166"/>
      <c r="Z589" s="149"/>
      <c r="AA589" s="149"/>
      <c r="AB589" s="150" t="s">
        <v>1010</v>
      </c>
      <c r="AC589" s="2"/>
      <c r="AD589" s="3"/>
      <c r="AE589" s="149"/>
      <c r="AF589" s="152"/>
      <c r="AG589" s="155"/>
      <c r="AH589" s="172"/>
      <c r="AI589" s="172"/>
      <c r="AJ589" s="149"/>
      <c r="AK589" s="170"/>
      <c r="AL589" s="203" t="s">
        <v>1416</v>
      </c>
      <c r="AM589" s="139"/>
      <c r="AN589" s="140"/>
      <c r="AO589" s="170"/>
      <c r="AP589" s="187"/>
      <c r="AQ589" s="173"/>
      <c r="AR589" s="184"/>
      <c r="AS589" s="208">
        <f t="shared" si="31"/>
        <v>0</v>
      </c>
    </row>
    <row r="590" ht="13.2" spans="1:45">
      <c r="A590" s="149"/>
      <c r="B590" s="149"/>
      <c r="C590" s="150" t="s">
        <v>1418</v>
      </c>
      <c r="D590" s="2"/>
      <c r="E590" s="3"/>
      <c r="F590" s="149"/>
      <c r="G590" s="152"/>
      <c r="H590" s="155"/>
      <c r="I590" s="165"/>
      <c r="J590" s="169">
        <f t="shared" si="26"/>
        <v>0</v>
      </c>
      <c r="K590" s="166"/>
      <c r="L590" s="166"/>
      <c r="M590" s="166"/>
      <c r="N590" s="166"/>
      <c r="O590" s="149"/>
      <c r="P590" s="170"/>
      <c r="Q590" s="174" t="s">
        <v>1418</v>
      </c>
      <c r="R590" s="174"/>
      <c r="S590" s="174"/>
      <c r="T590" s="170"/>
      <c r="U590" s="187"/>
      <c r="V590" s="173"/>
      <c r="W590" s="185"/>
      <c r="X590" s="62">
        <f t="shared" si="27"/>
        <v>0</v>
      </c>
      <c r="Y590" s="166"/>
      <c r="Z590" s="149"/>
      <c r="AA590" s="149"/>
      <c r="AB590" s="150" t="s">
        <v>1418</v>
      </c>
      <c r="AC590" s="2"/>
      <c r="AD590" s="3"/>
      <c r="AE590" s="149"/>
      <c r="AF590" s="152"/>
      <c r="AG590" s="155"/>
      <c r="AH590" s="172"/>
      <c r="AI590" s="172"/>
      <c r="AJ590" s="149"/>
      <c r="AK590" s="170"/>
      <c r="AL590" s="203" t="s">
        <v>1417</v>
      </c>
      <c r="AM590" s="139"/>
      <c r="AN590" s="140"/>
      <c r="AO590" s="170"/>
      <c r="AP590" s="187"/>
      <c r="AQ590" s="173"/>
      <c r="AR590" s="184"/>
      <c r="AS590" s="208">
        <f t="shared" si="31"/>
        <v>0</v>
      </c>
    </row>
    <row r="591" ht="13.2" spans="1:45">
      <c r="A591" s="149"/>
      <c r="B591" s="149"/>
      <c r="C591" s="150" t="s">
        <v>1419</v>
      </c>
      <c r="D591" s="2"/>
      <c r="E591" s="3"/>
      <c r="F591" s="149"/>
      <c r="G591" s="152"/>
      <c r="H591" s="155"/>
      <c r="I591" s="165"/>
      <c r="J591" s="169">
        <f t="shared" si="26"/>
        <v>0</v>
      </c>
      <c r="K591" s="166"/>
      <c r="L591" s="166"/>
      <c r="M591" s="166"/>
      <c r="N591" s="166"/>
      <c r="O591" s="149"/>
      <c r="P591" s="170"/>
      <c r="Q591" s="174" t="s">
        <v>1419</v>
      </c>
      <c r="R591" s="174"/>
      <c r="S591" s="174"/>
      <c r="T591" s="170"/>
      <c r="U591" s="187"/>
      <c r="V591" s="173"/>
      <c r="W591" s="185"/>
      <c r="X591" s="62">
        <f t="shared" si="27"/>
        <v>0</v>
      </c>
      <c r="Y591" s="166"/>
      <c r="Z591" s="149"/>
      <c r="AA591" s="149"/>
      <c r="AB591" s="150" t="s">
        <v>1419</v>
      </c>
      <c r="AC591" s="2"/>
      <c r="AD591" s="3"/>
      <c r="AE591" s="149"/>
      <c r="AF591" s="152"/>
      <c r="AG591" s="155"/>
      <c r="AH591" s="172"/>
      <c r="AI591" s="172"/>
      <c r="AJ591" s="149"/>
      <c r="AK591" s="170"/>
      <c r="AL591" s="203" t="s">
        <v>1010</v>
      </c>
      <c r="AM591" s="139"/>
      <c r="AN591" s="140"/>
      <c r="AO591" s="170"/>
      <c r="AP591" s="187"/>
      <c r="AQ591" s="173"/>
      <c r="AR591" s="184"/>
      <c r="AS591" s="208">
        <f t="shared" si="31"/>
        <v>0</v>
      </c>
    </row>
    <row r="592" ht="13.2" spans="1:45">
      <c r="A592" s="149"/>
      <c r="B592" s="149"/>
      <c r="C592" s="150" t="s">
        <v>1420</v>
      </c>
      <c r="D592" s="2"/>
      <c r="E592" s="3"/>
      <c r="F592" s="149"/>
      <c r="G592" s="152"/>
      <c r="H592" s="155"/>
      <c r="I592" s="165"/>
      <c r="J592" s="169">
        <f t="shared" si="26"/>
        <v>0</v>
      </c>
      <c r="K592" s="166"/>
      <c r="L592" s="166"/>
      <c r="M592" s="166"/>
      <c r="N592" s="166"/>
      <c r="O592" s="149"/>
      <c r="P592" s="170"/>
      <c r="Q592" s="174" t="s">
        <v>1420</v>
      </c>
      <c r="R592" s="174"/>
      <c r="S592" s="174"/>
      <c r="T592" s="170"/>
      <c r="U592" s="187"/>
      <c r="V592" s="173"/>
      <c r="W592" s="185"/>
      <c r="X592" s="62">
        <f t="shared" si="27"/>
        <v>0</v>
      </c>
      <c r="Y592" s="166"/>
      <c r="Z592" s="149"/>
      <c r="AA592" s="149"/>
      <c r="AB592" s="150" t="s">
        <v>1420</v>
      </c>
      <c r="AC592" s="2"/>
      <c r="AD592" s="3"/>
      <c r="AE592" s="149"/>
      <c r="AF592" s="152"/>
      <c r="AG592" s="155"/>
      <c r="AH592" s="172"/>
      <c r="AI592" s="172"/>
      <c r="AJ592" s="149"/>
      <c r="AK592" s="170"/>
      <c r="AL592" s="203" t="s">
        <v>1418</v>
      </c>
      <c r="AM592" s="139"/>
      <c r="AN592" s="140"/>
      <c r="AO592" s="170"/>
      <c r="AP592" s="187"/>
      <c r="AQ592" s="173"/>
      <c r="AR592" s="184"/>
      <c r="AS592" s="208">
        <f t="shared" si="31"/>
        <v>0</v>
      </c>
    </row>
    <row r="593" ht="13.2" spans="1:45">
      <c r="A593" s="149"/>
      <c r="B593" s="149"/>
      <c r="C593" s="150" t="s">
        <v>1421</v>
      </c>
      <c r="D593" s="2"/>
      <c r="E593" s="3"/>
      <c r="F593" s="149"/>
      <c r="G593" s="152"/>
      <c r="H593" s="155"/>
      <c r="I593" s="165"/>
      <c r="J593" s="169">
        <f t="shared" si="26"/>
        <v>0</v>
      </c>
      <c r="K593" s="166"/>
      <c r="L593" s="166"/>
      <c r="M593" s="166"/>
      <c r="N593" s="166"/>
      <c r="O593" s="149"/>
      <c r="P593" s="170"/>
      <c r="Q593" s="174" t="s">
        <v>1421</v>
      </c>
      <c r="R593" s="174"/>
      <c r="S593" s="174"/>
      <c r="T593" s="170"/>
      <c r="U593" s="187"/>
      <c r="V593" s="173"/>
      <c r="W593" s="185"/>
      <c r="X593" s="62">
        <f t="shared" si="27"/>
        <v>0</v>
      </c>
      <c r="Y593" s="166"/>
      <c r="Z593" s="149"/>
      <c r="AA593" s="149"/>
      <c r="AB593" s="150" t="s">
        <v>1421</v>
      </c>
      <c r="AC593" s="2"/>
      <c r="AD593" s="3"/>
      <c r="AE593" s="149"/>
      <c r="AF593" s="152"/>
      <c r="AG593" s="155"/>
      <c r="AH593" s="172"/>
      <c r="AI593" s="172"/>
      <c r="AJ593" s="149"/>
      <c r="AK593" s="170"/>
      <c r="AL593" s="203" t="s">
        <v>1419</v>
      </c>
      <c r="AM593" s="139"/>
      <c r="AN593" s="140"/>
      <c r="AO593" s="170"/>
      <c r="AP593" s="187"/>
      <c r="AQ593" s="173"/>
      <c r="AR593" s="184"/>
      <c r="AS593" s="208">
        <f t="shared" si="31"/>
        <v>0</v>
      </c>
    </row>
    <row r="594" ht="13.2" spans="1:45">
      <c r="A594" s="149"/>
      <c r="B594" s="149"/>
      <c r="C594" s="150" t="s">
        <v>1422</v>
      </c>
      <c r="D594" s="2"/>
      <c r="E594" s="3"/>
      <c r="F594" s="149"/>
      <c r="G594" s="152"/>
      <c r="H594" s="155"/>
      <c r="I594" s="165"/>
      <c r="J594" s="169">
        <f t="shared" si="26"/>
        <v>0</v>
      </c>
      <c r="K594" s="166"/>
      <c r="L594" s="166"/>
      <c r="M594" s="166"/>
      <c r="N594" s="166"/>
      <c r="O594" s="149"/>
      <c r="P594" s="170"/>
      <c r="Q594" s="174" t="s">
        <v>1422</v>
      </c>
      <c r="R594" s="174"/>
      <c r="S594" s="174"/>
      <c r="T594" s="170"/>
      <c r="U594" s="187"/>
      <c r="V594" s="173"/>
      <c r="W594" s="185"/>
      <c r="X594" s="62">
        <f t="shared" si="27"/>
        <v>0</v>
      </c>
      <c r="Y594" s="166"/>
      <c r="Z594" s="149"/>
      <c r="AA594" s="149"/>
      <c r="AB594" s="150" t="s">
        <v>1422</v>
      </c>
      <c r="AC594" s="2"/>
      <c r="AD594" s="3"/>
      <c r="AE594" s="149"/>
      <c r="AF594" s="152"/>
      <c r="AG594" s="155"/>
      <c r="AH594" s="172"/>
      <c r="AI594" s="172"/>
      <c r="AJ594" s="149"/>
      <c r="AK594" s="170"/>
      <c r="AL594" s="203" t="s">
        <v>1420</v>
      </c>
      <c r="AM594" s="139"/>
      <c r="AN594" s="140"/>
      <c r="AO594" s="170"/>
      <c r="AP594" s="187"/>
      <c r="AQ594" s="173"/>
      <c r="AR594" s="184"/>
      <c r="AS594" s="208">
        <f t="shared" si="31"/>
        <v>0</v>
      </c>
    </row>
    <row r="595" ht="13.2" spans="1:45">
      <c r="A595" s="149"/>
      <c r="B595" s="149"/>
      <c r="C595" s="150" t="s">
        <v>1423</v>
      </c>
      <c r="D595" s="2"/>
      <c r="E595" s="3"/>
      <c r="F595" s="149"/>
      <c r="G595" s="152"/>
      <c r="H595" s="155"/>
      <c r="I595" s="165"/>
      <c r="J595" s="169">
        <f t="shared" si="26"/>
        <v>0</v>
      </c>
      <c r="K595" s="166"/>
      <c r="L595" s="166"/>
      <c r="M595" s="166"/>
      <c r="N595" s="166"/>
      <c r="O595" s="149"/>
      <c r="P595" s="170"/>
      <c r="Q595" s="174" t="s">
        <v>1423</v>
      </c>
      <c r="R595" s="174"/>
      <c r="S595" s="174"/>
      <c r="T595" s="170"/>
      <c r="U595" s="187"/>
      <c r="V595" s="173"/>
      <c r="W595" s="185"/>
      <c r="X595" s="62">
        <f t="shared" si="27"/>
        <v>0</v>
      </c>
      <c r="Y595" s="166"/>
      <c r="Z595" s="149"/>
      <c r="AA595" s="149"/>
      <c r="AB595" s="150" t="s">
        <v>1423</v>
      </c>
      <c r="AC595" s="2"/>
      <c r="AD595" s="3"/>
      <c r="AE595" s="149"/>
      <c r="AF595" s="152"/>
      <c r="AG595" s="155"/>
      <c r="AH595" s="172"/>
      <c r="AI595" s="172"/>
      <c r="AJ595" s="149"/>
      <c r="AK595" s="170"/>
      <c r="AL595" s="203" t="s">
        <v>1421</v>
      </c>
      <c r="AM595" s="139"/>
      <c r="AN595" s="140"/>
      <c r="AO595" s="170"/>
      <c r="AP595" s="187"/>
      <c r="AQ595" s="173"/>
      <c r="AR595" s="184"/>
      <c r="AS595" s="208">
        <f t="shared" si="31"/>
        <v>0</v>
      </c>
    </row>
    <row r="596" ht="13.2" spans="1:45">
      <c r="A596" s="149"/>
      <c r="B596" s="149"/>
      <c r="C596" s="150" t="s">
        <v>1018</v>
      </c>
      <c r="D596" s="2"/>
      <c r="E596" s="3"/>
      <c r="F596" s="149"/>
      <c r="G596" s="152"/>
      <c r="H596" s="155"/>
      <c r="I596" s="165"/>
      <c r="J596" s="169">
        <f t="shared" si="26"/>
        <v>0</v>
      </c>
      <c r="K596" s="166"/>
      <c r="L596" s="166"/>
      <c r="M596" s="166"/>
      <c r="N596" s="166"/>
      <c r="O596" s="149"/>
      <c r="P596" s="170"/>
      <c r="Q596" s="174" t="s">
        <v>1018</v>
      </c>
      <c r="R596" s="174"/>
      <c r="S596" s="174"/>
      <c r="T596" s="170"/>
      <c r="U596" s="187"/>
      <c r="V596" s="173"/>
      <c r="W596" s="185"/>
      <c r="X596" s="62">
        <f t="shared" si="27"/>
        <v>0</v>
      </c>
      <c r="Y596" s="166"/>
      <c r="Z596" s="149"/>
      <c r="AA596" s="149"/>
      <c r="AB596" s="150" t="s">
        <v>1018</v>
      </c>
      <c r="AC596" s="2"/>
      <c r="AD596" s="3"/>
      <c r="AE596" s="149"/>
      <c r="AF596" s="152"/>
      <c r="AG596" s="155"/>
      <c r="AH596" s="172"/>
      <c r="AI596" s="172"/>
      <c r="AJ596" s="149"/>
      <c r="AK596" s="170"/>
      <c r="AL596" s="203" t="s">
        <v>1422</v>
      </c>
      <c r="AM596" s="139"/>
      <c r="AN596" s="140"/>
      <c r="AO596" s="170"/>
      <c r="AP596" s="187"/>
      <c r="AQ596" s="173"/>
      <c r="AR596" s="184"/>
      <c r="AS596" s="208">
        <f t="shared" si="31"/>
        <v>0</v>
      </c>
    </row>
    <row r="597" ht="13.2" spans="1:45">
      <c r="A597" s="149"/>
      <c r="B597" s="149"/>
      <c r="C597" s="150" t="s">
        <v>1424</v>
      </c>
      <c r="D597" s="2"/>
      <c r="E597" s="3"/>
      <c r="F597" s="149"/>
      <c r="G597" s="152"/>
      <c r="H597" s="155"/>
      <c r="I597" s="165"/>
      <c r="J597" s="169">
        <f t="shared" si="26"/>
        <v>0</v>
      </c>
      <c r="K597" s="166"/>
      <c r="L597" s="166"/>
      <c r="M597" s="166"/>
      <c r="N597" s="166"/>
      <c r="O597" s="149"/>
      <c r="P597" s="170"/>
      <c r="Q597" s="174" t="s">
        <v>1424</v>
      </c>
      <c r="R597" s="174"/>
      <c r="S597" s="174"/>
      <c r="T597" s="170"/>
      <c r="U597" s="187"/>
      <c r="V597" s="173"/>
      <c r="W597" s="185"/>
      <c r="X597" s="62">
        <f t="shared" si="27"/>
        <v>0</v>
      </c>
      <c r="Y597" s="166"/>
      <c r="Z597" s="149"/>
      <c r="AA597" s="149"/>
      <c r="AB597" s="150" t="s">
        <v>1424</v>
      </c>
      <c r="AC597" s="2"/>
      <c r="AD597" s="3"/>
      <c r="AE597" s="149"/>
      <c r="AF597" s="152"/>
      <c r="AG597" s="155"/>
      <c r="AH597" s="172"/>
      <c r="AI597" s="172"/>
      <c r="AJ597" s="149"/>
      <c r="AK597" s="170"/>
      <c r="AL597" s="203" t="s">
        <v>1423</v>
      </c>
      <c r="AM597" s="139"/>
      <c r="AN597" s="140"/>
      <c r="AO597" s="170"/>
      <c r="AP597" s="187"/>
      <c r="AQ597" s="173"/>
      <c r="AR597" s="184"/>
      <c r="AS597" s="208">
        <f t="shared" si="31"/>
        <v>0</v>
      </c>
    </row>
    <row r="598" ht="13.2" spans="1:45">
      <c r="A598" s="149"/>
      <c r="B598" s="149"/>
      <c r="C598" s="150" t="s">
        <v>1425</v>
      </c>
      <c r="D598" s="2"/>
      <c r="E598" s="3"/>
      <c r="F598" s="149"/>
      <c r="G598" s="152"/>
      <c r="H598" s="155"/>
      <c r="I598" s="165"/>
      <c r="J598" s="169">
        <f t="shared" si="26"/>
        <v>0</v>
      </c>
      <c r="K598" s="166"/>
      <c r="L598" s="166"/>
      <c r="M598" s="166"/>
      <c r="N598" s="166"/>
      <c r="O598" s="149"/>
      <c r="P598" s="170"/>
      <c r="Q598" s="174" t="s">
        <v>1425</v>
      </c>
      <c r="R598" s="174"/>
      <c r="S598" s="174"/>
      <c r="T598" s="170"/>
      <c r="U598" s="187"/>
      <c r="V598" s="173"/>
      <c r="W598" s="185"/>
      <c r="X598" s="62">
        <f t="shared" si="27"/>
        <v>0</v>
      </c>
      <c r="Y598" s="166"/>
      <c r="Z598" s="149"/>
      <c r="AA598" s="149"/>
      <c r="AB598" s="150" t="s">
        <v>1425</v>
      </c>
      <c r="AC598" s="2"/>
      <c r="AD598" s="3"/>
      <c r="AE598" s="149"/>
      <c r="AF598" s="152"/>
      <c r="AG598" s="155"/>
      <c r="AH598" s="172"/>
      <c r="AI598" s="172"/>
      <c r="AJ598" s="149"/>
      <c r="AK598" s="170"/>
      <c r="AL598" s="203" t="s">
        <v>1018</v>
      </c>
      <c r="AM598" s="139"/>
      <c r="AN598" s="140"/>
      <c r="AO598" s="170"/>
      <c r="AP598" s="187"/>
      <c r="AQ598" s="173"/>
      <c r="AR598" s="184"/>
      <c r="AS598" s="208">
        <f t="shared" si="31"/>
        <v>0</v>
      </c>
    </row>
    <row r="599" ht="13.2" spans="1:45">
      <c r="A599" s="149"/>
      <c r="B599" s="149"/>
      <c r="C599" s="150" t="s">
        <v>1426</v>
      </c>
      <c r="D599" s="2"/>
      <c r="E599" s="3"/>
      <c r="F599" s="149"/>
      <c r="G599" s="152"/>
      <c r="H599" s="155"/>
      <c r="I599" s="165"/>
      <c r="J599" s="169">
        <f t="shared" si="26"/>
        <v>0</v>
      </c>
      <c r="K599" s="166"/>
      <c r="L599" s="166"/>
      <c r="M599" s="166"/>
      <c r="N599" s="166"/>
      <c r="O599" s="149"/>
      <c r="P599" s="170"/>
      <c r="Q599" s="174" t="s">
        <v>1426</v>
      </c>
      <c r="R599" s="174"/>
      <c r="S599" s="174"/>
      <c r="T599" s="170"/>
      <c r="U599" s="187"/>
      <c r="V599" s="173"/>
      <c r="W599" s="185"/>
      <c r="X599" s="62">
        <f t="shared" si="27"/>
        <v>0</v>
      </c>
      <c r="Y599" s="166"/>
      <c r="Z599" s="149"/>
      <c r="AA599" s="149"/>
      <c r="AB599" s="150" t="s">
        <v>1426</v>
      </c>
      <c r="AC599" s="2"/>
      <c r="AD599" s="3"/>
      <c r="AE599" s="149"/>
      <c r="AF599" s="152"/>
      <c r="AG599" s="155"/>
      <c r="AH599" s="172"/>
      <c r="AI599" s="172"/>
      <c r="AJ599" s="149"/>
      <c r="AK599" s="170"/>
      <c r="AL599" s="203" t="s">
        <v>1424</v>
      </c>
      <c r="AM599" s="139"/>
      <c r="AN599" s="140"/>
      <c r="AO599" s="170"/>
      <c r="AP599" s="187"/>
      <c r="AQ599" s="173"/>
      <c r="AR599" s="184"/>
      <c r="AS599" s="208">
        <f t="shared" si="31"/>
        <v>0</v>
      </c>
    </row>
    <row r="600" ht="13.2" spans="1:45">
      <c r="A600" s="149"/>
      <c r="B600" s="149"/>
      <c r="C600" s="150" t="s">
        <v>1427</v>
      </c>
      <c r="D600" s="2"/>
      <c r="E600" s="3"/>
      <c r="F600" s="149"/>
      <c r="G600" s="152"/>
      <c r="H600" s="155"/>
      <c r="I600" s="165"/>
      <c r="J600" s="169">
        <f t="shared" si="26"/>
        <v>0</v>
      </c>
      <c r="K600" s="166"/>
      <c r="L600" s="166"/>
      <c r="M600" s="166"/>
      <c r="N600" s="166"/>
      <c r="O600" s="149"/>
      <c r="P600" s="170"/>
      <c r="Q600" s="174" t="s">
        <v>1427</v>
      </c>
      <c r="R600" s="174"/>
      <c r="S600" s="174"/>
      <c r="T600" s="170"/>
      <c r="U600" s="187"/>
      <c r="V600" s="173"/>
      <c r="W600" s="185"/>
      <c r="X600" s="62">
        <f t="shared" si="27"/>
        <v>0</v>
      </c>
      <c r="Y600" s="166"/>
      <c r="Z600" s="149"/>
      <c r="AA600" s="149"/>
      <c r="AB600" s="150" t="s">
        <v>1427</v>
      </c>
      <c r="AC600" s="2"/>
      <c r="AD600" s="3"/>
      <c r="AE600" s="149"/>
      <c r="AF600" s="152"/>
      <c r="AG600" s="155"/>
      <c r="AH600" s="172"/>
      <c r="AI600" s="172"/>
      <c r="AJ600" s="149"/>
      <c r="AK600" s="170"/>
      <c r="AL600" s="203" t="s">
        <v>1425</v>
      </c>
      <c r="AM600" s="139"/>
      <c r="AN600" s="140"/>
      <c r="AO600" s="170"/>
      <c r="AP600" s="187"/>
      <c r="AQ600" s="173"/>
      <c r="AR600" s="184"/>
      <c r="AS600" s="208">
        <f t="shared" si="31"/>
        <v>0</v>
      </c>
    </row>
    <row r="601" ht="13.2" spans="1:45">
      <c r="A601" s="149"/>
      <c r="B601" s="149"/>
      <c r="C601" s="150" t="s">
        <v>1428</v>
      </c>
      <c r="D601" s="2"/>
      <c r="E601" s="3"/>
      <c r="F601" s="149"/>
      <c r="G601" s="152"/>
      <c r="H601" s="155"/>
      <c r="I601" s="165"/>
      <c r="J601" s="169">
        <f t="shared" si="26"/>
        <v>0</v>
      </c>
      <c r="K601" s="166"/>
      <c r="L601" s="166"/>
      <c r="M601" s="166"/>
      <c r="N601" s="166"/>
      <c r="O601" s="149"/>
      <c r="P601" s="170"/>
      <c r="Q601" s="174" t="s">
        <v>1428</v>
      </c>
      <c r="R601" s="174"/>
      <c r="S601" s="174"/>
      <c r="T601" s="170"/>
      <c r="U601" s="187"/>
      <c r="V601" s="173"/>
      <c r="W601" s="185"/>
      <c r="X601" s="62">
        <f t="shared" si="27"/>
        <v>0</v>
      </c>
      <c r="Y601" s="166"/>
      <c r="Z601" s="149"/>
      <c r="AA601" s="149"/>
      <c r="AB601" s="150" t="s">
        <v>1428</v>
      </c>
      <c r="AC601" s="2"/>
      <c r="AD601" s="3"/>
      <c r="AE601" s="149"/>
      <c r="AF601" s="152"/>
      <c r="AG601" s="155"/>
      <c r="AH601" s="172"/>
      <c r="AI601" s="172"/>
      <c r="AJ601" s="149"/>
      <c r="AK601" s="170"/>
      <c r="AL601" s="203" t="s">
        <v>1426</v>
      </c>
      <c r="AM601" s="139"/>
      <c r="AN601" s="140"/>
      <c r="AO601" s="170"/>
      <c r="AP601" s="187"/>
      <c r="AQ601" s="173"/>
      <c r="AR601" s="184"/>
      <c r="AS601" s="208">
        <f t="shared" si="31"/>
        <v>0</v>
      </c>
    </row>
    <row r="602" ht="13.2" spans="1:45">
      <c r="A602" s="149"/>
      <c r="B602" s="149"/>
      <c r="C602" s="150" t="s">
        <v>1429</v>
      </c>
      <c r="D602" s="2"/>
      <c r="E602" s="3"/>
      <c r="F602" s="149"/>
      <c r="G602" s="152"/>
      <c r="H602" s="155"/>
      <c r="I602" s="165"/>
      <c r="J602" s="169">
        <f t="shared" si="26"/>
        <v>0</v>
      </c>
      <c r="K602" s="166"/>
      <c r="L602" s="166"/>
      <c r="M602" s="166"/>
      <c r="N602" s="166"/>
      <c r="O602" s="149"/>
      <c r="P602" s="170"/>
      <c r="Q602" s="174" t="s">
        <v>1429</v>
      </c>
      <c r="R602" s="174"/>
      <c r="S602" s="174"/>
      <c r="T602" s="170"/>
      <c r="U602" s="187"/>
      <c r="V602" s="173"/>
      <c r="W602" s="185"/>
      <c r="X602" s="62">
        <f t="shared" si="27"/>
        <v>0</v>
      </c>
      <c r="Y602" s="166"/>
      <c r="Z602" s="149"/>
      <c r="AA602" s="149"/>
      <c r="AB602" s="150" t="s">
        <v>1429</v>
      </c>
      <c r="AC602" s="2"/>
      <c r="AD602" s="3"/>
      <c r="AE602" s="149"/>
      <c r="AF602" s="152"/>
      <c r="AG602" s="155"/>
      <c r="AH602" s="172"/>
      <c r="AI602" s="172"/>
      <c r="AJ602" s="149"/>
      <c r="AK602" s="170"/>
      <c r="AL602" s="203" t="s">
        <v>1427</v>
      </c>
      <c r="AM602" s="139"/>
      <c r="AN602" s="140"/>
      <c r="AO602" s="170"/>
      <c r="AP602" s="187"/>
      <c r="AQ602" s="173"/>
      <c r="AR602" s="184"/>
      <c r="AS602" s="208">
        <f t="shared" si="31"/>
        <v>0</v>
      </c>
    </row>
    <row r="603" ht="13.2" spans="1:45">
      <c r="A603" s="149"/>
      <c r="B603" s="149"/>
      <c r="C603" s="150" t="s">
        <v>1430</v>
      </c>
      <c r="D603" s="2"/>
      <c r="E603" s="3"/>
      <c r="F603" s="149"/>
      <c r="G603" s="152"/>
      <c r="H603" s="155"/>
      <c r="I603" s="165"/>
      <c r="J603" s="169">
        <f t="shared" si="26"/>
        <v>0</v>
      </c>
      <c r="K603" s="166"/>
      <c r="L603" s="166"/>
      <c r="M603" s="166"/>
      <c r="N603" s="166"/>
      <c r="O603" s="149"/>
      <c r="P603" s="170"/>
      <c r="Q603" s="174" t="s">
        <v>1430</v>
      </c>
      <c r="R603" s="174"/>
      <c r="S603" s="174"/>
      <c r="T603" s="170"/>
      <c r="U603" s="187"/>
      <c r="V603" s="173"/>
      <c r="W603" s="185"/>
      <c r="X603" s="62">
        <f t="shared" si="27"/>
        <v>0</v>
      </c>
      <c r="Y603" s="166"/>
      <c r="Z603" s="149"/>
      <c r="AA603" s="149"/>
      <c r="AB603" s="150" t="s">
        <v>1430</v>
      </c>
      <c r="AC603" s="2"/>
      <c r="AD603" s="3"/>
      <c r="AE603" s="149"/>
      <c r="AF603" s="152"/>
      <c r="AG603" s="155"/>
      <c r="AH603" s="172"/>
      <c r="AI603" s="172"/>
      <c r="AJ603" s="149"/>
      <c r="AK603" s="170"/>
      <c r="AL603" s="203" t="s">
        <v>1428</v>
      </c>
      <c r="AM603" s="139"/>
      <c r="AN603" s="140"/>
      <c r="AO603" s="170"/>
      <c r="AP603" s="187"/>
      <c r="AQ603" s="173"/>
      <c r="AR603" s="184"/>
      <c r="AS603" s="208">
        <f t="shared" si="31"/>
        <v>0</v>
      </c>
    </row>
    <row r="604" ht="13.2" spans="1:45">
      <c r="A604" s="149"/>
      <c r="B604" s="149"/>
      <c r="C604" s="150" t="s">
        <v>1431</v>
      </c>
      <c r="D604" s="2"/>
      <c r="E604" s="3"/>
      <c r="F604" s="149"/>
      <c r="G604" s="152"/>
      <c r="H604" s="155"/>
      <c r="I604" s="165"/>
      <c r="J604" s="169">
        <f t="shared" si="26"/>
        <v>0</v>
      </c>
      <c r="K604" s="166"/>
      <c r="L604" s="166"/>
      <c r="M604" s="166"/>
      <c r="N604" s="166"/>
      <c r="O604" s="149"/>
      <c r="P604" s="170"/>
      <c r="Q604" s="174" t="s">
        <v>1431</v>
      </c>
      <c r="R604" s="174"/>
      <c r="S604" s="174"/>
      <c r="T604" s="170"/>
      <c r="U604" s="187"/>
      <c r="V604" s="173"/>
      <c r="W604" s="185"/>
      <c r="X604" s="62">
        <f t="shared" si="27"/>
        <v>0</v>
      </c>
      <c r="Y604" s="166"/>
      <c r="Z604" s="149"/>
      <c r="AA604" s="149"/>
      <c r="AB604" s="150" t="s">
        <v>1431</v>
      </c>
      <c r="AC604" s="2"/>
      <c r="AD604" s="3"/>
      <c r="AE604" s="149"/>
      <c r="AF604" s="152"/>
      <c r="AG604" s="155"/>
      <c r="AH604" s="172"/>
      <c r="AI604" s="172"/>
      <c r="AJ604" s="149"/>
      <c r="AK604" s="170"/>
      <c r="AL604" s="203" t="s">
        <v>1429</v>
      </c>
      <c r="AM604" s="139"/>
      <c r="AN604" s="140"/>
      <c r="AO604" s="170"/>
      <c r="AP604" s="187"/>
      <c r="AQ604" s="173"/>
      <c r="AR604" s="184"/>
      <c r="AS604" s="208">
        <f t="shared" si="31"/>
        <v>0</v>
      </c>
    </row>
    <row r="605" ht="13.2" spans="1:45">
      <c r="A605" s="149"/>
      <c r="B605" s="149"/>
      <c r="C605" s="150" t="s">
        <v>1023</v>
      </c>
      <c r="D605" s="2"/>
      <c r="E605" s="3"/>
      <c r="F605" s="149"/>
      <c r="G605" s="152"/>
      <c r="H605" s="155"/>
      <c r="I605" s="165"/>
      <c r="J605" s="169">
        <f t="shared" si="26"/>
        <v>0</v>
      </c>
      <c r="K605" s="166"/>
      <c r="L605" s="166"/>
      <c r="M605" s="166"/>
      <c r="N605" s="166"/>
      <c r="O605" s="149"/>
      <c r="P605" s="170"/>
      <c r="Q605" s="174" t="s">
        <v>1023</v>
      </c>
      <c r="R605" s="174"/>
      <c r="S605" s="174"/>
      <c r="T605" s="170"/>
      <c r="U605" s="187"/>
      <c r="V605" s="173"/>
      <c r="W605" s="185"/>
      <c r="X605" s="62">
        <f t="shared" si="27"/>
        <v>0</v>
      </c>
      <c r="Y605" s="166"/>
      <c r="Z605" s="149"/>
      <c r="AA605" s="149"/>
      <c r="AB605" s="150" t="s">
        <v>1023</v>
      </c>
      <c r="AC605" s="2"/>
      <c r="AD605" s="3"/>
      <c r="AE605" s="149"/>
      <c r="AF605" s="152"/>
      <c r="AG605" s="155"/>
      <c r="AH605" s="172"/>
      <c r="AI605" s="172"/>
      <c r="AJ605" s="149"/>
      <c r="AK605" s="170"/>
      <c r="AL605" s="203" t="s">
        <v>1430</v>
      </c>
      <c r="AM605" s="139"/>
      <c r="AN605" s="140"/>
      <c r="AO605" s="170"/>
      <c r="AP605" s="187"/>
      <c r="AQ605" s="173"/>
      <c r="AR605" s="184"/>
      <c r="AS605" s="208">
        <f t="shared" si="31"/>
        <v>0</v>
      </c>
    </row>
    <row r="606" ht="13.2" spans="1:45">
      <c r="A606" s="149"/>
      <c r="B606" s="149"/>
      <c r="C606" s="150" t="s">
        <v>1432</v>
      </c>
      <c r="D606" s="2"/>
      <c r="E606" s="3"/>
      <c r="F606" s="149"/>
      <c r="G606" s="152"/>
      <c r="H606" s="155"/>
      <c r="I606" s="165"/>
      <c r="J606" s="169">
        <f t="shared" si="26"/>
        <v>0</v>
      </c>
      <c r="K606" s="166"/>
      <c r="L606" s="166"/>
      <c r="M606" s="166"/>
      <c r="N606" s="166"/>
      <c r="O606" s="149"/>
      <c r="P606" s="170"/>
      <c r="Q606" s="174" t="s">
        <v>1432</v>
      </c>
      <c r="R606" s="174"/>
      <c r="S606" s="174"/>
      <c r="T606" s="170"/>
      <c r="U606" s="187"/>
      <c r="V606" s="173"/>
      <c r="W606" s="185"/>
      <c r="X606" s="62">
        <f t="shared" si="27"/>
        <v>0</v>
      </c>
      <c r="Y606" s="166"/>
      <c r="Z606" s="149"/>
      <c r="AA606" s="149"/>
      <c r="AB606" s="150" t="s">
        <v>1432</v>
      </c>
      <c r="AC606" s="2"/>
      <c r="AD606" s="3"/>
      <c r="AE606" s="149"/>
      <c r="AF606" s="152"/>
      <c r="AG606" s="155"/>
      <c r="AH606" s="172"/>
      <c r="AI606" s="172"/>
      <c r="AJ606" s="149"/>
      <c r="AK606" s="170"/>
      <c r="AL606" s="203" t="s">
        <v>1431</v>
      </c>
      <c r="AM606" s="139"/>
      <c r="AN606" s="140"/>
      <c r="AO606" s="170"/>
      <c r="AP606" s="187"/>
      <c r="AQ606" s="173"/>
      <c r="AR606" s="184"/>
      <c r="AS606" s="208">
        <f t="shared" si="31"/>
        <v>0</v>
      </c>
    </row>
    <row r="607" ht="13.2" spans="1:45">
      <c r="A607" s="149"/>
      <c r="B607" s="149"/>
      <c r="C607" s="150" t="s">
        <v>1433</v>
      </c>
      <c r="D607" s="2"/>
      <c r="E607" s="3"/>
      <c r="F607" s="149"/>
      <c r="G607" s="152"/>
      <c r="H607" s="155"/>
      <c r="I607" s="165"/>
      <c r="J607" s="169">
        <f t="shared" si="26"/>
        <v>0</v>
      </c>
      <c r="K607" s="166"/>
      <c r="L607" s="166"/>
      <c r="M607" s="166"/>
      <c r="N607" s="166"/>
      <c r="O607" s="149"/>
      <c r="P607" s="170"/>
      <c r="Q607" s="174" t="s">
        <v>1433</v>
      </c>
      <c r="R607" s="174"/>
      <c r="S607" s="174"/>
      <c r="T607" s="170"/>
      <c r="U607" s="187"/>
      <c r="V607" s="173"/>
      <c r="W607" s="185"/>
      <c r="X607" s="62">
        <f t="shared" si="27"/>
        <v>0</v>
      </c>
      <c r="Y607" s="166"/>
      <c r="Z607" s="149"/>
      <c r="AA607" s="149"/>
      <c r="AB607" s="150" t="s">
        <v>1433</v>
      </c>
      <c r="AC607" s="2"/>
      <c r="AD607" s="3"/>
      <c r="AE607" s="149"/>
      <c r="AF607" s="152"/>
      <c r="AG607" s="155"/>
      <c r="AH607" s="172"/>
      <c r="AI607" s="172"/>
      <c r="AJ607" s="149"/>
      <c r="AK607" s="170"/>
      <c r="AL607" s="203" t="s">
        <v>1023</v>
      </c>
      <c r="AM607" s="139"/>
      <c r="AN607" s="140"/>
      <c r="AO607" s="170"/>
      <c r="AP607" s="187"/>
      <c r="AQ607" s="173"/>
      <c r="AR607" s="184"/>
      <c r="AS607" s="208">
        <f t="shared" si="31"/>
        <v>0</v>
      </c>
    </row>
    <row r="608" ht="13.2" spans="1:45">
      <c r="A608" s="149"/>
      <c r="B608" s="149"/>
      <c r="C608" s="150" t="s">
        <v>1027</v>
      </c>
      <c r="D608" s="2"/>
      <c r="E608" s="3"/>
      <c r="F608" s="149"/>
      <c r="G608" s="152"/>
      <c r="H608" s="155"/>
      <c r="I608" s="165"/>
      <c r="J608" s="169">
        <f t="shared" si="26"/>
        <v>0</v>
      </c>
      <c r="K608" s="166"/>
      <c r="L608" s="166"/>
      <c r="M608" s="166"/>
      <c r="N608" s="166"/>
      <c r="O608" s="149"/>
      <c r="P608" s="170"/>
      <c r="Q608" s="174" t="s">
        <v>1027</v>
      </c>
      <c r="R608" s="174"/>
      <c r="S608" s="174"/>
      <c r="T608" s="170"/>
      <c r="U608" s="187"/>
      <c r="V608" s="173"/>
      <c r="W608" s="185"/>
      <c r="X608" s="62">
        <f t="shared" si="27"/>
        <v>0</v>
      </c>
      <c r="Y608" s="166"/>
      <c r="Z608" s="149"/>
      <c r="AA608" s="149"/>
      <c r="AB608" s="150" t="s">
        <v>1027</v>
      </c>
      <c r="AC608" s="2"/>
      <c r="AD608" s="3"/>
      <c r="AE608" s="149"/>
      <c r="AF608" s="152"/>
      <c r="AG608" s="155"/>
      <c r="AH608" s="172"/>
      <c r="AI608" s="172"/>
      <c r="AJ608" s="149"/>
      <c r="AK608" s="170"/>
      <c r="AL608" s="203" t="s">
        <v>1432</v>
      </c>
      <c r="AM608" s="139"/>
      <c r="AN608" s="140"/>
      <c r="AO608" s="170"/>
      <c r="AP608" s="187"/>
      <c r="AQ608" s="173"/>
      <c r="AR608" s="184"/>
      <c r="AS608" s="208">
        <f t="shared" si="31"/>
        <v>0</v>
      </c>
    </row>
    <row r="609" ht="13.2" spans="1:45">
      <c r="A609" s="149"/>
      <c r="B609" s="149"/>
      <c r="C609" s="150" t="s">
        <v>1434</v>
      </c>
      <c r="D609" s="2"/>
      <c r="E609" s="3"/>
      <c r="F609" s="149"/>
      <c r="G609" s="152"/>
      <c r="H609" s="155"/>
      <c r="I609" s="165"/>
      <c r="J609" s="169">
        <f t="shared" si="26"/>
        <v>0</v>
      </c>
      <c r="K609" s="166"/>
      <c r="L609" s="166"/>
      <c r="M609" s="166"/>
      <c r="N609" s="166"/>
      <c r="O609" s="149"/>
      <c r="P609" s="170"/>
      <c r="Q609" s="174" t="s">
        <v>1434</v>
      </c>
      <c r="R609" s="174"/>
      <c r="S609" s="174"/>
      <c r="T609" s="170"/>
      <c r="U609" s="187"/>
      <c r="V609" s="173"/>
      <c r="W609" s="185"/>
      <c r="X609" s="62">
        <f t="shared" si="27"/>
        <v>0</v>
      </c>
      <c r="Y609" s="166"/>
      <c r="Z609" s="149"/>
      <c r="AA609" s="149"/>
      <c r="AB609" s="150" t="s">
        <v>1434</v>
      </c>
      <c r="AC609" s="2"/>
      <c r="AD609" s="3"/>
      <c r="AE609" s="149"/>
      <c r="AF609" s="152"/>
      <c r="AG609" s="155"/>
      <c r="AH609" s="172"/>
      <c r="AI609" s="172"/>
      <c r="AJ609" s="149"/>
      <c r="AK609" s="170"/>
      <c r="AL609" s="203" t="s">
        <v>1433</v>
      </c>
      <c r="AM609" s="139"/>
      <c r="AN609" s="140"/>
      <c r="AO609" s="170"/>
      <c r="AP609" s="187"/>
      <c r="AQ609" s="173"/>
      <c r="AR609" s="184"/>
      <c r="AS609" s="208">
        <f t="shared" si="31"/>
        <v>0</v>
      </c>
    </row>
    <row r="610" ht="13.2" spans="1:45">
      <c r="A610" s="149"/>
      <c r="B610" s="149"/>
      <c r="C610" s="150" t="s">
        <v>1435</v>
      </c>
      <c r="D610" s="2"/>
      <c r="E610" s="3"/>
      <c r="F610" s="149"/>
      <c r="G610" s="152"/>
      <c r="H610" s="155"/>
      <c r="I610" s="165"/>
      <c r="J610" s="169">
        <f t="shared" si="26"/>
        <v>0</v>
      </c>
      <c r="K610" s="166"/>
      <c r="L610" s="166"/>
      <c r="M610" s="166"/>
      <c r="N610" s="166"/>
      <c r="O610" s="149"/>
      <c r="P610" s="170"/>
      <c r="Q610" s="174" t="s">
        <v>1435</v>
      </c>
      <c r="R610" s="174"/>
      <c r="S610" s="174"/>
      <c r="T610" s="170"/>
      <c r="U610" s="187"/>
      <c r="V610" s="173"/>
      <c r="W610" s="185"/>
      <c r="X610" s="62">
        <f t="shared" si="27"/>
        <v>0</v>
      </c>
      <c r="Y610" s="166"/>
      <c r="Z610" s="149"/>
      <c r="AA610" s="149"/>
      <c r="AB610" s="150" t="s">
        <v>1435</v>
      </c>
      <c r="AC610" s="2"/>
      <c r="AD610" s="3"/>
      <c r="AE610" s="149"/>
      <c r="AF610" s="152"/>
      <c r="AG610" s="155"/>
      <c r="AH610" s="172"/>
      <c r="AI610" s="172"/>
      <c r="AJ610" s="149"/>
      <c r="AK610" s="170"/>
      <c r="AL610" s="203" t="s">
        <v>1027</v>
      </c>
      <c r="AM610" s="139"/>
      <c r="AN610" s="140"/>
      <c r="AO610" s="170"/>
      <c r="AP610" s="187"/>
      <c r="AQ610" s="173"/>
      <c r="AR610" s="184"/>
      <c r="AS610" s="208">
        <f t="shared" si="31"/>
        <v>0</v>
      </c>
    </row>
    <row r="611" ht="13.2" spans="1:45">
      <c r="A611" s="149"/>
      <c r="B611" s="149"/>
      <c r="C611" s="150" t="s">
        <v>1436</v>
      </c>
      <c r="D611" s="2"/>
      <c r="E611" s="3"/>
      <c r="F611" s="149"/>
      <c r="G611" s="152"/>
      <c r="H611" s="155"/>
      <c r="I611" s="165"/>
      <c r="J611" s="169">
        <f t="shared" si="26"/>
        <v>0</v>
      </c>
      <c r="K611" s="166"/>
      <c r="L611" s="166"/>
      <c r="M611" s="166"/>
      <c r="N611" s="166"/>
      <c r="O611" s="149"/>
      <c r="P611" s="170"/>
      <c r="Q611" s="174" t="s">
        <v>1436</v>
      </c>
      <c r="R611" s="174"/>
      <c r="S611" s="174"/>
      <c r="T611" s="170"/>
      <c r="U611" s="187"/>
      <c r="V611" s="173"/>
      <c r="W611" s="185"/>
      <c r="X611" s="62">
        <f t="shared" si="27"/>
        <v>0</v>
      </c>
      <c r="Y611" s="166"/>
      <c r="Z611" s="149"/>
      <c r="AA611" s="149"/>
      <c r="AB611" s="150" t="s">
        <v>1436</v>
      </c>
      <c r="AC611" s="2"/>
      <c r="AD611" s="3"/>
      <c r="AE611" s="149"/>
      <c r="AF611" s="152"/>
      <c r="AG611" s="155"/>
      <c r="AH611" s="172"/>
      <c r="AI611" s="172"/>
      <c r="AJ611" s="149"/>
      <c r="AK611" s="170"/>
      <c r="AL611" s="203" t="s">
        <v>1434</v>
      </c>
      <c r="AM611" s="139"/>
      <c r="AN611" s="140"/>
      <c r="AO611" s="170"/>
      <c r="AP611" s="187"/>
      <c r="AQ611" s="173"/>
      <c r="AR611" s="184"/>
      <c r="AS611" s="208">
        <f t="shared" si="31"/>
        <v>0</v>
      </c>
    </row>
    <row r="612" ht="13.2" spans="1:45">
      <c r="A612" s="149"/>
      <c r="B612" s="149"/>
      <c r="C612" s="150" t="s">
        <v>1437</v>
      </c>
      <c r="D612" s="2"/>
      <c r="E612" s="3"/>
      <c r="F612" s="149"/>
      <c r="G612" s="152"/>
      <c r="H612" s="155"/>
      <c r="I612" s="165"/>
      <c r="J612" s="169">
        <f t="shared" si="26"/>
        <v>0</v>
      </c>
      <c r="K612" s="166"/>
      <c r="L612" s="166"/>
      <c r="M612" s="166"/>
      <c r="N612" s="166"/>
      <c r="O612" s="149"/>
      <c r="P612" s="170"/>
      <c r="Q612" s="174" t="s">
        <v>1437</v>
      </c>
      <c r="R612" s="174"/>
      <c r="S612" s="174"/>
      <c r="T612" s="170"/>
      <c r="U612" s="187"/>
      <c r="V612" s="173"/>
      <c r="W612" s="185"/>
      <c r="X612" s="62">
        <f t="shared" si="27"/>
        <v>0</v>
      </c>
      <c r="Y612" s="166"/>
      <c r="Z612" s="149"/>
      <c r="AA612" s="149"/>
      <c r="AB612" s="150" t="s">
        <v>1437</v>
      </c>
      <c r="AC612" s="2"/>
      <c r="AD612" s="3"/>
      <c r="AE612" s="149"/>
      <c r="AF612" s="152"/>
      <c r="AG612" s="155"/>
      <c r="AH612" s="172"/>
      <c r="AI612" s="172"/>
      <c r="AJ612" s="149"/>
      <c r="AK612" s="170"/>
      <c r="AL612" s="203" t="s">
        <v>1435</v>
      </c>
      <c r="AM612" s="139"/>
      <c r="AN612" s="140"/>
      <c r="AO612" s="170"/>
      <c r="AP612" s="187"/>
      <c r="AQ612" s="173"/>
      <c r="AR612" s="184"/>
      <c r="AS612" s="208">
        <f t="shared" si="31"/>
        <v>0</v>
      </c>
    </row>
    <row r="613" ht="13.2" spans="1:45">
      <c r="A613" s="149"/>
      <c r="B613" s="154"/>
      <c r="C613" s="150" t="s">
        <v>1438</v>
      </c>
      <c r="D613" s="2"/>
      <c r="E613" s="3"/>
      <c r="F613" s="154"/>
      <c r="G613" s="152"/>
      <c r="H613" s="155"/>
      <c r="I613" s="165"/>
      <c r="J613" s="169">
        <f t="shared" si="26"/>
        <v>0</v>
      </c>
      <c r="K613" s="166"/>
      <c r="L613" s="166"/>
      <c r="M613" s="166"/>
      <c r="N613" s="166"/>
      <c r="O613" s="149"/>
      <c r="P613" s="140"/>
      <c r="Q613" s="174" t="s">
        <v>1438</v>
      </c>
      <c r="R613" s="174"/>
      <c r="S613" s="174"/>
      <c r="T613" s="140"/>
      <c r="U613" s="187"/>
      <c r="V613" s="173"/>
      <c r="W613" s="185"/>
      <c r="X613" s="62">
        <f t="shared" si="27"/>
        <v>0</v>
      </c>
      <c r="Y613" s="166"/>
      <c r="Z613" s="149"/>
      <c r="AA613" s="154"/>
      <c r="AB613" s="150" t="s">
        <v>1438</v>
      </c>
      <c r="AC613" s="2"/>
      <c r="AD613" s="3"/>
      <c r="AE613" s="154"/>
      <c r="AF613" s="152"/>
      <c r="AG613" s="155"/>
      <c r="AH613" s="172"/>
      <c r="AI613" s="172"/>
      <c r="AJ613" s="149"/>
      <c r="AK613" s="170"/>
      <c r="AL613" s="203" t="s">
        <v>1436</v>
      </c>
      <c r="AM613" s="139"/>
      <c r="AN613" s="140"/>
      <c r="AO613" s="170"/>
      <c r="AP613" s="187"/>
      <c r="AQ613" s="173"/>
      <c r="AR613" s="184"/>
      <c r="AS613" s="208">
        <f t="shared" si="31"/>
        <v>0</v>
      </c>
    </row>
    <row r="614" ht="13.2" spans="1:45">
      <c r="A614" s="149"/>
      <c r="B614" s="160" t="s">
        <v>1033</v>
      </c>
      <c r="C614" s="150" t="s">
        <v>1439</v>
      </c>
      <c r="D614" s="2"/>
      <c r="E614" s="3"/>
      <c r="F614" s="153">
        <v>590800</v>
      </c>
      <c r="G614" s="152">
        <v>1</v>
      </c>
      <c r="H614" s="151">
        <v>590800</v>
      </c>
      <c r="I614" s="165"/>
      <c r="J614" s="169">
        <f t="shared" si="26"/>
        <v>0</v>
      </c>
      <c r="K614" s="166"/>
      <c r="L614" s="166"/>
      <c r="M614" s="166"/>
      <c r="N614" s="166"/>
      <c r="O614" s="149"/>
      <c r="P614" s="176" t="s">
        <v>1033</v>
      </c>
      <c r="Q614" s="174" t="s">
        <v>1439</v>
      </c>
      <c r="R614" s="174"/>
      <c r="S614" s="174"/>
      <c r="T614" s="188">
        <v>590800</v>
      </c>
      <c r="U614" s="187">
        <v>1</v>
      </c>
      <c r="V614" s="186">
        <v>590800</v>
      </c>
      <c r="W614" s="185"/>
      <c r="X614" s="62">
        <f t="shared" si="27"/>
        <v>0</v>
      </c>
      <c r="Y614" s="166"/>
      <c r="Z614" s="149"/>
      <c r="AA614" s="160" t="s">
        <v>1033</v>
      </c>
      <c r="AB614" s="150" t="s">
        <v>1439</v>
      </c>
      <c r="AC614" s="2"/>
      <c r="AD614" s="3"/>
      <c r="AE614" s="153">
        <v>590800</v>
      </c>
      <c r="AF614" s="152">
        <v>1</v>
      </c>
      <c r="AG614" s="151">
        <v>590800</v>
      </c>
      <c r="AH614" s="172"/>
      <c r="AI614" s="172"/>
      <c r="AJ614" s="149"/>
      <c r="AK614" s="170"/>
      <c r="AL614" s="203" t="s">
        <v>1437</v>
      </c>
      <c r="AM614" s="139"/>
      <c r="AN614" s="140"/>
      <c r="AO614" s="170"/>
      <c r="AP614" s="187"/>
      <c r="AQ614" s="173"/>
      <c r="AR614" s="184"/>
      <c r="AS614" s="208">
        <f t="shared" si="31"/>
        <v>0</v>
      </c>
    </row>
    <row r="615" ht="13.2" spans="1:45">
      <c r="A615" s="149"/>
      <c r="B615" s="149"/>
      <c r="C615" s="150" t="s">
        <v>1324</v>
      </c>
      <c r="D615" s="2"/>
      <c r="E615" s="3"/>
      <c r="F615" s="149"/>
      <c r="G615" s="152"/>
      <c r="H615" s="155"/>
      <c r="I615" s="165"/>
      <c r="J615" s="169">
        <f t="shared" si="26"/>
        <v>0</v>
      </c>
      <c r="K615" s="166"/>
      <c r="L615" s="166"/>
      <c r="M615" s="166"/>
      <c r="N615" s="166"/>
      <c r="O615" s="149"/>
      <c r="P615" s="170"/>
      <c r="Q615" s="174" t="s">
        <v>1324</v>
      </c>
      <c r="R615" s="174"/>
      <c r="S615" s="174"/>
      <c r="T615" s="170"/>
      <c r="U615" s="187"/>
      <c r="V615" s="173"/>
      <c r="W615" s="185"/>
      <c r="X615" s="62">
        <f t="shared" si="27"/>
        <v>0</v>
      </c>
      <c r="Y615" s="166"/>
      <c r="Z615" s="149"/>
      <c r="AA615" s="149"/>
      <c r="AB615" s="150" t="s">
        <v>1324</v>
      </c>
      <c r="AC615" s="2"/>
      <c r="AD615" s="3"/>
      <c r="AE615" s="149"/>
      <c r="AF615" s="152"/>
      <c r="AG615" s="155"/>
      <c r="AH615" s="172"/>
      <c r="AI615" s="172"/>
      <c r="AJ615" s="149"/>
      <c r="AK615" s="140"/>
      <c r="AL615" s="203" t="s">
        <v>1438</v>
      </c>
      <c r="AM615" s="139"/>
      <c r="AN615" s="140"/>
      <c r="AO615" s="140"/>
      <c r="AP615" s="187"/>
      <c r="AQ615" s="173"/>
      <c r="AR615" s="184"/>
      <c r="AS615" s="208">
        <f t="shared" si="31"/>
        <v>0</v>
      </c>
    </row>
    <row r="616" ht="13.2" spans="1:45">
      <c r="A616" s="149"/>
      <c r="B616" s="149"/>
      <c r="C616" s="150" t="s">
        <v>1440</v>
      </c>
      <c r="D616" s="2"/>
      <c r="E616" s="3"/>
      <c r="F616" s="149"/>
      <c r="G616" s="152"/>
      <c r="H616" s="155"/>
      <c r="I616" s="165"/>
      <c r="J616" s="169">
        <f t="shared" si="26"/>
        <v>0</v>
      </c>
      <c r="K616" s="166"/>
      <c r="L616" s="166"/>
      <c r="M616" s="166"/>
      <c r="N616" s="166"/>
      <c r="O616" s="149"/>
      <c r="P616" s="170"/>
      <c r="Q616" s="174" t="s">
        <v>1440</v>
      </c>
      <c r="R616" s="174"/>
      <c r="S616" s="174"/>
      <c r="T616" s="170"/>
      <c r="U616" s="187"/>
      <c r="V616" s="173"/>
      <c r="W616" s="185"/>
      <c r="X616" s="62">
        <f t="shared" si="27"/>
        <v>0</v>
      </c>
      <c r="Y616" s="166"/>
      <c r="Z616" s="149"/>
      <c r="AA616" s="149"/>
      <c r="AB616" s="150" t="s">
        <v>1440</v>
      </c>
      <c r="AC616" s="2"/>
      <c r="AD616" s="3"/>
      <c r="AE616" s="149"/>
      <c r="AF616" s="152"/>
      <c r="AG616" s="155"/>
      <c r="AH616" s="172"/>
      <c r="AI616" s="172"/>
      <c r="AJ616" s="149"/>
      <c r="AK616" s="176" t="s">
        <v>1033</v>
      </c>
      <c r="AL616" s="203" t="s">
        <v>1439</v>
      </c>
      <c r="AM616" s="139"/>
      <c r="AN616" s="140"/>
      <c r="AO616" s="188">
        <v>590800</v>
      </c>
      <c r="AP616" s="187">
        <v>1</v>
      </c>
      <c r="AQ616" s="186">
        <v>590800</v>
      </c>
      <c r="AR616" s="184"/>
      <c r="AS616" s="208">
        <f>AR616*AQ616</f>
        <v>0</v>
      </c>
    </row>
    <row r="617" ht="13.2" spans="1:45">
      <c r="A617" s="149"/>
      <c r="B617" s="149"/>
      <c r="C617" s="150" t="s">
        <v>1441</v>
      </c>
      <c r="D617" s="2"/>
      <c r="E617" s="3"/>
      <c r="F617" s="149"/>
      <c r="G617" s="152"/>
      <c r="H617" s="155"/>
      <c r="I617" s="165"/>
      <c r="J617" s="169">
        <f t="shared" si="26"/>
        <v>0</v>
      </c>
      <c r="K617" s="166"/>
      <c r="L617" s="166"/>
      <c r="M617" s="166"/>
      <c r="N617" s="166"/>
      <c r="O617" s="149"/>
      <c r="P617" s="170"/>
      <c r="Q617" s="174" t="s">
        <v>1441</v>
      </c>
      <c r="R617" s="174"/>
      <c r="S617" s="174"/>
      <c r="T617" s="170"/>
      <c r="U617" s="187"/>
      <c r="V617" s="173"/>
      <c r="W617" s="185"/>
      <c r="X617" s="62">
        <f t="shared" si="27"/>
        <v>0</v>
      </c>
      <c r="Y617" s="166"/>
      <c r="Z617" s="149"/>
      <c r="AA617" s="149"/>
      <c r="AB617" s="150" t="s">
        <v>1441</v>
      </c>
      <c r="AC617" s="2"/>
      <c r="AD617" s="3"/>
      <c r="AE617" s="149"/>
      <c r="AF617" s="152"/>
      <c r="AG617" s="155"/>
      <c r="AH617" s="172"/>
      <c r="AI617" s="172"/>
      <c r="AJ617" s="149"/>
      <c r="AK617" s="170"/>
      <c r="AL617" s="203" t="s">
        <v>1324</v>
      </c>
      <c r="AM617" s="139"/>
      <c r="AN617" s="140"/>
      <c r="AO617" s="170"/>
      <c r="AP617" s="187"/>
      <c r="AQ617" s="173"/>
      <c r="AR617" s="184"/>
      <c r="AS617" s="208">
        <f t="shared" ref="AS617:AS653" si="32">AR617*AO617</f>
        <v>0</v>
      </c>
    </row>
    <row r="618" ht="13.2" spans="1:45">
      <c r="A618" s="149"/>
      <c r="B618" s="149"/>
      <c r="C618" s="150" t="s">
        <v>1442</v>
      </c>
      <c r="D618" s="2"/>
      <c r="E618" s="3"/>
      <c r="F618" s="149"/>
      <c r="G618" s="152"/>
      <c r="H618" s="155"/>
      <c r="I618" s="165"/>
      <c r="J618" s="169">
        <f t="shared" si="26"/>
        <v>0</v>
      </c>
      <c r="K618" s="166"/>
      <c r="L618" s="166"/>
      <c r="M618" s="166"/>
      <c r="N618" s="166"/>
      <c r="O618" s="149"/>
      <c r="P618" s="170"/>
      <c r="Q618" s="174" t="s">
        <v>1442</v>
      </c>
      <c r="R618" s="174"/>
      <c r="S618" s="174"/>
      <c r="T618" s="170"/>
      <c r="U618" s="187"/>
      <c r="V618" s="173"/>
      <c r="W618" s="185"/>
      <c r="X618" s="62">
        <f t="shared" si="27"/>
        <v>0</v>
      </c>
      <c r="Y618" s="166"/>
      <c r="Z618" s="149"/>
      <c r="AA618" s="149"/>
      <c r="AB618" s="150" t="s">
        <v>1442</v>
      </c>
      <c r="AC618" s="2"/>
      <c r="AD618" s="3"/>
      <c r="AE618" s="149"/>
      <c r="AF618" s="152"/>
      <c r="AG618" s="155"/>
      <c r="AH618" s="172"/>
      <c r="AI618" s="172"/>
      <c r="AJ618" s="149"/>
      <c r="AK618" s="170"/>
      <c r="AL618" s="203" t="s">
        <v>1440</v>
      </c>
      <c r="AM618" s="139"/>
      <c r="AN618" s="140"/>
      <c r="AO618" s="170"/>
      <c r="AP618" s="187"/>
      <c r="AQ618" s="173"/>
      <c r="AR618" s="184"/>
      <c r="AS618" s="208">
        <f t="shared" si="32"/>
        <v>0</v>
      </c>
    </row>
    <row r="619" ht="13.2" spans="1:45">
      <c r="A619" s="149"/>
      <c r="B619" s="149"/>
      <c r="C619" s="150" t="s">
        <v>1443</v>
      </c>
      <c r="D619" s="2"/>
      <c r="E619" s="3"/>
      <c r="F619" s="149"/>
      <c r="G619" s="152"/>
      <c r="H619" s="155"/>
      <c r="I619" s="165"/>
      <c r="J619" s="169">
        <f t="shared" si="26"/>
        <v>0</v>
      </c>
      <c r="K619" s="166"/>
      <c r="L619" s="166"/>
      <c r="M619" s="166"/>
      <c r="N619" s="166"/>
      <c r="O619" s="149"/>
      <c r="P619" s="170"/>
      <c r="Q619" s="174" t="s">
        <v>1443</v>
      </c>
      <c r="R619" s="174"/>
      <c r="S619" s="174"/>
      <c r="T619" s="170"/>
      <c r="U619" s="187"/>
      <c r="V619" s="173"/>
      <c r="W619" s="185"/>
      <c r="X619" s="62">
        <f t="shared" si="27"/>
        <v>0</v>
      </c>
      <c r="Y619" s="166"/>
      <c r="Z619" s="149"/>
      <c r="AA619" s="149"/>
      <c r="AB619" s="150" t="s">
        <v>1443</v>
      </c>
      <c r="AC619" s="2"/>
      <c r="AD619" s="3"/>
      <c r="AE619" s="149"/>
      <c r="AF619" s="152"/>
      <c r="AG619" s="155"/>
      <c r="AH619" s="172"/>
      <c r="AI619" s="172"/>
      <c r="AJ619" s="149"/>
      <c r="AK619" s="170"/>
      <c r="AL619" s="203" t="s">
        <v>1441</v>
      </c>
      <c r="AM619" s="139"/>
      <c r="AN619" s="140"/>
      <c r="AO619" s="170"/>
      <c r="AP619" s="187"/>
      <c r="AQ619" s="173"/>
      <c r="AR619" s="184"/>
      <c r="AS619" s="208">
        <f t="shared" si="32"/>
        <v>0</v>
      </c>
    </row>
    <row r="620" ht="13.2" spans="1:45">
      <c r="A620" s="149"/>
      <c r="B620" s="149"/>
      <c r="C620" s="150" t="s">
        <v>1010</v>
      </c>
      <c r="D620" s="2"/>
      <c r="E620" s="3"/>
      <c r="F620" s="149"/>
      <c r="G620" s="152"/>
      <c r="H620" s="155"/>
      <c r="I620" s="165"/>
      <c r="J620" s="169">
        <f t="shared" si="26"/>
        <v>0</v>
      </c>
      <c r="K620" s="166"/>
      <c r="L620" s="166"/>
      <c r="M620" s="166"/>
      <c r="N620" s="166"/>
      <c r="O620" s="149"/>
      <c r="P620" s="170"/>
      <c r="Q620" s="174" t="s">
        <v>1010</v>
      </c>
      <c r="R620" s="174"/>
      <c r="S620" s="174"/>
      <c r="T620" s="170"/>
      <c r="U620" s="187"/>
      <c r="V620" s="173"/>
      <c r="W620" s="185"/>
      <c r="X620" s="62">
        <f t="shared" si="27"/>
        <v>0</v>
      </c>
      <c r="Y620" s="166"/>
      <c r="Z620" s="149"/>
      <c r="AA620" s="149"/>
      <c r="AB620" s="150" t="s">
        <v>1010</v>
      </c>
      <c r="AC620" s="2"/>
      <c r="AD620" s="3"/>
      <c r="AE620" s="149"/>
      <c r="AF620" s="152"/>
      <c r="AG620" s="155"/>
      <c r="AH620" s="172"/>
      <c r="AI620" s="172"/>
      <c r="AJ620" s="149"/>
      <c r="AK620" s="170"/>
      <c r="AL620" s="203" t="s">
        <v>1442</v>
      </c>
      <c r="AM620" s="139"/>
      <c r="AN620" s="140"/>
      <c r="AO620" s="170"/>
      <c r="AP620" s="187"/>
      <c r="AQ620" s="173"/>
      <c r="AR620" s="184"/>
      <c r="AS620" s="208">
        <f t="shared" si="32"/>
        <v>0</v>
      </c>
    </row>
    <row r="621" ht="13.2" spans="1:45">
      <c r="A621" s="149"/>
      <c r="B621" s="149"/>
      <c r="C621" s="150" t="s">
        <v>1444</v>
      </c>
      <c r="D621" s="2"/>
      <c r="E621" s="3"/>
      <c r="F621" s="149"/>
      <c r="G621" s="152"/>
      <c r="H621" s="155"/>
      <c r="I621" s="165"/>
      <c r="J621" s="169">
        <f t="shared" si="26"/>
        <v>0</v>
      </c>
      <c r="K621" s="166"/>
      <c r="L621" s="166"/>
      <c r="M621" s="166"/>
      <c r="N621" s="166"/>
      <c r="O621" s="149"/>
      <c r="P621" s="170"/>
      <c r="Q621" s="174" t="s">
        <v>1444</v>
      </c>
      <c r="R621" s="174"/>
      <c r="S621" s="174"/>
      <c r="T621" s="170"/>
      <c r="U621" s="187"/>
      <c r="V621" s="173"/>
      <c r="W621" s="185"/>
      <c r="X621" s="62">
        <f t="shared" si="27"/>
        <v>0</v>
      </c>
      <c r="Y621" s="166"/>
      <c r="Z621" s="149"/>
      <c r="AA621" s="149"/>
      <c r="AB621" s="150" t="s">
        <v>1444</v>
      </c>
      <c r="AC621" s="2"/>
      <c r="AD621" s="3"/>
      <c r="AE621" s="149"/>
      <c r="AF621" s="152"/>
      <c r="AG621" s="155"/>
      <c r="AH621" s="172"/>
      <c r="AI621" s="172"/>
      <c r="AJ621" s="149"/>
      <c r="AK621" s="170"/>
      <c r="AL621" s="203" t="s">
        <v>1443</v>
      </c>
      <c r="AM621" s="139"/>
      <c r="AN621" s="140"/>
      <c r="AO621" s="170"/>
      <c r="AP621" s="187"/>
      <c r="AQ621" s="173"/>
      <c r="AR621" s="184"/>
      <c r="AS621" s="208">
        <f t="shared" si="32"/>
        <v>0</v>
      </c>
    </row>
    <row r="622" ht="13.2" spans="1:45">
      <c r="A622" s="149"/>
      <c r="B622" s="149"/>
      <c r="C622" s="150" t="s">
        <v>1445</v>
      </c>
      <c r="D622" s="2"/>
      <c r="E622" s="3"/>
      <c r="F622" s="149"/>
      <c r="G622" s="152"/>
      <c r="H622" s="155"/>
      <c r="I622" s="165"/>
      <c r="J622" s="169">
        <f t="shared" si="26"/>
        <v>0</v>
      </c>
      <c r="K622" s="166"/>
      <c r="L622" s="166"/>
      <c r="M622" s="166"/>
      <c r="N622" s="166"/>
      <c r="O622" s="149"/>
      <c r="P622" s="170"/>
      <c r="Q622" s="174" t="s">
        <v>1445</v>
      </c>
      <c r="R622" s="174"/>
      <c r="S622" s="174"/>
      <c r="T622" s="170"/>
      <c r="U622" s="187"/>
      <c r="V622" s="173"/>
      <c r="W622" s="185"/>
      <c r="X622" s="62">
        <f t="shared" si="27"/>
        <v>0</v>
      </c>
      <c r="Y622" s="166"/>
      <c r="Z622" s="149"/>
      <c r="AA622" s="149"/>
      <c r="AB622" s="150" t="s">
        <v>1445</v>
      </c>
      <c r="AC622" s="2"/>
      <c r="AD622" s="3"/>
      <c r="AE622" s="149"/>
      <c r="AF622" s="152"/>
      <c r="AG622" s="155"/>
      <c r="AH622" s="172"/>
      <c r="AI622" s="172"/>
      <c r="AJ622" s="149"/>
      <c r="AK622" s="170"/>
      <c r="AL622" s="203" t="s">
        <v>1010</v>
      </c>
      <c r="AM622" s="139"/>
      <c r="AN622" s="140"/>
      <c r="AO622" s="170"/>
      <c r="AP622" s="187"/>
      <c r="AQ622" s="173"/>
      <c r="AR622" s="184"/>
      <c r="AS622" s="208">
        <f t="shared" si="32"/>
        <v>0</v>
      </c>
    </row>
    <row r="623" ht="13.2" spans="1:45">
      <c r="A623" s="149"/>
      <c r="B623" s="149"/>
      <c r="C623" s="150" t="s">
        <v>1446</v>
      </c>
      <c r="D623" s="2"/>
      <c r="E623" s="3"/>
      <c r="F623" s="149"/>
      <c r="G623" s="152"/>
      <c r="H623" s="155"/>
      <c r="I623" s="165"/>
      <c r="J623" s="169">
        <f t="shared" si="26"/>
        <v>0</v>
      </c>
      <c r="K623" s="166"/>
      <c r="L623" s="166"/>
      <c r="M623" s="166"/>
      <c r="N623" s="166"/>
      <c r="O623" s="149"/>
      <c r="P623" s="170"/>
      <c r="Q623" s="174" t="s">
        <v>1446</v>
      </c>
      <c r="R623" s="174"/>
      <c r="S623" s="174"/>
      <c r="T623" s="170"/>
      <c r="U623" s="187"/>
      <c r="V623" s="173"/>
      <c r="W623" s="185"/>
      <c r="X623" s="62">
        <f t="shared" si="27"/>
        <v>0</v>
      </c>
      <c r="Y623" s="166"/>
      <c r="Z623" s="149"/>
      <c r="AA623" s="149"/>
      <c r="AB623" s="150" t="s">
        <v>1446</v>
      </c>
      <c r="AC623" s="2"/>
      <c r="AD623" s="3"/>
      <c r="AE623" s="149"/>
      <c r="AF623" s="152"/>
      <c r="AG623" s="155"/>
      <c r="AH623" s="172"/>
      <c r="AI623" s="172"/>
      <c r="AJ623" s="149"/>
      <c r="AK623" s="170"/>
      <c r="AL623" s="203" t="s">
        <v>1444</v>
      </c>
      <c r="AM623" s="139"/>
      <c r="AN623" s="140"/>
      <c r="AO623" s="170"/>
      <c r="AP623" s="187"/>
      <c r="AQ623" s="173"/>
      <c r="AR623" s="184"/>
      <c r="AS623" s="208">
        <f t="shared" si="32"/>
        <v>0</v>
      </c>
    </row>
    <row r="624" ht="13.2" spans="1:45">
      <c r="A624" s="149"/>
      <c r="B624" s="149"/>
      <c r="C624" s="150" t="s">
        <v>1447</v>
      </c>
      <c r="D624" s="2"/>
      <c r="E624" s="3"/>
      <c r="F624" s="149"/>
      <c r="G624" s="152"/>
      <c r="H624" s="155"/>
      <c r="I624" s="165"/>
      <c r="J624" s="169">
        <f t="shared" si="26"/>
        <v>0</v>
      </c>
      <c r="K624" s="166"/>
      <c r="L624" s="166"/>
      <c r="M624" s="166"/>
      <c r="N624" s="166"/>
      <c r="O624" s="149"/>
      <c r="P624" s="170"/>
      <c r="Q624" s="174" t="s">
        <v>1447</v>
      </c>
      <c r="R624" s="174"/>
      <c r="S624" s="174"/>
      <c r="T624" s="170"/>
      <c r="U624" s="187"/>
      <c r="V624" s="173"/>
      <c r="W624" s="185"/>
      <c r="X624" s="62">
        <f t="shared" si="27"/>
        <v>0</v>
      </c>
      <c r="Y624" s="166"/>
      <c r="Z624" s="149"/>
      <c r="AA624" s="149"/>
      <c r="AB624" s="150" t="s">
        <v>1447</v>
      </c>
      <c r="AC624" s="2"/>
      <c r="AD624" s="3"/>
      <c r="AE624" s="149"/>
      <c r="AF624" s="152"/>
      <c r="AG624" s="155"/>
      <c r="AH624" s="172"/>
      <c r="AI624" s="172"/>
      <c r="AJ624" s="149"/>
      <c r="AK624" s="170"/>
      <c r="AL624" s="203" t="s">
        <v>1445</v>
      </c>
      <c r="AM624" s="139"/>
      <c r="AN624" s="140"/>
      <c r="AO624" s="170"/>
      <c r="AP624" s="187"/>
      <c r="AQ624" s="173"/>
      <c r="AR624" s="184"/>
      <c r="AS624" s="208">
        <f t="shared" si="32"/>
        <v>0</v>
      </c>
    </row>
    <row r="625" ht="13.2" spans="1:45">
      <c r="A625" s="149"/>
      <c r="B625" s="149"/>
      <c r="C625" s="150" t="s">
        <v>1448</v>
      </c>
      <c r="D625" s="2"/>
      <c r="E625" s="3"/>
      <c r="F625" s="149"/>
      <c r="G625" s="152"/>
      <c r="H625" s="155"/>
      <c r="I625" s="165"/>
      <c r="J625" s="169">
        <f t="shared" si="26"/>
        <v>0</v>
      </c>
      <c r="K625" s="166"/>
      <c r="L625" s="166"/>
      <c r="M625" s="166"/>
      <c r="N625" s="166"/>
      <c r="O625" s="149"/>
      <c r="P625" s="170"/>
      <c r="Q625" s="174" t="s">
        <v>1448</v>
      </c>
      <c r="R625" s="174"/>
      <c r="S625" s="174"/>
      <c r="T625" s="170"/>
      <c r="U625" s="187"/>
      <c r="V625" s="173"/>
      <c r="W625" s="185"/>
      <c r="X625" s="62">
        <f t="shared" si="27"/>
        <v>0</v>
      </c>
      <c r="Y625" s="166"/>
      <c r="Z625" s="149"/>
      <c r="AA625" s="149"/>
      <c r="AB625" s="150" t="s">
        <v>1448</v>
      </c>
      <c r="AC625" s="2"/>
      <c r="AD625" s="3"/>
      <c r="AE625" s="149"/>
      <c r="AF625" s="152"/>
      <c r="AG625" s="155"/>
      <c r="AH625" s="172"/>
      <c r="AI625" s="172"/>
      <c r="AJ625" s="149"/>
      <c r="AK625" s="170"/>
      <c r="AL625" s="203" t="s">
        <v>1446</v>
      </c>
      <c r="AM625" s="139"/>
      <c r="AN625" s="140"/>
      <c r="AO625" s="170"/>
      <c r="AP625" s="187"/>
      <c r="AQ625" s="173"/>
      <c r="AR625" s="184"/>
      <c r="AS625" s="208">
        <f t="shared" si="32"/>
        <v>0</v>
      </c>
    </row>
    <row r="626" ht="13.2" spans="1:45">
      <c r="A626" s="149"/>
      <c r="B626" s="149"/>
      <c r="C626" s="150" t="s">
        <v>1449</v>
      </c>
      <c r="D626" s="2"/>
      <c r="E626" s="3"/>
      <c r="F626" s="149"/>
      <c r="G626" s="152"/>
      <c r="H626" s="155"/>
      <c r="I626" s="165"/>
      <c r="J626" s="169">
        <f t="shared" si="26"/>
        <v>0</v>
      </c>
      <c r="K626" s="166"/>
      <c r="L626" s="166"/>
      <c r="M626" s="166"/>
      <c r="N626" s="166"/>
      <c r="O626" s="149"/>
      <c r="P626" s="170"/>
      <c r="Q626" s="174" t="s">
        <v>1449</v>
      </c>
      <c r="R626" s="174"/>
      <c r="S626" s="174"/>
      <c r="T626" s="170"/>
      <c r="U626" s="187"/>
      <c r="V626" s="173"/>
      <c r="W626" s="185"/>
      <c r="X626" s="62">
        <f t="shared" si="27"/>
        <v>0</v>
      </c>
      <c r="Y626" s="166"/>
      <c r="Z626" s="149"/>
      <c r="AA626" s="149"/>
      <c r="AB626" s="150" t="s">
        <v>1449</v>
      </c>
      <c r="AC626" s="2"/>
      <c r="AD626" s="3"/>
      <c r="AE626" s="149"/>
      <c r="AF626" s="152"/>
      <c r="AG626" s="155"/>
      <c r="AH626" s="172"/>
      <c r="AI626" s="172"/>
      <c r="AJ626" s="149"/>
      <c r="AK626" s="170"/>
      <c r="AL626" s="203" t="s">
        <v>1447</v>
      </c>
      <c r="AM626" s="139"/>
      <c r="AN626" s="140"/>
      <c r="AO626" s="170"/>
      <c r="AP626" s="187"/>
      <c r="AQ626" s="173"/>
      <c r="AR626" s="184"/>
      <c r="AS626" s="208">
        <f t="shared" si="32"/>
        <v>0</v>
      </c>
    </row>
    <row r="627" ht="13.2" spans="1:45">
      <c r="A627" s="149"/>
      <c r="B627" s="149"/>
      <c r="C627" s="150" t="s">
        <v>1450</v>
      </c>
      <c r="D627" s="2"/>
      <c r="E627" s="3"/>
      <c r="F627" s="149"/>
      <c r="G627" s="152"/>
      <c r="H627" s="155"/>
      <c r="I627" s="165"/>
      <c r="J627" s="169">
        <f t="shared" si="26"/>
        <v>0</v>
      </c>
      <c r="K627" s="166"/>
      <c r="L627" s="166"/>
      <c r="M627" s="166"/>
      <c r="N627" s="166"/>
      <c r="O627" s="149"/>
      <c r="P627" s="170"/>
      <c r="Q627" s="174" t="s">
        <v>1450</v>
      </c>
      <c r="R627" s="174"/>
      <c r="S627" s="174"/>
      <c r="T627" s="170"/>
      <c r="U627" s="187"/>
      <c r="V627" s="173"/>
      <c r="W627" s="185"/>
      <c r="X627" s="62">
        <f t="shared" si="27"/>
        <v>0</v>
      </c>
      <c r="Y627" s="166"/>
      <c r="Z627" s="149"/>
      <c r="AA627" s="149"/>
      <c r="AB627" s="150" t="s">
        <v>1450</v>
      </c>
      <c r="AC627" s="2"/>
      <c r="AD627" s="3"/>
      <c r="AE627" s="149"/>
      <c r="AF627" s="152"/>
      <c r="AG627" s="155"/>
      <c r="AH627" s="172"/>
      <c r="AI627" s="172"/>
      <c r="AJ627" s="149"/>
      <c r="AK627" s="170"/>
      <c r="AL627" s="203" t="s">
        <v>1448</v>
      </c>
      <c r="AM627" s="139"/>
      <c r="AN627" s="140"/>
      <c r="AO627" s="170"/>
      <c r="AP627" s="187"/>
      <c r="AQ627" s="173"/>
      <c r="AR627" s="184"/>
      <c r="AS627" s="208">
        <f t="shared" si="32"/>
        <v>0</v>
      </c>
    </row>
    <row r="628" ht="13.2" spans="1:45">
      <c r="A628" s="149"/>
      <c r="B628" s="149"/>
      <c r="C628" s="150" t="s">
        <v>1204</v>
      </c>
      <c r="D628" s="2"/>
      <c r="E628" s="3"/>
      <c r="F628" s="149"/>
      <c r="G628" s="152"/>
      <c r="H628" s="155"/>
      <c r="I628" s="165"/>
      <c r="J628" s="169">
        <f t="shared" si="26"/>
        <v>0</v>
      </c>
      <c r="K628" s="166"/>
      <c r="L628" s="166"/>
      <c r="M628" s="166"/>
      <c r="N628" s="166"/>
      <c r="O628" s="149"/>
      <c r="P628" s="170"/>
      <c r="Q628" s="174" t="s">
        <v>1204</v>
      </c>
      <c r="R628" s="174"/>
      <c r="S628" s="174"/>
      <c r="T628" s="170"/>
      <c r="U628" s="187"/>
      <c r="V628" s="173"/>
      <c r="W628" s="185"/>
      <c r="X628" s="62">
        <f t="shared" si="27"/>
        <v>0</v>
      </c>
      <c r="Y628" s="166"/>
      <c r="Z628" s="149"/>
      <c r="AA628" s="149"/>
      <c r="AB628" s="150" t="s">
        <v>1204</v>
      </c>
      <c r="AC628" s="2"/>
      <c r="AD628" s="3"/>
      <c r="AE628" s="149"/>
      <c r="AF628" s="152"/>
      <c r="AG628" s="155"/>
      <c r="AH628" s="172"/>
      <c r="AI628" s="172"/>
      <c r="AJ628" s="149"/>
      <c r="AK628" s="170"/>
      <c r="AL628" s="203" t="s">
        <v>1449</v>
      </c>
      <c r="AM628" s="139"/>
      <c r="AN628" s="140"/>
      <c r="AO628" s="170"/>
      <c r="AP628" s="187"/>
      <c r="AQ628" s="173"/>
      <c r="AR628" s="184"/>
      <c r="AS628" s="208">
        <f t="shared" si="32"/>
        <v>0</v>
      </c>
    </row>
    <row r="629" ht="13.2" spans="1:45">
      <c r="A629" s="149"/>
      <c r="B629" s="149"/>
      <c r="C629" s="150" t="s">
        <v>1451</v>
      </c>
      <c r="D629" s="2"/>
      <c r="E629" s="3"/>
      <c r="F629" s="149"/>
      <c r="G629" s="152"/>
      <c r="H629" s="155"/>
      <c r="I629" s="165"/>
      <c r="J629" s="169">
        <f t="shared" si="26"/>
        <v>0</v>
      </c>
      <c r="K629" s="166"/>
      <c r="L629" s="166"/>
      <c r="M629" s="166"/>
      <c r="N629" s="166"/>
      <c r="O629" s="149"/>
      <c r="P629" s="170"/>
      <c r="Q629" s="174" t="s">
        <v>1451</v>
      </c>
      <c r="R629" s="174"/>
      <c r="S629" s="174"/>
      <c r="T629" s="170"/>
      <c r="U629" s="187"/>
      <c r="V629" s="173"/>
      <c r="W629" s="185"/>
      <c r="X629" s="62">
        <f t="shared" si="27"/>
        <v>0</v>
      </c>
      <c r="Y629" s="166"/>
      <c r="Z629" s="149"/>
      <c r="AA629" s="149"/>
      <c r="AB629" s="150" t="s">
        <v>1451</v>
      </c>
      <c r="AC629" s="2"/>
      <c r="AD629" s="3"/>
      <c r="AE629" s="149"/>
      <c r="AF629" s="152"/>
      <c r="AG629" s="155"/>
      <c r="AH629" s="172"/>
      <c r="AI629" s="172"/>
      <c r="AJ629" s="149"/>
      <c r="AK629" s="170"/>
      <c r="AL629" s="203" t="s">
        <v>1450</v>
      </c>
      <c r="AM629" s="139"/>
      <c r="AN629" s="140"/>
      <c r="AO629" s="170"/>
      <c r="AP629" s="187"/>
      <c r="AQ629" s="173"/>
      <c r="AR629" s="184"/>
      <c r="AS629" s="208">
        <f t="shared" si="32"/>
        <v>0</v>
      </c>
    </row>
    <row r="630" ht="13.2" spans="1:45">
      <c r="A630" s="149"/>
      <c r="B630" s="149"/>
      <c r="C630" s="150" t="s">
        <v>1452</v>
      </c>
      <c r="D630" s="2"/>
      <c r="E630" s="3"/>
      <c r="F630" s="149"/>
      <c r="G630" s="152"/>
      <c r="H630" s="155"/>
      <c r="I630" s="165"/>
      <c r="J630" s="169">
        <f t="shared" si="26"/>
        <v>0</v>
      </c>
      <c r="K630" s="166"/>
      <c r="L630" s="166"/>
      <c r="M630" s="166"/>
      <c r="N630" s="166"/>
      <c r="O630" s="149"/>
      <c r="P630" s="170"/>
      <c r="Q630" s="174" t="s">
        <v>1452</v>
      </c>
      <c r="R630" s="174"/>
      <c r="S630" s="174"/>
      <c r="T630" s="170"/>
      <c r="U630" s="187"/>
      <c r="V630" s="173"/>
      <c r="W630" s="185"/>
      <c r="X630" s="62">
        <f t="shared" si="27"/>
        <v>0</v>
      </c>
      <c r="Y630" s="166"/>
      <c r="Z630" s="149"/>
      <c r="AA630" s="149"/>
      <c r="AB630" s="150" t="s">
        <v>1452</v>
      </c>
      <c r="AC630" s="2"/>
      <c r="AD630" s="3"/>
      <c r="AE630" s="149"/>
      <c r="AF630" s="152"/>
      <c r="AG630" s="155"/>
      <c r="AH630" s="172"/>
      <c r="AI630" s="172"/>
      <c r="AJ630" s="149"/>
      <c r="AK630" s="170"/>
      <c r="AL630" s="203" t="s">
        <v>1204</v>
      </c>
      <c r="AM630" s="139"/>
      <c r="AN630" s="140"/>
      <c r="AO630" s="170"/>
      <c r="AP630" s="187"/>
      <c r="AQ630" s="173"/>
      <c r="AR630" s="184"/>
      <c r="AS630" s="208">
        <f t="shared" si="32"/>
        <v>0</v>
      </c>
    </row>
    <row r="631" ht="13.2" spans="1:45">
      <c r="A631" s="149"/>
      <c r="B631" s="149"/>
      <c r="C631" s="150" t="s">
        <v>1453</v>
      </c>
      <c r="D631" s="2"/>
      <c r="E631" s="3"/>
      <c r="F631" s="149"/>
      <c r="G631" s="152"/>
      <c r="H631" s="155"/>
      <c r="I631" s="165"/>
      <c r="J631" s="169">
        <f t="shared" si="26"/>
        <v>0</v>
      </c>
      <c r="K631" s="166"/>
      <c r="L631" s="166"/>
      <c r="M631" s="166"/>
      <c r="N631" s="166"/>
      <c r="O631" s="149"/>
      <c r="P631" s="170"/>
      <c r="Q631" s="174" t="s">
        <v>1453</v>
      </c>
      <c r="R631" s="174"/>
      <c r="S631" s="174"/>
      <c r="T631" s="170"/>
      <c r="U631" s="187"/>
      <c r="V631" s="173"/>
      <c r="W631" s="185"/>
      <c r="X631" s="62">
        <f t="shared" si="27"/>
        <v>0</v>
      </c>
      <c r="Y631" s="166"/>
      <c r="Z631" s="149"/>
      <c r="AA631" s="149"/>
      <c r="AB631" s="150" t="s">
        <v>1453</v>
      </c>
      <c r="AC631" s="2"/>
      <c r="AD631" s="3"/>
      <c r="AE631" s="149"/>
      <c r="AF631" s="152"/>
      <c r="AG631" s="155"/>
      <c r="AH631" s="172"/>
      <c r="AI631" s="172"/>
      <c r="AJ631" s="149"/>
      <c r="AK631" s="170"/>
      <c r="AL631" s="203" t="s">
        <v>1451</v>
      </c>
      <c r="AM631" s="139"/>
      <c r="AN631" s="140"/>
      <c r="AO631" s="170"/>
      <c r="AP631" s="187"/>
      <c r="AQ631" s="173"/>
      <c r="AR631" s="184"/>
      <c r="AS631" s="208">
        <f t="shared" si="32"/>
        <v>0</v>
      </c>
    </row>
    <row r="632" ht="13.2" spans="1:45">
      <c r="A632" s="149"/>
      <c r="B632" s="149"/>
      <c r="C632" s="150" t="s">
        <v>1454</v>
      </c>
      <c r="D632" s="2"/>
      <c r="E632" s="3"/>
      <c r="F632" s="149"/>
      <c r="G632" s="152"/>
      <c r="H632" s="155"/>
      <c r="I632" s="165"/>
      <c r="J632" s="169">
        <f t="shared" si="26"/>
        <v>0</v>
      </c>
      <c r="K632" s="166"/>
      <c r="L632" s="166"/>
      <c r="M632" s="166"/>
      <c r="N632" s="166"/>
      <c r="O632" s="149"/>
      <c r="P632" s="170"/>
      <c r="Q632" s="174" t="s">
        <v>1454</v>
      </c>
      <c r="R632" s="174"/>
      <c r="S632" s="174"/>
      <c r="T632" s="170"/>
      <c r="U632" s="187"/>
      <c r="V632" s="173"/>
      <c r="W632" s="185"/>
      <c r="X632" s="62">
        <f t="shared" si="27"/>
        <v>0</v>
      </c>
      <c r="Y632" s="166"/>
      <c r="Z632" s="149"/>
      <c r="AA632" s="149"/>
      <c r="AB632" s="150" t="s">
        <v>1454</v>
      </c>
      <c r="AC632" s="2"/>
      <c r="AD632" s="3"/>
      <c r="AE632" s="149"/>
      <c r="AF632" s="152"/>
      <c r="AG632" s="155"/>
      <c r="AH632" s="172"/>
      <c r="AI632" s="172"/>
      <c r="AJ632" s="149"/>
      <c r="AK632" s="170"/>
      <c r="AL632" s="203" t="s">
        <v>1452</v>
      </c>
      <c r="AM632" s="139"/>
      <c r="AN632" s="140"/>
      <c r="AO632" s="170"/>
      <c r="AP632" s="187"/>
      <c r="AQ632" s="173"/>
      <c r="AR632" s="184"/>
      <c r="AS632" s="208">
        <f t="shared" si="32"/>
        <v>0</v>
      </c>
    </row>
    <row r="633" ht="13.2" spans="1:45">
      <c r="A633" s="149"/>
      <c r="B633" s="149"/>
      <c r="C633" s="150" t="s">
        <v>1455</v>
      </c>
      <c r="D633" s="2"/>
      <c r="E633" s="3"/>
      <c r="F633" s="149"/>
      <c r="G633" s="152"/>
      <c r="H633" s="155"/>
      <c r="I633" s="165"/>
      <c r="J633" s="169">
        <f t="shared" si="26"/>
        <v>0</v>
      </c>
      <c r="K633" s="166"/>
      <c r="L633" s="166"/>
      <c r="M633" s="166"/>
      <c r="N633" s="166"/>
      <c r="O633" s="149"/>
      <c r="P633" s="170"/>
      <c r="Q633" s="174" t="s">
        <v>1455</v>
      </c>
      <c r="R633" s="174"/>
      <c r="S633" s="174"/>
      <c r="T633" s="170"/>
      <c r="U633" s="187"/>
      <c r="V633" s="173"/>
      <c r="W633" s="185"/>
      <c r="X633" s="62">
        <f t="shared" si="27"/>
        <v>0</v>
      </c>
      <c r="Y633" s="166"/>
      <c r="Z633" s="149"/>
      <c r="AA633" s="149"/>
      <c r="AB633" s="150" t="s">
        <v>1455</v>
      </c>
      <c r="AC633" s="2"/>
      <c r="AD633" s="3"/>
      <c r="AE633" s="149"/>
      <c r="AF633" s="152"/>
      <c r="AG633" s="155"/>
      <c r="AH633" s="172"/>
      <c r="AI633" s="172"/>
      <c r="AJ633" s="149"/>
      <c r="AK633" s="170"/>
      <c r="AL633" s="203" t="s">
        <v>1453</v>
      </c>
      <c r="AM633" s="139"/>
      <c r="AN633" s="140"/>
      <c r="AO633" s="170"/>
      <c r="AP633" s="187"/>
      <c r="AQ633" s="173"/>
      <c r="AR633" s="184"/>
      <c r="AS633" s="208">
        <f t="shared" si="32"/>
        <v>0</v>
      </c>
    </row>
    <row r="634" ht="13.2" spans="1:45">
      <c r="A634" s="149"/>
      <c r="B634" s="149"/>
      <c r="C634" s="150" t="s">
        <v>1456</v>
      </c>
      <c r="D634" s="2"/>
      <c r="E634" s="3"/>
      <c r="F634" s="149"/>
      <c r="G634" s="152"/>
      <c r="H634" s="155"/>
      <c r="I634" s="165"/>
      <c r="J634" s="169">
        <f t="shared" si="26"/>
        <v>0</v>
      </c>
      <c r="K634" s="166"/>
      <c r="L634" s="166"/>
      <c r="M634" s="166"/>
      <c r="N634" s="166"/>
      <c r="O634" s="149"/>
      <c r="P634" s="170"/>
      <c r="Q634" s="174" t="s">
        <v>1456</v>
      </c>
      <c r="R634" s="174"/>
      <c r="S634" s="174"/>
      <c r="T634" s="170"/>
      <c r="U634" s="187"/>
      <c r="V634" s="173"/>
      <c r="W634" s="185"/>
      <c r="X634" s="62">
        <f t="shared" si="27"/>
        <v>0</v>
      </c>
      <c r="Y634" s="166"/>
      <c r="Z634" s="149"/>
      <c r="AA634" s="149"/>
      <c r="AB634" s="150" t="s">
        <v>1456</v>
      </c>
      <c r="AC634" s="2"/>
      <c r="AD634" s="3"/>
      <c r="AE634" s="149"/>
      <c r="AF634" s="152"/>
      <c r="AG634" s="155"/>
      <c r="AH634" s="172"/>
      <c r="AI634" s="172"/>
      <c r="AJ634" s="149"/>
      <c r="AK634" s="170"/>
      <c r="AL634" s="203" t="s">
        <v>1454</v>
      </c>
      <c r="AM634" s="139"/>
      <c r="AN634" s="140"/>
      <c r="AO634" s="170"/>
      <c r="AP634" s="187"/>
      <c r="AQ634" s="173"/>
      <c r="AR634" s="184"/>
      <c r="AS634" s="208">
        <f t="shared" si="32"/>
        <v>0</v>
      </c>
    </row>
    <row r="635" ht="13.2" spans="1:45">
      <c r="A635" s="149"/>
      <c r="B635" s="149"/>
      <c r="C635" s="150" t="s">
        <v>1457</v>
      </c>
      <c r="D635" s="2"/>
      <c r="E635" s="3"/>
      <c r="F635" s="149"/>
      <c r="G635" s="152"/>
      <c r="H635" s="155"/>
      <c r="I635" s="165"/>
      <c r="J635" s="169">
        <f t="shared" si="26"/>
        <v>0</v>
      </c>
      <c r="K635" s="166"/>
      <c r="L635" s="166"/>
      <c r="M635" s="166"/>
      <c r="N635" s="166"/>
      <c r="O635" s="149"/>
      <c r="P635" s="170"/>
      <c r="Q635" s="174" t="s">
        <v>1457</v>
      </c>
      <c r="R635" s="174"/>
      <c r="S635" s="174"/>
      <c r="T635" s="170"/>
      <c r="U635" s="187"/>
      <c r="V635" s="173"/>
      <c r="W635" s="185"/>
      <c r="X635" s="62">
        <f t="shared" si="27"/>
        <v>0</v>
      </c>
      <c r="Y635" s="166"/>
      <c r="Z635" s="149"/>
      <c r="AA635" s="149"/>
      <c r="AB635" s="150" t="s">
        <v>1457</v>
      </c>
      <c r="AC635" s="2"/>
      <c r="AD635" s="3"/>
      <c r="AE635" s="149"/>
      <c r="AF635" s="152"/>
      <c r="AG635" s="155"/>
      <c r="AH635" s="172"/>
      <c r="AI635" s="172"/>
      <c r="AJ635" s="149"/>
      <c r="AK635" s="170"/>
      <c r="AL635" s="203" t="s">
        <v>1455</v>
      </c>
      <c r="AM635" s="139"/>
      <c r="AN635" s="140"/>
      <c r="AO635" s="170"/>
      <c r="AP635" s="187"/>
      <c r="AQ635" s="173"/>
      <c r="AR635" s="184"/>
      <c r="AS635" s="208">
        <f t="shared" si="32"/>
        <v>0</v>
      </c>
    </row>
    <row r="636" ht="13.2" spans="1:45">
      <c r="A636" s="149"/>
      <c r="B636" s="149"/>
      <c r="C636" s="150" t="s">
        <v>1458</v>
      </c>
      <c r="D636" s="2"/>
      <c r="E636" s="3"/>
      <c r="F636" s="149"/>
      <c r="G636" s="152"/>
      <c r="H636" s="155"/>
      <c r="I636" s="165"/>
      <c r="J636" s="169">
        <f t="shared" si="26"/>
        <v>0</v>
      </c>
      <c r="K636" s="166"/>
      <c r="L636" s="166"/>
      <c r="M636" s="166"/>
      <c r="N636" s="166"/>
      <c r="O636" s="149"/>
      <c r="P636" s="170"/>
      <c r="Q636" s="174" t="s">
        <v>1458</v>
      </c>
      <c r="R636" s="174"/>
      <c r="S636" s="174"/>
      <c r="T636" s="170"/>
      <c r="U636" s="187"/>
      <c r="V636" s="173"/>
      <c r="W636" s="185"/>
      <c r="X636" s="62">
        <f t="shared" si="27"/>
        <v>0</v>
      </c>
      <c r="Y636" s="166"/>
      <c r="Z636" s="149"/>
      <c r="AA636" s="149"/>
      <c r="AB636" s="150" t="s">
        <v>1458</v>
      </c>
      <c r="AC636" s="2"/>
      <c r="AD636" s="3"/>
      <c r="AE636" s="149"/>
      <c r="AF636" s="152"/>
      <c r="AG636" s="155"/>
      <c r="AH636" s="172"/>
      <c r="AI636" s="172"/>
      <c r="AJ636" s="149"/>
      <c r="AK636" s="170"/>
      <c r="AL636" s="203" t="s">
        <v>1456</v>
      </c>
      <c r="AM636" s="139"/>
      <c r="AN636" s="140"/>
      <c r="AO636" s="170"/>
      <c r="AP636" s="187"/>
      <c r="AQ636" s="173"/>
      <c r="AR636" s="184"/>
      <c r="AS636" s="208">
        <f t="shared" si="32"/>
        <v>0</v>
      </c>
    </row>
    <row r="637" ht="13.2" spans="1:45">
      <c r="A637" s="149"/>
      <c r="B637" s="149"/>
      <c r="C637" s="150" t="s">
        <v>1459</v>
      </c>
      <c r="D637" s="2"/>
      <c r="E637" s="3"/>
      <c r="F637" s="149"/>
      <c r="G637" s="152"/>
      <c r="H637" s="155"/>
      <c r="I637" s="165"/>
      <c r="J637" s="169">
        <f t="shared" si="26"/>
        <v>0</v>
      </c>
      <c r="K637" s="166"/>
      <c r="L637" s="166"/>
      <c r="M637" s="166"/>
      <c r="N637" s="166"/>
      <c r="O637" s="149"/>
      <c r="P637" s="170"/>
      <c r="Q637" s="174" t="s">
        <v>1459</v>
      </c>
      <c r="R637" s="174"/>
      <c r="S637" s="174"/>
      <c r="T637" s="170"/>
      <c r="U637" s="187"/>
      <c r="V637" s="173"/>
      <c r="W637" s="185"/>
      <c r="X637" s="62">
        <f t="shared" si="27"/>
        <v>0</v>
      </c>
      <c r="Y637" s="166"/>
      <c r="Z637" s="149"/>
      <c r="AA637" s="149"/>
      <c r="AB637" s="150" t="s">
        <v>1459</v>
      </c>
      <c r="AC637" s="2"/>
      <c r="AD637" s="3"/>
      <c r="AE637" s="149"/>
      <c r="AF637" s="152"/>
      <c r="AG637" s="155"/>
      <c r="AH637" s="172"/>
      <c r="AI637" s="172"/>
      <c r="AJ637" s="149"/>
      <c r="AK637" s="170"/>
      <c r="AL637" s="203" t="s">
        <v>1457</v>
      </c>
      <c r="AM637" s="139"/>
      <c r="AN637" s="140"/>
      <c r="AO637" s="170"/>
      <c r="AP637" s="187"/>
      <c r="AQ637" s="173"/>
      <c r="AR637" s="184"/>
      <c r="AS637" s="208">
        <f t="shared" si="32"/>
        <v>0</v>
      </c>
    </row>
    <row r="638" ht="13.2" spans="1:45">
      <c r="A638" s="149"/>
      <c r="B638" s="149"/>
      <c r="C638" s="150" t="s">
        <v>1460</v>
      </c>
      <c r="D638" s="2"/>
      <c r="E638" s="3"/>
      <c r="F638" s="149"/>
      <c r="G638" s="152"/>
      <c r="H638" s="155"/>
      <c r="I638" s="165"/>
      <c r="J638" s="169">
        <f t="shared" si="26"/>
        <v>0</v>
      </c>
      <c r="K638" s="166"/>
      <c r="L638" s="166"/>
      <c r="M638" s="166"/>
      <c r="N638" s="166"/>
      <c r="O638" s="149"/>
      <c r="P638" s="170"/>
      <c r="Q638" s="174" t="s">
        <v>1460</v>
      </c>
      <c r="R638" s="174"/>
      <c r="S638" s="174"/>
      <c r="T638" s="170"/>
      <c r="U638" s="187"/>
      <c r="V638" s="173"/>
      <c r="W638" s="185"/>
      <c r="X638" s="62">
        <f t="shared" si="27"/>
        <v>0</v>
      </c>
      <c r="Y638" s="166"/>
      <c r="Z638" s="149"/>
      <c r="AA638" s="149"/>
      <c r="AB638" s="150" t="s">
        <v>1460</v>
      </c>
      <c r="AC638" s="2"/>
      <c r="AD638" s="3"/>
      <c r="AE638" s="149"/>
      <c r="AF638" s="152"/>
      <c r="AG638" s="155"/>
      <c r="AH638" s="172"/>
      <c r="AI638" s="172"/>
      <c r="AJ638" s="149"/>
      <c r="AK638" s="170"/>
      <c r="AL638" s="203" t="s">
        <v>1458</v>
      </c>
      <c r="AM638" s="139"/>
      <c r="AN638" s="140"/>
      <c r="AO638" s="170"/>
      <c r="AP638" s="187"/>
      <c r="AQ638" s="173"/>
      <c r="AR638" s="184"/>
      <c r="AS638" s="208">
        <f t="shared" si="32"/>
        <v>0</v>
      </c>
    </row>
    <row r="639" ht="13.2" spans="1:45">
      <c r="A639" s="149"/>
      <c r="B639" s="149"/>
      <c r="C639" s="150" t="s">
        <v>1461</v>
      </c>
      <c r="D639" s="2"/>
      <c r="E639" s="3"/>
      <c r="F639" s="149"/>
      <c r="G639" s="152"/>
      <c r="H639" s="155"/>
      <c r="I639" s="165"/>
      <c r="J639" s="169">
        <f t="shared" si="26"/>
        <v>0</v>
      </c>
      <c r="K639" s="166"/>
      <c r="L639" s="166"/>
      <c r="M639" s="166"/>
      <c r="N639" s="166"/>
      <c r="O639" s="149"/>
      <c r="P639" s="170"/>
      <c r="Q639" s="174" t="s">
        <v>1461</v>
      </c>
      <c r="R639" s="174"/>
      <c r="S639" s="174"/>
      <c r="T639" s="170"/>
      <c r="U639" s="187"/>
      <c r="V639" s="173"/>
      <c r="W639" s="185"/>
      <c r="X639" s="62">
        <f t="shared" si="27"/>
        <v>0</v>
      </c>
      <c r="Y639" s="166"/>
      <c r="Z639" s="149"/>
      <c r="AA639" s="149"/>
      <c r="AB639" s="150" t="s">
        <v>1461</v>
      </c>
      <c r="AC639" s="2"/>
      <c r="AD639" s="3"/>
      <c r="AE639" s="149"/>
      <c r="AF639" s="152"/>
      <c r="AG639" s="155"/>
      <c r="AH639" s="172"/>
      <c r="AI639" s="172"/>
      <c r="AJ639" s="149"/>
      <c r="AK639" s="170"/>
      <c r="AL639" s="203" t="s">
        <v>1459</v>
      </c>
      <c r="AM639" s="139"/>
      <c r="AN639" s="140"/>
      <c r="AO639" s="170"/>
      <c r="AP639" s="187"/>
      <c r="AQ639" s="173"/>
      <c r="AR639" s="184"/>
      <c r="AS639" s="208">
        <f t="shared" si="32"/>
        <v>0</v>
      </c>
    </row>
    <row r="640" ht="13.2" spans="1:45">
      <c r="A640" s="149"/>
      <c r="B640" s="149"/>
      <c r="C640" s="150" t="s">
        <v>1462</v>
      </c>
      <c r="D640" s="2"/>
      <c r="E640" s="3"/>
      <c r="F640" s="149"/>
      <c r="G640" s="152"/>
      <c r="H640" s="155"/>
      <c r="I640" s="165"/>
      <c r="J640" s="169">
        <f t="shared" si="26"/>
        <v>0</v>
      </c>
      <c r="K640" s="166"/>
      <c r="L640" s="166"/>
      <c r="M640" s="166"/>
      <c r="N640" s="166"/>
      <c r="O640" s="149"/>
      <c r="P640" s="170"/>
      <c r="Q640" s="174" t="s">
        <v>1462</v>
      </c>
      <c r="R640" s="174"/>
      <c r="S640" s="174"/>
      <c r="T640" s="170"/>
      <c r="U640" s="187"/>
      <c r="V640" s="173"/>
      <c r="W640" s="185"/>
      <c r="X640" s="62">
        <f t="shared" si="27"/>
        <v>0</v>
      </c>
      <c r="Y640" s="166"/>
      <c r="Z640" s="149"/>
      <c r="AA640" s="149"/>
      <c r="AB640" s="150" t="s">
        <v>1462</v>
      </c>
      <c r="AC640" s="2"/>
      <c r="AD640" s="3"/>
      <c r="AE640" s="149"/>
      <c r="AF640" s="152"/>
      <c r="AG640" s="155"/>
      <c r="AH640" s="172"/>
      <c r="AI640" s="172"/>
      <c r="AJ640" s="149"/>
      <c r="AK640" s="170"/>
      <c r="AL640" s="203" t="s">
        <v>1460</v>
      </c>
      <c r="AM640" s="139"/>
      <c r="AN640" s="140"/>
      <c r="AO640" s="170"/>
      <c r="AP640" s="187"/>
      <c r="AQ640" s="173"/>
      <c r="AR640" s="184"/>
      <c r="AS640" s="208">
        <f t="shared" si="32"/>
        <v>0</v>
      </c>
    </row>
    <row r="641" ht="13.2" spans="1:45">
      <c r="A641" s="149"/>
      <c r="B641" s="149"/>
      <c r="C641" s="150" t="s">
        <v>1023</v>
      </c>
      <c r="D641" s="2"/>
      <c r="E641" s="3"/>
      <c r="F641" s="149"/>
      <c r="G641" s="152"/>
      <c r="H641" s="155"/>
      <c r="I641" s="165"/>
      <c r="J641" s="169">
        <f t="shared" si="26"/>
        <v>0</v>
      </c>
      <c r="K641" s="166"/>
      <c r="L641" s="166"/>
      <c r="M641" s="166"/>
      <c r="N641" s="166"/>
      <c r="O641" s="149"/>
      <c r="P641" s="170"/>
      <c r="Q641" s="174" t="s">
        <v>1023</v>
      </c>
      <c r="R641" s="174"/>
      <c r="S641" s="174"/>
      <c r="T641" s="170"/>
      <c r="U641" s="187"/>
      <c r="V641" s="173"/>
      <c r="W641" s="185"/>
      <c r="X641" s="62">
        <f t="shared" si="27"/>
        <v>0</v>
      </c>
      <c r="Y641" s="166"/>
      <c r="Z641" s="149"/>
      <c r="AA641" s="149"/>
      <c r="AB641" s="150" t="s">
        <v>1023</v>
      </c>
      <c r="AC641" s="2"/>
      <c r="AD641" s="3"/>
      <c r="AE641" s="149"/>
      <c r="AF641" s="152"/>
      <c r="AG641" s="155"/>
      <c r="AH641" s="172"/>
      <c r="AI641" s="172"/>
      <c r="AJ641" s="149"/>
      <c r="AK641" s="170"/>
      <c r="AL641" s="203" t="s">
        <v>1461</v>
      </c>
      <c r="AM641" s="139"/>
      <c r="AN641" s="140"/>
      <c r="AO641" s="170"/>
      <c r="AP641" s="187"/>
      <c r="AQ641" s="173"/>
      <c r="AR641" s="184"/>
      <c r="AS641" s="208">
        <f t="shared" si="32"/>
        <v>0</v>
      </c>
    </row>
    <row r="642" ht="13.2" spans="1:45">
      <c r="A642" s="149"/>
      <c r="B642" s="149"/>
      <c r="C642" s="150" t="s">
        <v>1463</v>
      </c>
      <c r="D642" s="2"/>
      <c r="E642" s="3"/>
      <c r="F642" s="149"/>
      <c r="G642" s="152"/>
      <c r="H642" s="155"/>
      <c r="I642" s="165"/>
      <c r="J642" s="169">
        <f t="shared" si="26"/>
        <v>0</v>
      </c>
      <c r="K642" s="166"/>
      <c r="L642" s="166"/>
      <c r="M642" s="166"/>
      <c r="N642" s="166"/>
      <c r="O642" s="149"/>
      <c r="P642" s="170"/>
      <c r="Q642" s="174" t="s">
        <v>1463</v>
      </c>
      <c r="R642" s="174"/>
      <c r="S642" s="174"/>
      <c r="T642" s="170"/>
      <c r="U642" s="187"/>
      <c r="V642" s="173"/>
      <c r="W642" s="185"/>
      <c r="X642" s="62">
        <f t="shared" si="27"/>
        <v>0</v>
      </c>
      <c r="Y642" s="166"/>
      <c r="Z642" s="149"/>
      <c r="AA642" s="149"/>
      <c r="AB642" s="150" t="s">
        <v>1463</v>
      </c>
      <c r="AC642" s="2"/>
      <c r="AD642" s="3"/>
      <c r="AE642" s="149"/>
      <c r="AF642" s="152"/>
      <c r="AG642" s="155"/>
      <c r="AH642" s="172"/>
      <c r="AI642" s="172"/>
      <c r="AJ642" s="149"/>
      <c r="AK642" s="170"/>
      <c r="AL642" s="203" t="s">
        <v>1462</v>
      </c>
      <c r="AM642" s="139"/>
      <c r="AN642" s="140"/>
      <c r="AO642" s="170"/>
      <c r="AP642" s="187"/>
      <c r="AQ642" s="173"/>
      <c r="AR642" s="184"/>
      <c r="AS642" s="208">
        <f t="shared" si="32"/>
        <v>0</v>
      </c>
    </row>
    <row r="643" ht="13.2" spans="1:45">
      <c r="A643" s="149"/>
      <c r="B643" s="149"/>
      <c r="C643" s="150" t="s">
        <v>1464</v>
      </c>
      <c r="D643" s="2"/>
      <c r="E643" s="3"/>
      <c r="F643" s="149"/>
      <c r="G643" s="152"/>
      <c r="H643" s="155"/>
      <c r="I643" s="165"/>
      <c r="J643" s="169">
        <f t="shared" si="26"/>
        <v>0</v>
      </c>
      <c r="K643" s="166"/>
      <c r="L643" s="166"/>
      <c r="M643" s="166"/>
      <c r="N643" s="166"/>
      <c r="O643" s="149"/>
      <c r="P643" s="170"/>
      <c r="Q643" s="174" t="s">
        <v>1464</v>
      </c>
      <c r="R643" s="174"/>
      <c r="S643" s="174"/>
      <c r="T643" s="170"/>
      <c r="U643" s="187"/>
      <c r="V643" s="173"/>
      <c r="W643" s="185"/>
      <c r="X643" s="62">
        <f t="shared" si="27"/>
        <v>0</v>
      </c>
      <c r="Y643" s="166"/>
      <c r="Z643" s="149"/>
      <c r="AA643" s="149"/>
      <c r="AB643" s="150" t="s">
        <v>1464</v>
      </c>
      <c r="AC643" s="2"/>
      <c r="AD643" s="3"/>
      <c r="AE643" s="149"/>
      <c r="AF643" s="152"/>
      <c r="AG643" s="155"/>
      <c r="AH643" s="172"/>
      <c r="AI643" s="172"/>
      <c r="AJ643" s="149"/>
      <c r="AK643" s="170"/>
      <c r="AL643" s="203" t="s">
        <v>1023</v>
      </c>
      <c r="AM643" s="139"/>
      <c r="AN643" s="140"/>
      <c r="AO643" s="170"/>
      <c r="AP643" s="187"/>
      <c r="AQ643" s="173"/>
      <c r="AR643" s="184"/>
      <c r="AS643" s="208">
        <f t="shared" si="32"/>
        <v>0</v>
      </c>
    </row>
    <row r="644" ht="13.2" spans="1:45">
      <c r="A644" s="149"/>
      <c r="B644" s="149"/>
      <c r="C644" s="150" t="s">
        <v>1465</v>
      </c>
      <c r="D644" s="2"/>
      <c r="E644" s="3"/>
      <c r="F644" s="149"/>
      <c r="G644" s="152"/>
      <c r="H644" s="155"/>
      <c r="I644" s="165"/>
      <c r="J644" s="169">
        <f t="shared" si="26"/>
        <v>0</v>
      </c>
      <c r="K644" s="166"/>
      <c r="L644" s="166"/>
      <c r="M644" s="166"/>
      <c r="N644" s="166"/>
      <c r="O644" s="149"/>
      <c r="P644" s="170"/>
      <c r="Q644" s="174" t="s">
        <v>1465</v>
      </c>
      <c r="R644" s="174"/>
      <c r="S644" s="174"/>
      <c r="T644" s="170"/>
      <c r="U644" s="187"/>
      <c r="V644" s="173"/>
      <c r="W644" s="185"/>
      <c r="X644" s="62">
        <f t="shared" si="27"/>
        <v>0</v>
      </c>
      <c r="Y644" s="166"/>
      <c r="Z644" s="149"/>
      <c r="AA644" s="149"/>
      <c r="AB644" s="150" t="s">
        <v>1465</v>
      </c>
      <c r="AC644" s="2"/>
      <c r="AD644" s="3"/>
      <c r="AE644" s="149"/>
      <c r="AF644" s="152"/>
      <c r="AG644" s="155"/>
      <c r="AH644" s="172"/>
      <c r="AI644" s="172"/>
      <c r="AJ644" s="149"/>
      <c r="AK644" s="170"/>
      <c r="AL644" s="203" t="s">
        <v>1463</v>
      </c>
      <c r="AM644" s="139"/>
      <c r="AN644" s="140"/>
      <c r="AO644" s="170"/>
      <c r="AP644" s="187"/>
      <c r="AQ644" s="173"/>
      <c r="AR644" s="184"/>
      <c r="AS644" s="208">
        <f t="shared" si="32"/>
        <v>0</v>
      </c>
    </row>
    <row r="645" ht="13.2" spans="1:45">
      <c r="A645" s="149"/>
      <c r="B645" s="149"/>
      <c r="C645" s="150" t="s">
        <v>1466</v>
      </c>
      <c r="D645" s="2"/>
      <c r="E645" s="3"/>
      <c r="F645" s="149"/>
      <c r="G645" s="152"/>
      <c r="H645" s="155"/>
      <c r="I645" s="165"/>
      <c r="J645" s="169">
        <f t="shared" si="26"/>
        <v>0</v>
      </c>
      <c r="K645" s="166"/>
      <c r="L645" s="166"/>
      <c r="M645" s="166"/>
      <c r="N645" s="166"/>
      <c r="O645" s="149"/>
      <c r="P645" s="170"/>
      <c r="Q645" s="174" t="s">
        <v>1466</v>
      </c>
      <c r="R645" s="174"/>
      <c r="S645" s="174"/>
      <c r="T645" s="170"/>
      <c r="U645" s="187"/>
      <c r="V645" s="173"/>
      <c r="W645" s="185"/>
      <c r="X645" s="62">
        <f t="shared" si="27"/>
        <v>0</v>
      </c>
      <c r="Y645" s="166"/>
      <c r="Z645" s="149"/>
      <c r="AA645" s="149"/>
      <c r="AB645" s="150" t="s">
        <v>1466</v>
      </c>
      <c r="AC645" s="2"/>
      <c r="AD645" s="3"/>
      <c r="AE645" s="149"/>
      <c r="AF645" s="152"/>
      <c r="AG645" s="155"/>
      <c r="AH645" s="172"/>
      <c r="AI645" s="172"/>
      <c r="AJ645" s="149"/>
      <c r="AK645" s="170"/>
      <c r="AL645" s="203" t="s">
        <v>1464</v>
      </c>
      <c r="AM645" s="139"/>
      <c r="AN645" s="140"/>
      <c r="AO645" s="170"/>
      <c r="AP645" s="187"/>
      <c r="AQ645" s="173"/>
      <c r="AR645" s="184"/>
      <c r="AS645" s="208">
        <f t="shared" si="32"/>
        <v>0</v>
      </c>
    </row>
    <row r="646" ht="13.2" spans="1:45">
      <c r="A646" s="149"/>
      <c r="B646" s="149"/>
      <c r="C646" s="150" t="s">
        <v>961</v>
      </c>
      <c r="D646" s="2"/>
      <c r="E646" s="3"/>
      <c r="F646" s="149"/>
      <c r="G646" s="152"/>
      <c r="H646" s="155"/>
      <c r="I646" s="165"/>
      <c r="J646" s="169">
        <f t="shared" si="26"/>
        <v>0</v>
      </c>
      <c r="K646" s="166"/>
      <c r="L646" s="166"/>
      <c r="M646" s="166"/>
      <c r="N646" s="166"/>
      <c r="O646" s="149"/>
      <c r="P646" s="170"/>
      <c r="Q646" s="174" t="s">
        <v>961</v>
      </c>
      <c r="R646" s="174"/>
      <c r="S646" s="174"/>
      <c r="T646" s="170"/>
      <c r="U646" s="187"/>
      <c r="V646" s="173"/>
      <c r="W646" s="185"/>
      <c r="X646" s="62">
        <f t="shared" si="27"/>
        <v>0</v>
      </c>
      <c r="Y646" s="166"/>
      <c r="Z646" s="149"/>
      <c r="AA646" s="149"/>
      <c r="AB646" s="150" t="s">
        <v>961</v>
      </c>
      <c r="AC646" s="2"/>
      <c r="AD646" s="3"/>
      <c r="AE646" s="149"/>
      <c r="AF646" s="152"/>
      <c r="AG646" s="155"/>
      <c r="AH646" s="172"/>
      <c r="AI646" s="172"/>
      <c r="AJ646" s="149"/>
      <c r="AK646" s="170"/>
      <c r="AL646" s="203" t="s">
        <v>1465</v>
      </c>
      <c r="AM646" s="139"/>
      <c r="AN646" s="140"/>
      <c r="AO646" s="170"/>
      <c r="AP646" s="187"/>
      <c r="AQ646" s="173"/>
      <c r="AR646" s="184"/>
      <c r="AS646" s="208">
        <f t="shared" si="32"/>
        <v>0</v>
      </c>
    </row>
    <row r="647" ht="13.2" spans="1:45">
      <c r="A647" s="149"/>
      <c r="B647" s="149"/>
      <c r="C647" s="150" t="s">
        <v>1467</v>
      </c>
      <c r="D647" s="2"/>
      <c r="E647" s="3"/>
      <c r="F647" s="149"/>
      <c r="G647" s="152"/>
      <c r="H647" s="155"/>
      <c r="I647" s="165"/>
      <c r="J647" s="169">
        <f t="shared" si="26"/>
        <v>0</v>
      </c>
      <c r="K647" s="166"/>
      <c r="L647" s="166"/>
      <c r="M647" s="166"/>
      <c r="N647" s="166"/>
      <c r="O647" s="149"/>
      <c r="P647" s="170"/>
      <c r="Q647" s="174" t="s">
        <v>1467</v>
      </c>
      <c r="R647" s="174"/>
      <c r="S647" s="174"/>
      <c r="T647" s="170"/>
      <c r="U647" s="187"/>
      <c r="V647" s="173"/>
      <c r="W647" s="185"/>
      <c r="X647" s="62">
        <f t="shared" si="27"/>
        <v>0</v>
      </c>
      <c r="Y647" s="166"/>
      <c r="Z647" s="149"/>
      <c r="AA647" s="149"/>
      <c r="AB647" s="150" t="s">
        <v>1467</v>
      </c>
      <c r="AC647" s="2"/>
      <c r="AD647" s="3"/>
      <c r="AE647" s="149"/>
      <c r="AF647" s="152"/>
      <c r="AG647" s="155"/>
      <c r="AH647" s="172"/>
      <c r="AI647" s="172"/>
      <c r="AJ647" s="149"/>
      <c r="AK647" s="170"/>
      <c r="AL647" s="203" t="s">
        <v>1466</v>
      </c>
      <c r="AM647" s="139"/>
      <c r="AN647" s="140"/>
      <c r="AO647" s="170"/>
      <c r="AP647" s="187"/>
      <c r="AQ647" s="173"/>
      <c r="AR647" s="184"/>
      <c r="AS647" s="208">
        <f t="shared" si="32"/>
        <v>0</v>
      </c>
    </row>
    <row r="648" ht="13.2" spans="1:45">
      <c r="A648" s="149"/>
      <c r="B648" s="149"/>
      <c r="C648" s="150" t="s">
        <v>1468</v>
      </c>
      <c r="D648" s="2"/>
      <c r="E648" s="3"/>
      <c r="F648" s="149"/>
      <c r="G648" s="152"/>
      <c r="H648" s="155"/>
      <c r="I648" s="165"/>
      <c r="J648" s="169">
        <f t="shared" si="26"/>
        <v>0</v>
      </c>
      <c r="K648" s="166"/>
      <c r="L648" s="166"/>
      <c r="M648" s="166"/>
      <c r="N648" s="166"/>
      <c r="O648" s="149"/>
      <c r="P648" s="170"/>
      <c r="Q648" s="174" t="s">
        <v>1468</v>
      </c>
      <c r="R648" s="174"/>
      <c r="S648" s="174"/>
      <c r="T648" s="170"/>
      <c r="U648" s="187"/>
      <c r="V648" s="173"/>
      <c r="W648" s="185"/>
      <c r="X648" s="62">
        <f t="shared" si="27"/>
        <v>0</v>
      </c>
      <c r="Y648" s="166"/>
      <c r="Z648" s="149"/>
      <c r="AA648" s="149"/>
      <c r="AB648" s="150" t="s">
        <v>1468</v>
      </c>
      <c r="AC648" s="2"/>
      <c r="AD648" s="3"/>
      <c r="AE648" s="149"/>
      <c r="AF648" s="152"/>
      <c r="AG648" s="155"/>
      <c r="AH648" s="172"/>
      <c r="AI648" s="172"/>
      <c r="AJ648" s="149"/>
      <c r="AK648" s="170"/>
      <c r="AL648" s="203" t="s">
        <v>961</v>
      </c>
      <c r="AM648" s="139"/>
      <c r="AN648" s="140"/>
      <c r="AO648" s="170"/>
      <c r="AP648" s="187"/>
      <c r="AQ648" s="173"/>
      <c r="AR648" s="184"/>
      <c r="AS648" s="208">
        <f t="shared" si="32"/>
        <v>0</v>
      </c>
    </row>
    <row r="649" ht="13.2" spans="1:45">
      <c r="A649" s="149"/>
      <c r="B649" s="149"/>
      <c r="C649" s="150" t="s">
        <v>1469</v>
      </c>
      <c r="D649" s="2"/>
      <c r="E649" s="3"/>
      <c r="F649" s="149"/>
      <c r="G649" s="152"/>
      <c r="H649" s="155"/>
      <c r="I649" s="165"/>
      <c r="J649" s="169">
        <f t="shared" si="26"/>
        <v>0</v>
      </c>
      <c r="K649" s="166"/>
      <c r="L649" s="166"/>
      <c r="M649" s="166"/>
      <c r="N649" s="166"/>
      <c r="O649" s="149"/>
      <c r="P649" s="170"/>
      <c r="Q649" s="174" t="s">
        <v>1469</v>
      </c>
      <c r="R649" s="174"/>
      <c r="S649" s="174"/>
      <c r="T649" s="170"/>
      <c r="U649" s="187"/>
      <c r="V649" s="173"/>
      <c r="W649" s="185"/>
      <c r="X649" s="62">
        <f t="shared" si="27"/>
        <v>0</v>
      </c>
      <c r="Y649" s="166"/>
      <c r="Z649" s="149"/>
      <c r="AA649" s="149"/>
      <c r="AB649" s="150" t="s">
        <v>1469</v>
      </c>
      <c r="AC649" s="2"/>
      <c r="AD649" s="3"/>
      <c r="AE649" s="149"/>
      <c r="AF649" s="152"/>
      <c r="AG649" s="155"/>
      <c r="AH649" s="172"/>
      <c r="AI649" s="172"/>
      <c r="AJ649" s="149"/>
      <c r="AK649" s="170"/>
      <c r="AL649" s="203" t="s">
        <v>1467</v>
      </c>
      <c r="AM649" s="139"/>
      <c r="AN649" s="140"/>
      <c r="AO649" s="170"/>
      <c r="AP649" s="187"/>
      <c r="AQ649" s="173"/>
      <c r="AR649" s="184"/>
      <c r="AS649" s="208">
        <f t="shared" si="32"/>
        <v>0</v>
      </c>
    </row>
    <row r="650" ht="13.2" spans="1:45">
      <c r="A650" s="149"/>
      <c r="B650" s="149"/>
      <c r="C650" s="150" t="s">
        <v>1470</v>
      </c>
      <c r="D650" s="2"/>
      <c r="E650" s="3"/>
      <c r="F650" s="149"/>
      <c r="G650" s="152"/>
      <c r="H650" s="155"/>
      <c r="I650" s="165"/>
      <c r="J650" s="169">
        <f t="shared" si="26"/>
        <v>0</v>
      </c>
      <c r="K650" s="166"/>
      <c r="L650" s="166"/>
      <c r="M650" s="166"/>
      <c r="N650" s="166"/>
      <c r="O650" s="149"/>
      <c r="P650" s="170"/>
      <c r="Q650" s="174" t="s">
        <v>1470</v>
      </c>
      <c r="R650" s="174"/>
      <c r="S650" s="174"/>
      <c r="T650" s="170"/>
      <c r="U650" s="187"/>
      <c r="V650" s="173"/>
      <c r="W650" s="185"/>
      <c r="X650" s="62">
        <f t="shared" si="27"/>
        <v>0</v>
      </c>
      <c r="Y650" s="166"/>
      <c r="Z650" s="149"/>
      <c r="AA650" s="149"/>
      <c r="AB650" s="150" t="s">
        <v>1470</v>
      </c>
      <c r="AC650" s="2"/>
      <c r="AD650" s="3"/>
      <c r="AE650" s="149"/>
      <c r="AF650" s="152"/>
      <c r="AG650" s="155"/>
      <c r="AH650" s="172"/>
      <c r="AI650" s="172"/>
      <c r="AJ650" s="149"/>
      <c r="AK650" s="170"/>
      <c r="AL650" s="203" t="s">
        <v>1468</v>
      </c>
      <c r="AM650" s="139"/>
      <c r="AN650" s="140"/>
      <c r="AO650" s="170"/>
      <c r="AP650" s="187"/>
      <c r="AQ650" s="173"/>
      <c r="AR650" s="184"/>
      <c r="AS650" s="208">
        <f t="shared" si="32"/>
        <v>0</v>
      </c>
    </row>
    <row r="651" ht="13.2" spans="1:45">
      <c r="A651" s="149"/>
      <c r="B651" s="154"/>
      <c r="C651" s="150" t="s">
        <v>1471</v>
      </c>
      <c r="D651" s="2"/>
      <c r="E651" s="3"/>
      <c r="F651" s="154"/>
      <c r="G651" s="152"/>
      <c r="H651" s="155"/>
      <c r="I651" s="165"/>
      <c r="J651" s="169">
        <f t="shared" si="26"/>
        <v>0</v>
      </c>
      <c r="K651" s="166"/>
      <c r="L651" s="166"/>
      <c r="M651" s="166"/>
      <c r="N651" s="166"/>
      <c r="O651" s="149"/>
      <c r="P651" s="140"/>
      <c r="Q651" s="174" t="s">
        <v>1471</v>
      </c>
      <c r="R651" s="174"/>
      <c r="S651" s="174"/>
      <c r="T651" s="140"/>
      <c r="U651" s="187"/>
      <c r="V651" s="173"/>
      <c r="W651" s="185"/>
      <c r="X651" s="62">
        <f t="shared" si="27"/>
        <v>0</v>
      </c>
      <c r="Y651" s="166"/>
      <c r="Z651" s="149"/>
      <c r="AA651" s="154"/>
      <c r="AB651" s="150" t="s">
        <v>1471</v>
      </c>
      <c r="AC651" s="2"/>
      <c r="AD651" s="3"/>
      <c r="AE651" s="154"/>
      <c r="AF651" s="152"/>
      <c r="AG651" s="155"/>
      <c r="AH651" s="172"/>
      <c r="AI651" s="172"/>
      <c r="AJ651" s="149"/>
      <c r="AK651" s="170"/>
      <c r="AL651" s="203" t="s">
        <v>1469</v>
      </c>
      <c r="AM651" s="139"/>
      <c r="AN651" s="140"/>
      <c r="AO651" s="170"/>
      <c r="AP651" s="187"/>
      <c r="AQ651" s="173"/>
      <c r="AR651" s="184"/>
      <c r="AS651" s="208">
        <f t="shared" si="32"/>
        <v>0</v>
      </c>
    </row>
    <row r="652" ht="13.2" spans="1:45">
      <c r="A652" s="149"/>
      <c r="B652" s="160" t="s">
        <v>1054</v>
      </c>
      <c r="C652" s="150" t="s">
        <v>1472</v>
      </c>
      <c r="D652" s="2"/>
      <c r="E652" s="3"/>
      <c r="F652" s="153">
        <v>223300</v>
      </c>
      <c r="G652" s="152">
        <v>1</v>
      </c>
      <c r="H652" s="151">
        <v>223300</v>
      </c>
      <c r="I652" s="165"/>
      <c r="J652" s="169">
        <f t="shared" si="26"/>
        <v>0</v>
      </c>
      <c r="K652" s="166"/>
      <c r="L652" s="166"/>
      <c r="M652" s="166"/>
      <c r="N652" s="166"/>
      <c r="O652" s="149"/>
      <c r="P652" s="176" t="s">
        <v>1054</v>
      </c>
      <c r="Q652" s="174" t="s">
        <v>1472</v>
      </c>
      <c r="R652" s="174"/>
      <c r="S652" s="174"/>
      <c r="T652" s="188">
        <v>223300</v>
      </c>
      <c r="U652" s="187">
        <v>1</v>
      </c>
      <c r="V652" s="186">
        <v>223300</v>
      </c>
      <c r="W652" s="185"/>
      <c r="X652" s="62">
        <f t="shared" si="27"/>
        <v>0</v>
      </c>
      <c r="Y652" s="166"/>
      <c r="Z652" s="149"/>
      <c r="AA652" s="160" t="s">
        <v>1054</v>
      </c>
      <c r="AB652" s="150" t="s">
        <v>1472</v>
      </c>
      <c r="AC652" s="2"/>
      <c r="AD652" s="3"/>
      <c r="AE652" s="153">
        <v>223300</v>
      </c>
      <c r="AF652" s="152">
        <v>1</v>
      </c>
      <c r="AG652" s="151">
        <v>223300</v>
      </c>
      <c r="AH652" s="172"/>
      <c r="AI652" s="172"/>
      <c r="AJ652" s="149"/>
      <c r="AK652" s="170"/>
      <c r="AL652" s="203" t="s">
        <v>1470</v>
      </c>
      <c r="AM652" s="139"/>
      <c r="AN652" s="140"/>
      <c r="AO652" s="170"/>
      <c r="AP652" s="187"/>
      <c r="AQ652" s="173"/>
      <c r="AR652" s="184"/>
      <c r="AS652" s="208">
        <f t="shared" si="32"/>
        <v>0</v>
      </c>
    </row>
    <row r="653" ht="13.2" spans="1:45">
      <c r="A653" s="149"/>
      <c r="B653" s="149"/>
      <c r="C653" s="150" t="s">
        <v>1473</v>
      </c>
      <c r="D653" s="2"/>
      <c r="E653" s="3"/>
      <c r="F653" s="149"/>
      <c r="G653" s="152"/>
      <c r="H653" s="155"/>
      <c r="I653" s="165"/>
      <c r="J653" s="169">
        <f t="shared" si="26"/>
        <v>0</v>
      </c>
      <c r="K653" s="166"/>
      <c r="L653" s="166"/>
      <c r="M653" s="166"/>
      <c r="N653" s="166"/>
      <c r="O653" s="149"/>
      <c r="P653" s="170"/>
      <c r="Q653" s="174" t="s">
        <v>1473</v>
      </c>
      <c r="R653" s="174"/>
      <c r="S653" s="174"/>
      <c r="T653" s="170"/>
      <c r="U653" s="187"/>
      <c r="V653" s="173"/>
      <c r="W653" s="185"/>
      <c r="X653" s="62">
        <f t="shared" si="27"/>
        <v>0</v>
      </c>
      <c r="Y653" s="166"/>
      <c r="Z653" s="149"/>
      <c r="AA653" s="149"/>
      <c r="AB653" s="150" t="s">
        <v>1473</v>
      </c>
      <c r="AC653" s="2"/>
      <c r="AD653" s="3"/>
      <c r="AE653" s="149"/>
      <c r="AF653" s="152"/>
      <c r="AG653" s="155"/>
      <c r="AH653" s="172"/>
      <c r="AI653" s="172"/>
      <c r="AJ653" s="149"/>
      <c r="AK653" s="140"/>
      <c r="AL653" s="203" t="s">
        <v>1471</v>
      </c>
      <c r="AM653" s="139"/>
      <c r="AN653" s="140"/>
      <c r="AO653" s="140"/>
      <c r="AP653" s="187"/>
      <c r="AQ653" s="173"/>
      <c r="AR653" s="184"/>
      <c r="AS653" s="208">
        <f t="shared" si="32"/>
        <v>0</v>
      </c>
    </row>
    <row r="654" ht="13.2" spans="1:45">
      <c r="A654" s="149"/>
      <c r="B654" s="149"/>
      <c r="C654" s="150" t="s">
        <v>1474</v>
      </c>
      <c r="D654" s="2"/>
      <c r="E654" s="3"/>
      <c r="F654" s="149"/>
      <c r="G654" s="152"/>
      <c r="H654" s="155"/>
      <c r="I654" s="165"/>
      <c r="J654" s="169">
        <f t="shared" si="26"/>
        <v>0</v>
      </c>
      <c r="K654" s="166"/>
      <c r="L654" s="166"/>
      <c r="M654" s="166"/>
      <c r="N654" s="166"/>
      <c r="O654" s="149"/>
      <c r="P654" s="170"/>
      <c r="Q654" s="174" t="s">
        <v>1474</v>
      </c>
      <c r="R654" s="174"/>
      <c r="S654" s="174"/>
      <c r="T654" s="170"/>
      <c r="U654" s="187"/>
      <c r="V654" s="173"/>
      <c r="W654" s="185"/>
      <c r="X654" s="62">
        <f t="shared" si="27"/>
        <v>0</v>
      </c>
      <c r="Y654" s="166"/>
      <c r="Z654" s="149"/>
      <c r="AA654" s="149"/>
      <c r="AB654" s="150" t="s">
        <v>1474</v>
      </c>
      <c r="AC654" s="2"/>
      <c r="AD654" s="3"/>
      <c r="AE654" s="149"/>
      <c r="AF654" s="152"/>
      <c r="AG654" s="155"/>
      <c r="AH654" s="172"/>
      <c r="AI654" s="172"/>
      <c r="AJ654" s="149"/>
      <c r="AK654" s="176" t="s">
        <v>1054</v>
      </c>
      <c r="AL654" s="203" t="s">
        <v>1472</v>
      </c>
      <c r="AM654" s="139"/>
      <c r="AN654" s="140"/>
      <c r="AO654" s="188">
        <v>223300</v>
      </c>
      <c r="AP654" s="187">
        <v>1</v>
      </c>
      <c r="AQ654" s="186">
        <v>223300</v>
      </c>
      <c r="AR654" s="184"/>
      <c r="AS654" s="208">
        <f>AR654*AQ654</f>
        <v>0</v>
      </c>
    </row>
    <row r="655" ht="13.2" spans="1:45">
      <c r="A655" s="149"/>
      <c r="B655" s="149"/>
      <c r="C655" s="150" t="s">
        <v>1086</v>
      </c>
      <c r="D655" s="2"/>
      <c r="E655" s="3"/>
      <c r="F655" s="149"/>
      <c r="G655" s="152"/>
      <c r="H655" s="155"/>
      <c r="I655" s="165"/>
      <c r="J655" s="169">
        <f t="shared" si="26"/>
        <v>0</v>
      </c>
      <c r="K655" s="166"/>
      <c r="L655" s="166"/>
      <c r="M655" s="166"/>
      <c r="N655" s="166"/>
      <c r="O655" s="149"/>
      <c r="P655" s="170"/>
      <c r="Q655" s="174" t="s">
        <v>1086</v>
      </c>
      <c r="R655" s="174"/>
      <c r="S655" s="174"/>
      <c r="T655" s="170"/>
      <c r="U655" s="187"/>
      <c r="V655" s="173"/>
      <c r="W655" s="185"/>
      <c r="X655" s="62">
        <f t="shared" si="27"/>
        <v>0</v>
      </c>
      <c r="Y655" s="166"/>
      <c r="Z655" s="149"/>
      <c r="AA655" s="149"/>
      <c r="AB655" s="150" t="s">
        <v>1086</v>
      </c>
      <c r="AC655" s="2"/>
      <c r="AD655" s="3"/>
      <c r="AE655" s="149"/>
      <c r="AF655" s="152"/>
      <c r="AG655" s="155"/>
      <c r="AH655" s="172"/>
      <c r="AI655" s="172"/>
      <c r="AJ655" s="149"/>
      <c r="AK655" s="170"/>
      <c r="AL655" s="203" t="s">
        <v>1473</v>
      </c>
      <c r="AM655" s="139"/>
      <c r="AN655" s="140"/>
      <c r="AO655" s="170"/>
      <c r="AP655" s="187"/>
      <c r="AQ655" s="173"/>
      <c r="AR655" s="184"/>
      <c r="AS655" s="208">
        <f t="shared" ref="AS655:AS672" si="33">AR655*AO655</f>
        <v>0</v>
      </c>
    </row>
    <row r="656" ht="13.2" spans="1:45">
      <c r="A656" s="149"/>
      <c r="B656" s="149"/>
      <c r="C656" s="150" t="s">
        <v>1475</v>
      </c>
      <c r="D656" s="2"/>
      <c r="E656" s="3"/>
      <c r="F656" s="149"/>
      <c r="G656" s="152"/>
      <c r="H656" s="155"/>
      <c r="I656" s="165"/>
      <c r="J656" s="169">
        <f t="shared" si="26"/>
        <v>0</v>
      </c>
      <c r="K656" s="166"/>
      <c r="L656" s="166"/>
      <c r="M656" s="166"/>
      <c r="N656" s="166"/>
      <c r="O656" s="149"/>
      <c r="P656" s="170"/>
      <c r="Q656" s="174" t="s">
        <v>1475</v>
      </c>
      <c r="R656" s="174"/>
      <c r="S656" s="174"/>
      <c r="T656" s="170"/>
      <c r="U656" s="187"/>
      <c r="V656" s="173"/>
      <c r="W656" s="185"/>
      <c r="X656" s="62">
        <f t="shared" si="27"/>
        <v>0</v>
      </c>
      <c r="Y656" s="166"/>
      <c r="Z656" s="149"/>
      <c r="AA656" s="149"/>
      <c r="AB656" s="150" t="s">
        <v>1475</v>
      </c>
      <c r="AC656" s="2"/>
      <c r="AD656" s="3"/>
      <c r="AE656" s="149"/>
      <c r="AF656" s="152"/>
      <c r="AG656" s="155"/>
      <c r="AH656" s="172"/>
      <c r="AI656" s="172"/>
      <c r="AJ656" s="149"/>
      <c r="AK656" s="170"/>
      <c r="AL656" s="203" t="s">
        <v>1474</v>
      </c>
      <c r="AM656" s="139"/>
      <c r="AN656" s="140"/>
      <c r="AO656" s="170"/>
      <c r="AP656" s="187"/>
      <c r="AQ656" s="173"/>
      <c r="AR656" s="184"/>
      <c r="AS656" s="208">
        <f t="shared" si="33"/>
        <v>0</v>
      </c>
    </row>
    <row r="657" ht="13.2" spans="1:45">
      <c r="A657" s="149"/>
      <c r="B657" s="149"/>
      <c r="C657" s="150" t="s">
        <v>1476</v>
      </c>
      <c r="D657" s="2"/>
      <c r="E657" s="3"/>
      <c r="F657" s="149"/>
      <c r="G657" s="152"/>
      <c r="H657" s="155"/>
      <c r="I657" s="165"/>
      <c r="J657" s="169">
        <f t="shared" si="26"/>
        <v>0</v>
      </c>
      <c r="K657" s="166"/>
      <c r="L657" s="166"/>
      <c r="M657" s="166"/>
      <c r="N657" s="166"/>
      <c r="O657" s="149"/>
      <c r="P657" s="170"/>
      <c r="Q657" s="174" t="s">
        <v>1476</v>
      </c>
      <c r="R657" s="174"/>
      <c r="S657" s="174"/>
      <c r="T657" s="170"/>
      <c r="U657" s="187"/>
      <c r="V657" s="173"/>
      <c r="W657" s="185"/>
      <c r="X657" s="62">
        <f t="shared" si="27"/>
        <v>0</v>
      </c>
      <c r="Y657" s="166"/>
      <c r="Z657" s="149"/>
      <c r="AA657" s="149"/>
      <c r="AB657" s="150" t="s">
        <v>1476</v>
      </c>
      <c r="AC657" s="2"/>
      <c r="AD657" s="3"/>
      <c r="AE657" s="149"/>
      <c r="AF657" s="152"/>
      <c r="AG657" s="155"/>
      <c r="AH657" s="172"/>
      <c r="AI657" s="172"/>
      <c r="AJ657" s="149"/>
      <c r="AK657" s="170"/>
      <c r="AL657" s="203" t="s">
        <v>1086</v>
      </c>
      <c r="AM657" s="139"/>
      <c r="AN657" s="140"/>
      <c r="AO657" s="170"/>
      <c r="AP657" s="187"/>
      <c r="AQ657" s="173"/>
      <c r="AR657" s="184"/>
      <c r="AS657" s="208">
        <f t="shared" si="33"/>
        <v>0</v>
      </c>
    </row>
    <row r="658" ht="13.2" spans="1:45">
      <c r="A658" s="149"/>
      <c r="B658" s="149"/>
      <c r="C658" s="150" t="s">
        <v>1477</v>
      </c>
      <c r="D658" s="2"/>
      <c r="E658" s="3"/>
      <c r="F658" s="149"/>
      <c r="G658" s="152"/>
      <c r="H658" s="155"/>
      <c r="I658" s="165"/>
      <c r="J658" s="169">
        <f t="shared" si="26"/>
        <v>0</v>
      </c>
      <c r="K658" s="166"/>
      <c r="L658" s="166"/>
      <c r="M658" s="166"/>
      <c r="N658" s="166"/>
      <c r="O658" s="149"/>
      <c r="P658" s="170"/>
      <c r="Q658" s="174" t="s">
        <v>1477</v>
      </c>
      <c r="R658" s="174"/>
      <c r="S658" s="174"/>
      <c r="T658" s="170"/>
      <c r="U658" s="187"/>
      <c r="V658" s="173"/>
      <c r="W658" s="185"/>
      <c r="X658" s="62">
        <f t="shared" si="27"/>
        <v>0</v>
      </c>
      <c r="Y658" s="166"/>
      <c r="Z658" s="149"/>
      <c r="AA658" s="149"/>
      <c r="AB658" s="150" t="s">
        <v>1477</v>
      </c>
      <c r="AC658" s="2"/>
      <c r="AD658" s="3"/>
      <c r="AE658" s="149"/>
      <c r="AF658" s="152"/>
      <c r="AG658" s="155"/>
      <c r="AH658" s="172"/>
      <c r="AI658" s="172"/>
      <c r="AJ658" s="149"/>
      <c r="AK658" s="170"/>
      <c r="AL658" s="203" t="s">
        <v>1475</v>
      </c>
      <c r="AM658" s="139"/>
      <c r="AN658" s="140"/>
      <c r="AO658" s="170"/>
      <c r="AP658" s="187"/>
      <c r="AQ658" s="173"/>
      <c r="AR658" s="184"/>
      <c r="AS658" s="208">
        <f t="shared" si="33"/>
        <v>0</v>
      </c>
    </row>
    <row r="659" ht="13.2" spans="1:45">
      <c r="A659" s="149"/>
      <c r="B659" s="149"/>
      <c r="C659" s="150" t="s">
        <v>1478</v>
      </c>
      <c r="D659" s="2"/>
      <c r="E659" s="3"/>
      <c r="F659" s="149"/>
      <c r="G659" s="152"/>
      <c r="H659" s="155"/>
      <c r="I659" s="165"/>
      <c r="J659" s="169">
        <f t="shared" si="26"/>
        <v>0</v>
      </c>
      <c r="K659" s="166"/>
      <c r="L659" s="166"/>
      <c r="M659" s="166"/>
      <c r="N659" s="166"/>
      <c r="O659" s="149"/>
      <c r="P659" s="170"/>
      <c r="Q659" s="174" t="s">
        <v>1478</v>
      </c>
      <c r="R659" s="174"/>
      <c r="S659" s="174"/>
      <c r="T659" s="170"/>
      <c r="U659" s="187"/>
      <c r="V659" s="173"/>
      <c r="W659" s="185"/>
      <c r="X659" s="62">
        <f t="shared" si="27"/>
        <v>0</v>
      </c>
      <c r="Y659" s="166"/>
      <c r="Z659" s="149"/>
      <c r="AA659" s="149"/>
      <c r="AB659" s="150" t="s">
        <v>1478</v>
      </c>
      <c r="AC659" s="2"/>
      <c r="AD659" s="3"/>
      <c r="AE659" s="149"/>
      <c r="AF659" s="152"/>
      <c r="AG659" s="155"/>
      <c r="AH659" s="172"/>
      <c r="AI659" s="172"/>
      <c r="AJ659" s="149"/>
      <c r="AK659" s="170"/>
      <c r="AL659" s="203" t="s">
        <v>1476</v>
      </c>
      <c r="AM659" s="139"/>
      <c r="AN659" s="140"/>
      <c r="AO659" s="170"/>
      <c r="AP659" s="187"/>
      <c r="AQ659" s="173"/>
      <c r="AR659" s="184"/>
      <c r="AS659" s="208">
        <f t="shared" si="33"/>
        <v>0</v>
      </c>
    </row>
    <row r="660" ht="13.2" spans="1:45">
      <c r="A660" s="149"/>
      <c r="B660" s="149"/>
      <c r="C660" s="150" t="s">
        <v>1479</v>
      </c>
      <c r="D660" s="2"/>
      <c r="E660" s="3"/>
      <c r="F660" s="149"/>
      <c r="G660" s="152"/>
      <c r="H660" s="155"/>
      <c r="I660" s="165"/>
      <c r="J660" s="169">
        <f t="shared" si="26"/>
        <v>0</v>
      </c>
      <c r="K660" s="166"/>
      <c r="L660" s="166"/>
      <c r="M660" s="166"/>
      <c r="N660" s="166"/>
      <c r="O660" s="149"/>
      <c r="P660" s="170"/>
      <c r="Q660" s="174" t="s">
        <v>1479</v>
      </c>
      <c r="R660" s="174"/>
      <c r="S660" s="174"/>
      <c r="T660" s="170"/>
      <c r="U660" s="187"/>
      <c r="V660" s="173"/>
      <c r="W660" s="185"/>
      <c r="X660" s="62">
        <f t="shared" si="27"/>
        <v>0</v>
      </c>
      <c r="Y660" s="166"/>
      <c r="Z660" s="149"/>
      <c r="AA660" s="149"/>
      <c r="AB660" s="150" t="s">
        <v>1479</v>
      </c>
      <c r="AC660" s="2"/>
      <c r="AD660" s="3"/>
      <c r="AE660" s="149"/>
      <c r="AF660" s="152"/>
      <c r="AG660" s="155"/>
      <c r="AH660" s="172"/>
      <c r="AI660" s="172"/>
      <c r="AJ660" s="149"/>
      <c r="AK660" s="170"/>
      <c r="AL660" s="203" t="s">
        <v>1477</v>
      </c>
      <c r="AM660" s="139"/>
      <c r="AN660" s="140"/>
      <c r="AO660" s="170"/>
      <c r="AP660" s="187"/>
      <c r="AQ660" s="173"/>
      <c r="AR660" s="184"/>
      <c r="AS660" s="208">
        <f t="shared" si="33"/>
        <v>0</v>
      </c>
    </row>
    <row r="661" ht="13.2" spans="1:45">
      <c r="A661" s="149"/>
      <c r="B661" s="149"/>
      <c r="C661" s="150" t="s">
        <v>1480</v>
      </c>
      <c r="D661" s="2"/>
      <c r="E661" s="3"/>
      <c r="F661" s="149"/>
      <c r="G661" s="152"/>
      <c r="H661" s="155"/>
      <c r="I661" s="165"/>
      <c r="J661" s="169">
        <f t="shared" si="26"/>
        <v>0</v>
      </c>
      <c r="K661" s="166"/>
      <c r="L661" s="166"/>
      <c r="M661" s="166"/>
      <c r="N661" s="166"/>
      <c r="O661" s="149"/>
      <c r="P661" s="170"/>
      <c r="Q661" s="174" t="s">
        <v>1480</v>
      </c>
      <c r="R661" s="174"/>
      <c r="S661" s="174"/>
      <c r="T661" s="170"/>
      <c r="U661" s="187"/>
      <c r="V661" s="173"/>
      <c r="W661" s="185"/>
      <c r="X661" s="62">
        <f t="shared" si="27"/>
        <v>0</v>
      </c>
      <c r="Y661" s="166"/>
      <c r="Z661" s="149"/>
      <c r="AA661" s="149"/>
      <c r="AB661" s="150" t="s">
        <v>1480</v>
      </c>
      <c r="AC661" s="2"/>
      <c r="AD661" s="3"/>
      <c r="AE661" s="149"/>
      <c r="AF661" s="152"/>
      <c r="AG661" s="155"/>
      <c r="AH661" s="172"/>
      <c r="AI661" s="172"/>
      <c r="AJ661" s="149"/>
      <c r="AK661" s="170"/>
      <c r="AL661" s="203" t="s">
        <v>1478</v>
      </c>
      <c r="AM661" s="139"/>
      <c r="AN661" s="140"/>
      <c r="AO661" s="170"/>
      <c r="AP661" s="187"/>
      <c r="AQ661" s="173"/>
      <c r="AR661" s="184"/>
      <c r="AS661" s="208">
        <f t="shared" si="33"/>
        <v>0</v>
      </c>
    </row>
    <row r="662" ht="13.2" spans="1:45">
      <c r="A662" s="149"/>
      <c r="B662" s="149"/>
      <c r="C662" s="150" t="s">
        <v>1481</v>
      </c>
      <c r="D662" s="2"/>
      <c r="E662" s="3"/>
      <c r="F662" s="149"/>
      <c r="G662" s="152"/>
      <c r="H662" s="155"/>
      <c r="I662" s="165"/>
      <c r="J662" s="169">
        <f t="shared" si="26"/>
        <v>0</v>
      </c>
      <c r="K662" s="166"/>
      <c r="L662" s="166"/>
      <c r="M662" s="166"/>
      <c r="N662" s="166"/>
      <c r="O662" s="149"/>
      <c r="P662" s="170"/>
      <c r="Q662" s="174" t="s">
        <v>1481</v>
      </c>
      <c r="R662" s="174"/>
      <c r="S662" s="174"/>
      <c r="T662" s="170"/>
      <c r="U662" s="187"/>
      <c r="V662" s="173"/>
      <c r="W662" s="185"/>
      <c r="X662" s="62">
        <f t="shared" si="27"/>
        <v>0</v>
      </c>
      <c r="Y662" s="166"/>
      <c r="Z662" s="149"/>
      <c r="AA662" s="149"/>
      <c r="AB662" s="150" t="s">
        <v>1481</v>
      </c>
      <c r="AC662" s="2"/>
      <c r="AD662" s="3"/>
      <c r="AE662" s="149"/>
      <c r="AF662" s="152"/>
      <c r="AG662" s="155"/>
      <c r="AH662" s="172"/>
      <c r="AI662" s="172"/>
      <c r="AJ662" s="149"/>
      <c r="AK662" s="170"/>
      <c r="AL662" s="203" t="s">
        <v>1479</v>
      </c>
      <c r="AM662" s="139"/>
      <c r="AN662" s="140"/>
      <c r="AO662" s="170"/>
      <c r="AP662" s="187"/>
      <c r="AQ662" s="173"/>
      <c r="AR662" s="184"/>
      <c r="AS662" s="208">
        <f t="shared" si="33"/>
        <v>0</v>
      </c>
    </row>
    <row r="663" ht="13.2" spans="1:45">
      <c r="A663" s="149"/>
      <c r="B663" s="149"/>
      <c r="C663" s="150" t="s">
        <v>1482</v>
      </c>
      <c r="D663" s="2"/>
      <c r="E663" s="3"/>
      <c r="F663" s="149"/>
      <c r="G663" s="152"/>
      <c r="H663" s="155"/>
      <c r="I663" s="165"/>
      <c r="J663" s="169">
        <f t="shared" si="26"/>
        <v>0</v>
      </c>
      <c r="K663" s="166"/>
      <c r="L663" s="166"/>
      <c r="M663" s="166"/>
      <c r="N663" s="166"/>
      <c r="O663" s="149"/>
      <c r="P663" s="170"/>
      <c r="Q663" s="174" t="s">
        <v>1482</v>
      </c>
      <c r="R663" s="174"/>
      <c r="S663" s="174"/>
      <c r="T663" s="170"/>
      <c r="U663" s="187"/>
      <c r="V663" s="173"/>
      <c r="W663" s="185"/>
      <c r="X663" s="62">
        <f t="shared" si="27"/>
        <v>0</v>
      </c>
      <c r="Y663" s="166"/>
      <c r="Z663" s="149"/>
      <c r="AA663" s="149"/>
      <c r="AB663" s="150" t="s">
        <v>1482</v>
      </c>
      <c r="AC663" s="2"/>
      <c r="AD663" s="3"/>
      <c r="AE663" s="149"/>
      <c r="AF663" s="152"/>
      <c r="AG663" s="155"/>
      <c r="AH663" s="172"/>
      <c r="AI663" s="172"/>
      <c r="AJ663" s="149"/>
      <c r="AK663" s="170"/>
      <c r="AL663" s="203" t="s">
        <v>1480</v>
      </c>
      <c r="AM663" s="139"/>
      <c r="AN663" s="140"/>
      <c r="AO663" s="170"/>
      <c r="AP663" s="187"/>
      <c r="AQ663" s="173"/>
      <c r="AR663" s="184"/>
      <c r="AS663" s="208">
        <f t="shared" si="33"/>
        <v>0</v>
      </c>
    </row>
    <row r="664" ht="13.2" spans="1:45">
      <c r="A664" s="149"/>
      <c r="B664" s="149"/>
      <c r="C664" s="150" t="s">
        <v>1483</v>
      </c>
      <c r="D664" s="2"/>
      <c r="E664" s="3"/>
      <c r="F664" s="149"/>
      <c r="G664" s="152"/>
      <c r="H664" s="155"/>
      <c r="I664" s="165"/>
      <c r="J664" s="169">
        <f t="shared" si="26"/>
        <v>0</v>
      </c>
      <c r="K664" s="166"/>
      <c r="L664" s="166"/>
      <c r="M664" s="166"/>
      <c r="N664" s="166"/>
      <c r="O664" s="149"/>
      <c r="P664" s="170"/>
      <c r="Q664" s="174" t="s">
        <v>1483</v>
      </c>
      <c r="R664" s="174"/>
      <c r="S664" s="174"/>
      <c r="T664" s="170"/>
      <c r="U664" s="187"/>
      <c r="V664" s="173"/>
      <c r="W664" s="185"/>
      <c r="X664" s="62">
        <f t="shared" si="27"/>
        <v>0</v>
      </c>
      <c r="Y664" s="166"/>
      <c r="Z664" s="149"/>
      <c r="AA664" s="149"/>
      <c r="AB664" s="150" t="s">
        <v>1483</v>
      </c>
      <c r="AC664" s="2"/>
      <c r="AD664" s="3"/>
      <c r="AE664" s="149"/>
      <c r="AF664" s="152"/>
      <c r="AG664" s="155"/>
      <c r="AH664" s="172"/>
      <c r="AI664" s="172"/>
      <c r="AJ664" s="149"/>
      <c r="AK664" s="170"/>
      <c r="AL664" s="203" t="s">
        <v>1481</v>
      </c>
      <c r="AM664" s="139"/>
      <c r="AN664" s="140"/>
      <c r="AO664" s="170"/>
      <c r="AP664" s="187"/>
      <c r="AQ664" s="173"/>
      <c r="AR664" s="184"/>
      <c r="AS664" s="208">
        <f t="shared" si="33"/>
        <v>0</v>
      </c>
    </row>
    <row r="665" ht="13.2" spans="1:45">
      <c r="A665" s="149"/>
      <c r="B665" s="149"/>
      <c r="C665" s="150" t="s">
        <v>1217</v>
      </c>
      <c r="D665" s="2"/>
      <c r="E665" s="3"/>
      <c r="F665" s="149"/>
      <c r="G665" s="152"/>
      <c r="H665" s="155"/>
      <c r="I665" s="165"/>
      <c r="J665" s="169">
        <f t="shared" si="26"/>
        <v>0</v>
      </c>
      <c r="K665" s="166"/>
      <c r="L665" s="166"/>
      <c r="M665" s="166"/>
      <c r="N665" s="166"/>
      <c r="O665" s="149"/>
      <c r="P665" s="170"/>
      <c r="Q665" s="174" t="s">
        <v>1217</v>
      </c>
      <c r="R665" s="174"/>
      <c r="S665" s="174"/>
      <c r="T665" s="170"/>
      <c r="U665" s="187"/>
      <c r="V665" s="173"/>
      <c r="W665" s="185"/>
      <c r="X665" s="62">
        <f t="shared" si="27"/>
        <v>0</v>
      </c>
      <c r="Y665" s="166"/>
      <c r="Z665" s="149"/>
      <c r="AA665" s="149"/>
      <c r="AB665" s="150" t="s">
        <v>1217</v>
      </c>
      <c r="AC665" s="2"/>
      <c r="AD665" s="3"/>
      <c r="AE665" s="149"/>
      <c r="AF665" s="152"/>
      <c r="AG665" s="155"/>
      <c r="AH665" s="172"/>
      <c r="AI665" s="172"/>
      <c r="AJ665" s="149"/>
      <c r="AK665" s="170"/>
      <c r="AL665" s="203" t="s">
        <v>1482</v>
      </c>
      <c r="AM665" s="139"/>
      <c r="AN665" s="140"/>
      <c r="AO665" s="170"/>
      <c r="AP665" s="187"/>
      <c r="AQ665" s="173"/>
      <c r="AR665" s="184"/>
      <c r="AS665" s="208">
        <f t="shared" si="33"/>
        <v>0</v>
      </c>
    </row>
    <row r="666" ht="13.2" spans="1:45">
      <c r="A666" s="149"/>
      <c r="B666" s="149"/>
      <c r="C666" s="150" t="s">
        <v>1199</v>
      </c>
      <c r="D666" s="2"/>
      <c r="E666" s="3"/>
      <c r="F666" s="149"/>
      <c r="G666" s="152"/>
      <c r="H666" s="155"/>
      <c r="I666" s="165"/>
      <c r="J666" s="169">
        <f t="shared" si="26"/>
        <v>0</v>
      </c>
      <c r="K666" s="166"/>
      <c r="L666" s="166"/>
      <c r="M666" s="166"/>
      <c r="N666" s="166"/>
      <c r="O666" s="149"/>
      <c r="P666" s="170"/>
      <c r="Q666" s="174" t="s">
        <v>1199</v>
      </c>
      <c r="R666" s="174"/>
      <c r="S666" s="174"/>
      <c r="T666" s="170"/>
      <c r="U666" s="187"/>
      <c r="V666" s="173"/>
      <c r="W666" s="185"/>
      <c r="X666" s="62">
        <f t="shared" si="27"/>
        <v>0</v>
      </c>
      <c r="Y666" s="166"/>
      <c r="Z666" s="149"/>
      <c r="AA666" s="149"/>
      <c r="AB666" s="150" t="s">
        <v>1199</v>
      </c>
      <c r="AC666" s="2"/>
      <c r="AD666" s="3"/>
      <c r="AE666" s="149"/>
      <c r="AF666" s="152"/>
      <c r="AG666" s="155"/>
      <c r="AH666" s="172"/>
      <c r="AI666" s="172"/>
      <c r="AJ666" s="149"/>
      <c r="AK666" s="170"/>
      <c r="AL666" s="203" t="s">
        <v>1483</v>
      </c>
      <c r="AM666" s="139"/>
      <c r="AN666" s="140"/>
      <c r="AO666" s="170"/>
      <c r="AP666" s="187"/>
      <c r="AQ666" s="173"/>
      <c r="AR666" s="184"/>
      <c r="AS666" s="208">
        <f t="shared" si="33"/>
        <v>0</v>
      </c>
    </row>
    <row r="667" ht="13.2" spans="1:45">
      <c r="A667" s="149"/>
      <c r="B667" s="149"/>
      <c r="C667" s="150" t="s">
        <v>1484</v>
      </c>
      <c r="D667" s="2"/>
      <c r="E667" s="3"/>
      <c r="F667" s="149"/>
      <c r="G667" s="152"/>
      <c r="H667" s="155"/>
      <c r="I667" s="165"/>
      <c r="J667" s="169">
        <f t="shared" si="26"/>
        <v>0</v>
      </c>
      <c r="K667" s="166"/>
      <c r="L667" s="166"/>
      <c r="M667" s="166"/>
      <c r="N667" s="166"/>
      <c r="O667" s="149"/>
      <c r="P667" s="170"/>
      <c r="Q667" s="174" t="s">
        <v>1484</v>
      </c>
      <c r="R667" s="174"/>
      <c r="S667" s="174"/>
      <c r="T667" s="170"/>
      <c r="U667" s="187"/>
      <c r="V667" s="173"/>
      <c r="W667" s="185"/>
      <c r="X667" s="62">
        <f t="shared" si="27"/>
        <v>0</v>
      </c>
      <c r="Y667" s="166"/>
      <c r="Z667" s="149"/>
      <c r="AA667" s="149"/>
      <c r="AB667" s="150" t="s">
        <v>1484</v>
      </c>
      <c r="AC667" s="2"/>
      <c r="AD667" s="3"/>
      <c r="AE667" s="149"/>
      <c r="AF667" s="152"/>
      <c r="AG667" s="155"/>
      <c r="AH667" s="172"/>
      <c r="AI667" s="172"/>
      <c r="AJ667" s="149"/>
      <c r="AK667" s="170"/>
      <c r="AL667" s="203" t="s">
        <v>1217</v>
      </c>
      <c r="AM667" s="139"/>
      <c r="AN667" s="140"/>
      <c r="AO667" s="170"/>
      <c r="AP667" s="187"/>
      <c r="AQ667" s="173"/>
      <c r="AR667" s="184"/>
      <c r="AS667" s="208">
        <f t="shared" si="33"/>
        <v>0</v>
      </c>
    </row>
    <row r="668" ht="13.2" spans="1:45">
      <c r="A668" s="149"/>
      <c r="B668" s="149"/>
      <c r="C668" s="150" t="s">
        <v>1485</v>
      </c>
      <c r="D668" s="2"/>
      <c r="E668" s="3"/>
      <c r="F668" s="149"/>
      <c r="G668" s="152"/>
      <c r="H668" s="155"/>
      <c r="I668" s="165"/>
      <c r="J668" s="169">
        <f t="shared" si="26"/>
        <v>0</v>
      </c>
      <c r="K668" s="166"/>
      <c r="L668" s="166"/>
      <c r="M668" s="166"/>
      <c r="N668" s="166"/>
      <c r="O668" s="149"/>
      <c r="P668" s="170"/>
      <c r="Q668" s="174" t="s">
        <v>1485</v>
      </c>
      <c r="R668" s="174"/>
      <c r="S668" s="174"/>
      <c r="T668" s="170"/>
      <c r="U668" s="187"/>
      <c r="V668" s="173"/>
      <c r="W668" s="185"/>
      <c r="X668" s="62">
        <f t="shared" si="27"/>
        <v>0</v>
      </c>
      <c r="Y668" s="166"/>
      <c r="Z668" s="149"/>
      <c r="AA668" s="149"/>
      <c r="AB668" s="150" t="s">
        <v>1485</v>
      </c>
      <c r="AC668" s="2"/>
      <c r="AD668" s="3"/>
      <c r="AE668" s="149"/>
      <c r="AF668" s="152"/>
      <c r="AG668" s="155"/>
      <c r="AH668" s="172"/>
      <c r="AI668" s="172"/>
      <c r="AJ668" s="149"/>
      <c r="AK668" s="170"/>
      <c r="AL668" s="203" t="s">
        <v>1199</v>
      </c>
      <c r="AM668" s="139"/>
      <c r="AN668" s="140"/>
      <c r="AO668" s="170"/>
      <c r="AP668" s="187"/>
      <c r="AQ668" s="173"/>
      <c r="AR668" s="184"/>
      <c r="AS668" s="208">
        <f t="shared" si="33"/>
        <v>0</v>
      </c>
    </row>
    <row r="669" ht="13.2" spans="1:45">
      <c r="A669" s="149"/>
      <c r="B669" s="149"/>
      <c r="C669" s="150" t="s">
        <v>1486</v>
      </c>
      <c r="D669" s="2"/>
      <c r="E669" s="3"/>
      <c r="F669" s="149"/>
      <c r="G669" s="152"/>
      <c r="H669" s="155"/>
      <c r="I669" s="165"/>
      <c r="J669" s="169">
        <f t="shared" si="26"/>
        <v>0</v>
      </c>
      <c r="K669" s="166"/>
      <c r="L669" s="166"/>
      <c r="M669" s="166"/>
      <c r="N669" s="166"/>
      <c r="O669" s="149"/>
      <c r="P669" s="170"/>
      <c r="Q669" s="174" t="s">
        <v>1486</v>
      </c>
      <c r="R669" s="174"/>
      <c r="S669" s="174"/>
      <c r="T669" s="170"/>
      <c r="U669" s="187"/>
      <c r="V669" s="173"/>
      <c r="W669" s="185"/>
      <c r="X669" s="62">
        <f t="shared" si="27"/>
        <v>0</v>
      </c>
      <c r="Y669" s="166"/>
      <c r="Z669" s="149"/>
      <c r="AA669" s="149"/>
      <c r="AB669" s="150" t="s">
        <v>1486</v>
      </c>
      <c r="AC669" s="2"/>
      <c r="AD669" s="3"/>
      <c r="AE669" s="149"/>
      <c r="AF669" s="152"/>
      <c r="AG669" s="155"/>
      <c r="AH669" s="172"/>
      <c r="AI669" s="172"/>
      <c r="AJ669" s="149"/>
      <c r="AK669" s="170"/>
      <c r="AL669" s="203" t="s">
        <v>1484</v>
      </c>
      <c r="AM669" s="139"/>
      <c r="AN669" s="140"/>
      <c r="AO669" s="170"/>
      <c r="AP669" s="187"/>
      <c r="AQ669" s="173"/>
      <c r="AR669" s="184"/>
      <c r="AS669" s="208">
        <f t="shared" si="33"/>
        <v>0</v>
      </c>
    </row>
    <row r="670" ht="13.2" spans="1:45">
      <c r="A670" s="149"/>
      <c r="B670" s="154"/>
      <c r="C670" s="150" t="s">
        <v>1487</v>
      </c>
      <c r="D670" s="2"/>
      <c r="E670" s="3"/>
      <c r="F670" s="154"/>
      <c r="G670" s="152"/>
      <c r="H670" s="155"/>
      <c r="I670" s="165"/>
      <c r="J670" s="169">
        <f t="shared" si="26"/>
        <v>0</v>
      </c>
      <c r="K670" s="166"/>
      <c r="L670" s="166"/>
      <c r="M670" s="166"/>
      <c r="N670" s="166"/>
      <c r="O670" s="149"/>
      <c r="P670" s="140"/>
      <c r="Q670" s="174" t="s">
        <v>1487</v>
      </c>
      <c r="R670" s="174"/>
      <c r="S670" s="174"/>
      <c r="T670" s="140"/>
      <c r="U670" s="187"/>
      <c r="V670" s="173"/>
      <c r="W670" s="185"/>
      <c r="X670" s="62">
        <f t="shared" si="27"/>
        <v>0</v>
      </c>
      <c r="Y670" s="166"/>
      <c r="Z670" s="149"/>
      <c r="AA670" s="154"/>
      <c r="AB670" s="150" t="s">
        <v>1487</v>
      </c>
      <c r="AC670" s="2"/>
      <c r="AD670" s="3"/>
      <c r="AE670" s="154"/>
      <c r="AF670" s="152"/>
      <c r="AG670" s="155"/>
      <c r="AH670" s="172"/>
      <c r="AI670" s="172"/>
      <c r="AJ670" s="149"/>
      <c r="AK670" s="170"/>
      <c r="AL670" s="203" t="s">
        <v>1485</v>
      </c>
      <c r="AM670" s="139"/>
      <c r="AN670" s="140"/>
      <c r="AO670" s="170"/>
      <c r="AP670" s="187"/>
      <c r="AQ670" s="173"/>
      <c r="AR670" s="184"/>
      <c r="AS670" s="208">
        <f t="shared" si="33"/>
        <v>0</v>
      </c>
    </row>
    <row r="671" ht="13.2" spans="1:45">
      <c r="A671" s="149"/>
      <c r="B671" s="160" t="s">
        <v>1072</v>
      </c>
      <c r="C671" s="150" t="s">
        <v>1488</v>
      </c>
      <c r="D671" s="2"/>
      <c r="E671" s="3"/>
      <c r="F671" s="153">
        <v>132300</v>
      </c>
      <c r="G671" s="152">
        <v>1</v>
      </c>
      <c r="H671" s="151">
        <v>132300</v>
      </c>
      <c r="I671" s="165"/>
      <c r="J671" s="169">
        <f t="shared" si="26"/>
        <v>0</v>
      </c>
      <c r="K671" s="166"/>
      <c r="L671" s="166"/>
      <c r="M671" s="166"/>
      <c r="N671" s="166"/>
      <c r="O671" s="149"/>
      <c r="P671" s="176" t="s">
        <v>1072</v>
      </c>
      <c r="Q671" s="174" t="s">
        <v>1488</v>
      </c>
      <c r="R671" s="174"/>
      <c r="S671" s="174"/>
      <c r="T671" s="188">
        <v>132300</v>
      </c>
      <c r="U671" s="187">
        <v>1</v>
      </c>
      <c r="V671" s="186">
        <v>132300</v>
      </c>
      <c r="W671" s="185"/>
      <c r="X671" s="62">
        <f t="shared" si="27"/>
        <v>0</v>
      </c>
      <c r="Y671" s="166"/>
      <c r="Z671" s="149"/>
      <c r="AA671" s="160" t="s">
        <v>1072</v>
      </c>
      <c r="AB671" s="150" t="s">
        <v>1488</v>
      </c>
      <c r="AC671" s="2"/>
      <c r="AD671" s="3"/>
      <c r="AE671" s="153">
        <v>132300</v>
      </c>
      <c r="AF671" s="152">
        <v>1</v>
      </c>
      <c r="AG671" s="151">
        <v>132300</v>
      </c>
      <c r="AH671" s="172"/>
      <c r="AI671" s="172"/>
      <c r="AJ671" s="149"/>
      <c r="AK671" s="170"/>
      <c r="AL671" s="203" t="s">
        <v>1486</v>
      </c>
      <c r="AM671" s="139"/>
      <c r="AN671" s="140"/>
      <c r="AO671" s="170"/>
      <c r="AP671" s="187"/>
      <c r="AQ671" s="173"/>
      <c r="AR671" s="184"/>
      <c r="AS671" s="208">
        <f t="shared" si="33"/>
        <v>0</v>
      </c>
    </row>
    <row r="672" ht="13.2" spans="1:45">
      <c r="A672" s="149"/>
      <c r="B672" s="149"/>
      <c r="C672" s="150" t="s">
        <v>1358</v>
      </c>
      <c r="D672" s="2"/>
      <c r="E672" s="3"/>
      <c r="F672" s="149"/>
      <c r="G672" s="152"/>
      <c r="H672" s="155"/>
      <c r="I672" s="165"/>
      <c r="J672" s="169">
        <f t="shared" si="26"/>
        <v>0</v>
      </c>
      <c r="K672" s="166"/>
      <c r="L672" s="166"/>
      <c r="M672" s="166"/>
      <c r="N672" s="166"/>
      <c r="O672" s="149"/>
      <c r="P672" s="170"/>
      <c r="Q672" s="174" t="s">
        <v>1358</v>
      </c>
      <c r="R672" s="174"/>
      <c r="S672" s="174"/>
      <c r="T672" s="170"/>
      <c r="U672" s="187"/>
      <c r="V672" s="173"/>
      <c r="W672" s="185"/>
      <c r="X672" s="62">
        <f t="shared" si="27"/>
        <v>0</v>
      </c>
      <c r="Y672" s="166"/>
      <c r="Z672" s="149"/>
      <c r="AA672" s="149"/>
      <c r="AB672" s="150" t="s">
        <v>1358</v>
      </c>
      <c r="AC672" s="2"/>
      <c r="AD672" s="3"/>
      <c r="AE672" s="149"/>
      <c r="AF672" s="152"/>
      <c r="AG672" s="155"/>
      <c r="AH672" s="172"/>
      <c r="AI672" s="172"/>
      <c r="AJ672" s="149"/>
      <c r="AK672" s="140"/>
      <c r="AL672" s="203" t="s">
        <v>1487</v>
      </c>
      <c r="AM672" s="139"/>
      <c r="AN672" s="140"/>
      <c r="AO672" s="140"/>
      <c r="AP672" s="187"/>
      <c r="AQ672" s="173"/>
      <c r="AR672" s="184"/>
      <c r="AS672" s="208">
        <f t="shared" si="33"/>
        <v>0</v>
      </c>
    </row>
    <row r="673" ht="13.2" spans="1:45">
      <c r="A673" s="149"/>
      <c r="B673" s="149"/>
      <c r="C673" s="150" t="s">
        <v>1489</v>
      </c>
      <c r="D673" s="2"/>
      <c r="E673" s="3"/>
      <c r="F673" s="149"/>
      <c r="G673" s="152"/>
      <c r="H673" s="155"/>
      <c r="I673" s="165"/>
      <c r="J673" s="169">
        <f t="shared" si="26"/>
        <v>0</v>
      </c>
      <c r="K673" s="166"/>
      <c r="L673" s="166"/>
      <c r="M673" s="166"/>
      <c r="N673" s="166"/>
      <c r="O673" s="149"/>
      <c r="P673" s="170"/>
      <c r="Q673" s="174" t="s">
        <v>1489</v>
      </c>
      <c r="R673" s="174"/>
      <c r="S673" s="174"/>
      <c r="T673" s="170"/>
      <c r="U673" s="187"/>
      <c r="V673" s="173"/>
      <c r="W673" s="185"/>
      <c r="X673" s="62">
        <f t="shared" si="27"/>
        <v>0</v>
      </c>
      <c r="Y673" s="166"/>
      <c r="Z673" s="149"/>
      <c r="AA673" s="149"/>
      <c r="AB673" s="150" t="s">
        <v>1489</v>
      </c>
      <c r="AC673" s="2"/>
      <c r="AD673" s="3"/>
      <c r="AE673" s="149"/>
      <c r="AF673" s="152"/>
      <c r="AG673" s="155"/>
      <c r="AH673" s="172"/>
      <c r="AI673" s="172"/>
      <c r="AJ673" s="149"/>
      <c r="AK673" s="176" t="s">
        <v>1072</v>
      </c>
      <c r="AL673" s="203" t="s">
        <v>1488</v>
      </c>
      <c r="AM673" s="139"/>
      <c r="AN673" s="140"/>
      <c r="AO673" s="188">
        <v>132300</v>
      </c>
      <c r="AP673" s="187">
        <v>1</v>
      </c>
      <c r="AQ673" s="186">
        <v>132300</v>
      </c>
      <c r="AR673" s="209">
        <v>1</v>
      </c>
      <c r="AS673" s="208">
        <f>AR673*AQ673</f>
        <v>132300</v>
      </c>
    </row>
    <row r="674" ht="13.2" spans="1:45">
      <c r="A674" s="149"/>
      <c r="B674" s="149"/>
      <c r="C674" s="150" t="s">
        <v>1490</v>
      </c>
      <c r="D674" s="2"/>
      <c r="E674" s="3"/>
      <c r="F674" s="149"/>
      <c r="G674" s="152"/>
      <c r="H674" s="155"/>
      <c r="I674" s="165"/>
      <c r="J674" s="169">
        <f t="shared" si="26"/>
        <v>0</v>
      </c>
      <c r="K674" s="166"/>
      <c r="L674" s="166"/>
      <c r="M674" s="166"/>
      <c r="N674" s="166"/>
      <c r="O674" s="149"/>
      <c r="P674" s="170"/>
      <c r="Q674" s="174" t="s">
        <v>1490</v>
      </c>
      <c r="R674" s="174"/>
      <c r="S674" s="174"/>
      <c r="T674" s="170"/>
      <c r="U674" s="187"/>
      <c r="V674" s="173"/>
      <c r="W674" s="185"/>
      <c r="X674" s="62">
        <f t="shared" si="27"/>
        <v>0</v>
      </c>
      <c r="Y674" s="166"/>
      <c r="Z674" s="149"/>
      <c r="AA674" s="149"/>
      <c r="AB674" s="150" t="s">
        <v>1490</v>
      </c>
      <c r="AC674" s="2"/>
      <c r="AD674" s="3"/>
      <c r="AE674" s="149"/>
      <c r="AF674" s="152"/>
      <c r="AG674" s="155"/>
      <c r="AH674" s="172"/>
      <c r="AI674" s="172"/>
      <c r="AJ674" s="149"/>
      <c r="AK674" s="170"/>
      <c r="AL674" s="203" t="s">
        <v>1358</v>
      </c>
      <c r="AM674" s="139"/>
      <c r="AN674" s="140"/>
      <c r="AO674" s="170"/>
      <c r="AP674" s="187"/>
      <c r="AQ674" s="173"/>
      <c r="AR674" s="184"/>
      <c r="AS674" s="208">
        <f t="shared" ref="AS674:AS704" si="34">AR674*AO674</f>
        <v>0</v>
      </c>
    </row>
    <row r="675" ht="13.2" spans="1:45">
      <c r="A675" s="149"/>
      <c r="B675" s="149"/>
      <c r="C675" s="150" t="s">
        <v>1491</v>
      </c>
      <c r="D675" s="2"/>
      <c r="E675" s="3"/>
      <c r="F675" s="149"/>
      <c r="G675" s="152"/>
      <c r="H675" s="155"/>
      <c r="I675" s="165"/>
      <c r="J675" s="169">
        <f t="shared" si="26"/>
        <v>0</v>
      </c>
      <c r="K675" s="166"/>
      <c r="L675" s="166"/>
      <c r="M675" s="166"/>
      <c r="N675" s="166"/>
      <c r="O675" s="149"/>
      <c r="P675" s="170"/>
      <c r="Q675" s="174" t="s">
        <v>1491</v>
      </c>
      <c r="R675" s="174"/>
      <c r="S675" s="174"/>
      <c r="T675" s="170"/>
      <c r="U675" s="187"/>
      <c r="V675" s="173"/>
      <c r="W675" s="185"/>
      <c r="X675" s="62">
        <f t="shared" si="27"/>
        <v>0</v>
      </c>
      <c r="Y675" s="166"/>
      <c r="Z675" s="149"/>
      <c r="AA675" s="149"/>
      <c r="AB675" s="150" t="s">
        <v>1491</v>
      </c>
      <c r="AC675" s="2"/>
      <c r="AD675" s="3"/>
      <c r="AE675" s="149"/>
      <c r="AF675" s="152"/>
      <c r="AG675" s="155"/>
      <c r="AH675" s="172"/>
      <c r="AI675" s="172"/>
      <c r="AJ675" s="149"/>
      <c r="AK675" s="170"/>
      <c r="AL675" s="203" t="s">
        <v>1489</v>
      </c>
      <c r="AM675" s="139"/>
      <c r="AN675" s="140"/>
      <c r="AO675" s="170"/>
      <c r="AP675" s="187"/>
      <c r="AQ675" s="173"/>
      <c r="AR675" s="184"/>
      <c r="AS675" s="208">
        <f t="shared" si="34"/>
        <v>0</v>
      </c>
    </row>
    <row r="676" ht="13.2" spans="1:45">
      <c r="A676" s="149"/>
      <c r="B676" s="149"/>
      <c r="C676" s="150" t="s">
        <v>1492</v>
      </c>
      <c r="D676" s="2"/>
      <c r="E676" s="3"/>
      <c r="F676" s="149"/>
      <c r="G676" s="152"/>
      <c r="H676" s="155"/>
      <c r="I676" s="165"/>
      <c r="J676" s="169">
        <f t="shared" si="26"/>
        <v>0</v>
      </c>
      <c r="K676" s="166"/>
      <c r="L676" s="166"/>
      <c r="M676" s="166"/>
      <c r="N676" s="166"/>
      <c r="O676" s="149"/>
      <c r="P676" s="170"/>
      <c r="Q676" s="174" t="s">
        <v>1492</v>
      </c>
      <c r="R676" s="174"/>
      <c r="S676" s="174"/>
      <c r="T676" s="170"/>
      <c r="U676" s="187"/>
      <c r="V676" s="173"/>
      <c r="W676" s="185"/>
      <c r="X676" s="62">
        <f t="shared" si="27"/>
        <v>0</v>
      </c>
      <c r="Y676" s="166"/>
      <c r="Z676" s="149"/>
      <c r="AA676" s="149"/>
      <c r="AB676" s="150" t="s">
        <v>1492</v>
      </c>
      <c r="AC676" s="2"/>
      <c r="AD676" s="3"/>
      <c r="AE676" s="149"/>
      <c r="AF676" s="152"/>
      <c r="AG676" s="155"/>
      <c r="AH676" s="172"/>
      <c r="AI676" s="172"/>
      <c r="AJ676" s="149"/>
      <c r="AK676" s="170"/>
      <c r="AL676" s="203" t="s">
        <v>1490</v>
      </c>
      <c r="AM676" s="139"/>
      <c r="AN676" s="140"/>
      <c r="AO676" s="170"/>
      <c r="AP676" s="187"/>
      <c r="AQ676" s="173"/>
      <c r="AR676" s="184"/>
      <c r="AS676" s="208">
        <f t="shared" si="34"/>
        <v>0</v>
      </c>
    </row>
    <row r="677" ht="13.2" spans="1:45">
      <c r="A677" s="149"/>
      <c r="B677" s="149"/>
      <c r="C677" s="150" t="s">
        <v>1493</v>
      </c>
      <c r="D677" s="2"/>
      <c r="E677" s="3"/>
      <c r="F677" s="149"/>
      <c r="G677" s="152"/>
      <c r="H677" s="155"/>
      <c r="I677" s="165"/>
      <c r="J677" s="169">
        <f t="shared" si="26"/>
        <v>0</v>
      </c>
      <c r="K677" s="166"/>
      <c r="L677" s="166"/>
      <c r="M677" s="166"/>
      <c r="N677" s="166"/>
      <c r="O677" s="149"/>
      <c r="P677" s="170"/>
      <c r="Q677" s="174" t="s">
        <v>1493</v>
      </c>
      <c r="R677" s="174"/>
      <c r="S677" s="174"/>
      <c r="T677" s="170"/>
      <c r="U677" s="187"/>
      <c r="V677" s="173"/>
      <c r="W677" s="185"/>
      <c r="X677" s="62">
        <f t="shared" si="27"/>
        <v>0</v>
      </c>
      <c r="Y677" s="166"/>
      <c r="Z677" s="149"/>
      <c r="AA677" s="149"/>
      <c r="AB677" s="150" t="s">
        <v>1493</v>
      </c>
      <c r="AC677" s="2"/>
      <c r="AD677" s="3"/>
      <c r="AE677" s="149"/>
      <c r="AF677" s="152"/>
      <c r="AG677" s="155"/>
      <c r="AH677" s="172"/>
      <c r="AI677" s="172"/>
      <c r="AJ677" s="149"/>
      <c r="AK677" s="170"/>
      <c r="AL677" s="203" t="s">
        <v>1491</v>
      </c>
      <c r="AM677" s="139"/>
      <c r="AN677" s="140"/>
      <c r="AO677" s="170"/>
      <c r="AP677" s="187"/>
      <c r="AQ677" s="173"/>
      <c r="AR677" s="184"/>
      <c r="AS677" s="208">
        <f t="shared" si="34"/>
        <v>0</v>
      </c>
    </row>
    <row r="678" ht="13.2" spans="1:45">
      <c r="A678" s="149"/>
      <c r="B678" s="149"/>
      <c r="C678" s="150" t="s">
        <v>1494</v>
      </c>
      <c r="D678" s="2"/>
      <c r="E678" s="3"/>
      <c r="F678" s="149"/>
      <c r="G678" s="152"/>
      <c r="H678" s="155"/>
      <c r="I678" s="165"/>
      <c r="J678" s="169">
        <f t="shared" si="26"/>
        <v>0</v>
      </c>
      <c r="K678" s="166"/>
      <c r="L678" s="166"/>
      <c r="M678" s="166"/>
      <c r="N678" s="166"/>
      <c r="O678" s="149"/>
      <c r="P678" s="170"/>
      <c r="Q678" s="174" t="s">
        <v>1494</v>
      </c>
      <c r="R678" s="174"/>
      <c r="S678" s="174"/>
      <c r="T678" s="170"/>
      <c r="U678" s="187"/>
      <c r="V678" s="173"/>
      <c r="W678" s="185"/>
      <c r="X678" s="62">
        <f t="shared" si="27"/>
        <v>0</v>
      </c>
      <c r="Y678" s="166"/>
      <c r="Z678" s="149"/>
      <c r="AA678" s="149"/>
      <c r="AB678" s="150" t="s">
        <v>1494</v>
      </c>
      <c r="AC678" s="2"/>
      <c r="AD678" s="3"/>
      <c r="AE678" s="149"/>
      <c r="AF678" s="152"/>
      <c r="AG678" s="155"/>
      <c r="AH678" s="172"/>
      <c r="AI678" s="172"/>
      <c r="AJ678" s="149"/>
      <c r="AK678" s="170"/>
      <c r="AL678" s="203" t="s">
        <v>1492</v>
      </c>
      <c r="AM678" s="139"/>
      <c r="AN678" s="140"/>
      <c r="AO678" s="170"/>
      <c r="AP678" s="187"/>
      <c r="AQ678" s="173"/>
      <c r="AR678" s="184"/>
      <c r="AS678" s="208">
        <f t="shared" si="34"/>
        <v>0</v>
      </c>
    </row>
    <row r="679" ht="13.2" spans="1:45">
      <c r="A679" s="149"/>
      <c r="B679" s="149"/>
      <c r="C679" s="150" t="s">
        <v>966</v>
      </c>
      <c r="D679" s="2"/>
      <c r="E679" s="3"/>
      <c r="F679" s="149"/>
      <c r="G679" s="152"/>
      <c r="H679" s="155"/>
      <c r="I679" s="165"/>
      <c r="J679" s="169">
        <f t="shared" si="26"/>
        <v>0</v>
      </c>
      <c r="K679" s="166"/>
      <c r="L679" s="166"/>
      <c r="M679" s="166"/>
      <c r="N679" s="166"/>
      <c r="O679" s="149"/>
      <c r="P679" s="170"/>
      <c r="Q679" s="174" t="s">
        <v>966</v>
      </c>
      <c r="R679" s="174"/>
      <c r="S679" s="174"/>
      <c r="T679" s="170"/>
      <c r="U679" s="187"/>
      <c r="V679" s="173"/>
      <c r="W679" s="185"/>
      <c r="X679" s="62">
        <f t="shared" si="27"/>
        <v>0</v>
      </c>
      <c r="Y679" s="166"/>
      <c r="Z679" s="149"/>
      <c r="AA679" s="149"/>
      <c r="AB679" s="150" t="s">
        <v>966</v>
      </c>
      <c r="AC679" s="2"/>
      <c r="AD679" s="3"/>
      <c r="AE679" s="149"/>
      <c r="AF679" s="152"/>
      <c r="AG679" s="155"/>
      <c r="AH679" s="172"/>
      <c r="AI679" s="172"/>
      <c r="AJ679" s="149"/>
      <c r="AK679" s="170"/>
      <c r="AL679" s="203" t="s">
        <v>1493</v>
      </c>
      <c r="AM679" s="139"/>
      <c r="AN679" s="140"/>
      <c r="AO679" s="170"/>
      <c r="AP679" s="187"/>
      <c r="AQ679" s="173"/>
      <c r="AR679" s="184"/>
      <c r="AS679" s="208">
        <f t="shared" si="34"/>
        <v>0</v>
      </c>
    </row>
    <row r="680" ht="13.2" spans="1:45">
      <c r="A680" s="149"/>
      <c r="B680" s="149"/>
      <c r="C680" s="150" t="s">
        <v>1120</v>
      </c>
      <c r="D680" s="2"/>
      <c r="E680" s="3"/>
      <c r="F680" s="149"/>
      <c r="G680" s="152"/>
      <c r="H680" s="155"/>
      <c r="I680" s="165"/>
      <c r="J680" s="169">
        <f t="shared" si="26"/>
        <v>0</v>
      </c>
      <c r="K680" s="166"/>
      <c r="L680" s="166"/>
      <c r="M680" s="166"/>
      <c r="N680" s="166"/>
      <c r="O680" s="149"/>
      <c r="P680" s="170"/>
      <c r="Q680" s="174" t="s">
        <v>1120</v>
      </c>
      <c r="R680" s="174"/>
      <c r="S680" s="174"/>
      <c r="T680" s="170"/>
      <c r="U680" s="187"/>
      <c r="V680" s="173"/>
      <c r="W680" s="185"/>
      <c r="X680" s="62">
        <f t="shared" si="27"/>
        <v>0</v>
      </c>
      <c r="Y680" s="166"/>
      <c r="Z680" s="149"/>
      <c r="AA680" s="149"/>
      <c r="AB680" s="150" t="s">
        <v>1120</v>
      </c>
      <c r="AC680" s="2"/>
      <c r="AD680" s="3"/>
      <c r="AE680" s="149"/>
      <c r="AF680" s="152"/>
      <c r="AG680" s="155"/>
      <c r="AH680" s="172"/>
      <c r="AI680" s="172"/>
      <c r="AJ680" s="149"/>
      <c r="AK680" s="170"/>
      <c r="AL680" s="203" t="s">
        <v>1494</v>
      </c>
      <c r="AM680" s="139"/>
      <c r="AN680" s="140"/>
      <c r="AO680" s="170"/>
      <c r="AP680" s="187"/>
      <c r="AQ680" s="173"/>
      <c r="AR680" s="184"/>
      <c r="AS680" s="208">
        <f t="shared" si="34"/>
        <v>0</v>
      </c>
    </row>
    <row r="681" ht="13.2" spans="1:45">
      <c r="A681" s="149"/>
      <c r="B681" s="149"/>
      <c r="C681" s="150" t="s">
        <v>1495</v>
      </c>
      <c r="D681" s="2"/>
      <c r="E681" s="3"/>
      <c r="F681" s="149"/>
      <c r="G681" s="152"/>
      <c r="H681" s="155"/>
      <c r="I681" s="165"/>
      <c r="J681" s="169">
        <f t="shared" si="26"/>
        <v>0</v>
      </c>
      <c r="K681" s="166"/>
      <c r="L681" s="166"/>
      <c r="M681" s="166"/>
      <c r="N681" s="166"/>
      <c r="O681" s="149"/>
      <c r="P681" s="170"/>
      <c r="Q681" s="174" t="s">
        <v>1495</v>
      </c>
      <c r="R681" s="174"/>
      <c r="S681" s="174"/>
      <c r="T681" s="170"/>
      <c r="U681" s="187"/>
      <c r="V681" s="173"/>
      <c r="W681" s="185"/>
      <c r="X681" s="62">
        <f t="shared" si="27"/>
        <v>0</v>
      </c>
      <c r="Y681" s="166"/>
      <c r="Z681" s="149"/>
      <c r="AA681" s="149"/>
      <c r="AB681" s="150" t="s">
        <v>1495</v>
      </c>
      <c r="AC681" s="2"/>
      <c r="AD681" s="3"/>
      <c r="AE681" s="149"/>
      <c r="AF681" s="152"/>
      <c r="AG681" s="155"/>
      <c r="AH681" s="172"/>
      <c r="AI681" s="172"/>
      <c r="AJ681" s="149"/>
      <c r="AK681" s="170"/>
      <c r="AL681" s="203" t="s">
        <v>966</v>
      </c>
      <c r="AM681" s="139"/>
      <c r="AN681" s="140"/>
      <c r="AO681" s="170"/>
      <c r="AP681" s="187"/>
      <c r="AQ681" s="173"/>
      <c r="AR681" s="184"/>
      <c r="AS681" s="208">
        <f t="shared" si="34"/>
        <v>0</v>
      </c>
    </row>
    <row r="682" ht="13.2" spans="1:45">
      <c r="A682" s="149"/>
      <c r="B682" s="149"/>
      <c r="C682" s="150" t="s">
        <v>1496</v>
      </c>
      <c r="D682" s="2"/>
      <c r="E682" s="3"/>
      <c r="F682" s="149"/>
      <c r="G682" s="152"/>
      <c r="H682" s="155"/>
      <c r="I682" s="165"/>
      <c r="J682" s="169">
        <f t="shared" si="26"/>
        <v>0</v>
      </c>
      <c r="K682" s="166"/>
      <c r="L682" s="166"/>
      <c r="M682" s="166"/>
      <c r="N682" s="166"/>
      <c r="O682" s="149"/>
      <c r="P682" s="170"/>
      <c r="Q682" s="174" t="s">
        <v>1496</v>
      </c>
      <c r="R682" s="174"/>
      <c r="S682" s="174"/>
      <c r="T682" s="170"/>
      <c r="U682" s="187"/>
      <c r="V682" s="173"/>
      <c r="W682" s="185"/>
      <c r="X682" s="62">
        <f t="shared" si="27"/>
        <v>0</v>
      </c>
      <c r="Y682" s="166"/>
      <c r="Z682" s="149"/>
      <c r="AA682" s="149"/>
      <c r="AB682" s="150" t="s">
        <v>1496</v>
      </c>
      <c r="AC682" s="2"/>
      <c r="AD682" s="3"/>
      <c r="AE682" s="149"/>
      <c r="AF682" s="152"/>
      <c r="AG682" s="155"/>
      <c r="AH682" s="172"/>
      <c r="AI682" s="172"/>
      <c r="AJ682" s="149"/>
      <c r="AK682" s="170"/>
      <c r="AL682" s="203" t="s">
        <v>1120</v>
      </c>
      <c r="AM682" s="139"/>
      <c r="AN682" s="140"/>
      <c r="AO682" s="170"/>
      <c r="AP682" s="187"/>
      <c r="AQ682" s="173"/>
      <c r="AR682" s="184"/>
      <c r="AS682" s="208">
        <f t="shared" si="34"/>
        <v>0</v>
      </c>
    </row>
    <row r="683" ht="13.2" spans="1:45">
      <c r="A683" s="149"/>
      <c r="B683" s="149"/>
      <c r="C683" s="150" t="s">
        <v>1497</v>
      </c>
      <c r="D683" s="2"/>
      <c r="E683" s="3"/>
      <c r="F683" s="149"/>
      <c r="G683" s="152"/>
      <c r="H683" s="155"/>
      <c r="I683" s="165"/>
      <c r="J683" s="169">
        <f t="shared" si="26"/>
        <v>0</v>
      </c>
      <c r="K683" s="166"/>
      <c r="L683" s="166"/>
      <c r="M683" s="166"/>
      <c r="N683" s="166"/>
      <c r="O683" s="149"/>
      <c r="P683" s="170"/>
      <c r="Q683" s="174" t="s">
        <v>1497</v>
      </c>
      <c r="R683" s="174"/>
      <c r="S683" s="174"/>
      <c r="T683" s="170"/>
      <c r="U683" s="187"/>
      <c r="V683" s="173"/>
      <c r="W683" s="185"/>
      <c r="X683" s="62">
        <f t="shared" si="27"/>
        <v>0</v>
      </c>
      <c r="Y683" s="166"/>
      <c r="Z683" s="149"/>
      <c r="AA683" s="149"/>
      <c r="AB683" s="150" t="s">
        <v>1497</v>
      </c>
      <c r="AC683" s="2"/>
      <c r="AD683" s="3"/>
      <c r="AE683" s="149"/>
      <c r="AF683" s="152"/>
      <c r="AG683" s="155"/>
      <c r="AH683" s="172"/>
      <c r="AI683" s="172"/>
      <c r="AJ683" s="149"/>
      <c r="AK683" s="170"/>
      <c r="AL683" s="203" t="s">
        <v>1495</v>
      </c>
      <c r="AM683" s="139"/>
      <c r="AN683" s="140"/>
      <c r="AO683" s="170"/>
      <c r="AP683" s="187"/>
      <c r="AQ683" s="173"/>
      <c r="AR683" s="184"/>
      <c r="AS683" s="208">
        <f t="shared" si="34"/>
        <v>0</v>
      </c>
    </row>
    <row r="684" ht="13.2" spans="1:45">
      <c r="A684" s="149"/>
      <c r="B684" s="149"/>
      <c r="C684" s="150" t="s">
        <v>1498</v>
      </c>
      <c r="D684" s="2"/>
      <c r="E684" s="3"/>
      <c r="F684" s="149"/>
      <c r="G684" s="152"/>
      <c r="H684" s="155"/>
      <c r="I684" s="165"/>
      <c r="J684" s="169">
        <f t="shared" si="26"/>
        <v>0</v>
      </c>
      <c r="K684" s="166"/>
      <c r="L684" s="166"/>
      <c r="M684" s="166"/>
      <c r="N684" s="166"/>
      <c r="O684" s="149"/>
      <c r="P684" s="170"/>
      <c r="Q684" s="174" t="s">
        <v>1498</v>
      </c>
      <c r="R684" s="174"/>
      <c r="S684" s="174"/>
      <c r="T684" s="170"/>
      <c r="U684" s="187"/>
      <c r="V684" s="173"/>
      <c r="W684" s="185"/>
      <c r="X684" s="62">
        <f t="shared" si="27"/>
        <v>0</v>
      </c>
      <c r="Y684" s="166"/>
      <c r="Z684" s="149"/>
      <c r="AA684" s="149"/>
      <c r="AB684" s="150" t="s">
        <v>1498</v>
      </c>
      <c r="AC684" s="2"/>
      <c r="AD684" s="3"/>
      <c r="AE684" s="149"/>
      <c r="AF684" s="152"/>
      <c r="AG684" s="155"/>
      <c r="AH684" s="172"/>
      <c r="AI684" s="172"/>
      <c r="AJ684" s="149"/>
      <c r="AK684" s="170"/>
      <c r="AL684" s="203" t="s">
        <v>1496</v>
      </c>
      <c r="AM684" s="139"/>
      <c r="AN684" s="140"/>
      <c r="AO684" s="170"/>
      <c r="AP684" s="187"/>
      <c r="AQ684" s="173"/>
      <c r="AR684" s="184"/>
      <c r="AS684" s="208">
        <f t="shared" si="34"/>
        <v>0</v>
      </c>
    </row>
    <row r="685" ht="13.2" spans="1:45">
      <c r="A685" s="149"/>
      <c r="B685" s="149"/>
      <c r="C685" s="150" t="s">
        <v>1499</v>
      </c>
      <c r="D685" s="2"/>
      <c r="E685" s="3"/>
      <c r="F685" s="149"/>
      <c r="G685" s="152"/>
      <c r="H685" s="155"/>
      <c r="I685" s="165"/>
      <c r="J685" s="169">
        <f t="shared" si="26"/>
        <v>0</v>
      </c>
      <c r="K685" s="166"/>
      <c r="L685" s="166"/>
      <c r="M685" s="166"/>
      <c r="N685" s="166"/>
      <c r="O685" s="149"/>
      <c r="P685" s="170"/>
      <c r="Q685" s="174" t="s">
        <v>1499</v>
      </c>
      <c r="R685" s="174"/>
      <c r="S685" s="174"/>
      <c r="T685" s="170"/>
      <c r="U685" s="187"/>
      <c r="V685" s="173"/>
      <c r="W685" s="185"/>
      <c r="X685" s="62">
        <f t="shared" si="27"/>
        <v>0</v>
      </c>
      <c r="Y685" s="166"/>
      <c r="Z685" s="149"/>
      <c r="AA685" s="149"/>
      <c r="AB685" s="150" t="s">
        <v>1499</v>
      </c>
      <c r="AC685" s="2"/>
      <c r="AD685" s="3"/>
      <c r="AE685" s="149"/>
      <c r="AF685" s="152"/>
      <c r="AG685" s="155"/>
      <c r="AH685" s="172"/>
      <c r="AI685" s="172"/>
      <c r="AJ685" s="149"/>
      <c r="AK685" s="170"/>
      <c r="AL685" s="203" t="s">
        <v>1497</v>
      </c>
      <c r="AM685" s="139"/>
      <c r="AN685" s="140"/>
      <c r="AO685" s="170"/>
      <c r="AP685" s="187"/>
      <c r="AQ685" s="173"/>
      <c r="AR685" s="184"/>
      <c r="AS685" s="208">
        <f t="shared" si="34"/>
        <v>0</v>
      </c>
    </row>
    <row r="686" ht="13.2" spans="1:45">
      <c r="A686" s="149"/>
      <c r="B686" s="149"/>
      <c r="C686" s="150" t="s">
        <v>1500</v>
      </c>
      <c r="D686" s="2"/>
      <c r="E686" s="3"/>
      <c r="F686" s="149"/>
      <c r="G686" s="152"/>
      <c r="H686" s="155"/>
      <c r="I686" s="165"/>
      <c r="J686" s="169">
        <f t="shared" si="26"/>
        <v>0</v>
      </c>
      <c r="K686" s="166"/>
      <c r="L686" s="166"/>
      <c r="M686" s="166"/>
      <c r="N686" s="166"/>
      <c r="O686" s="149"/>
      <c r="P686" s="170"/>
      <c r="Q686" s="174" t="s">
        <v>1500</v>
      </c>
      <c r="R686" s="174"/>
      <c r="S686" s="174"/>
      <c r="T686" s="170"/>
      <c r="U686" s="187"/>
      <c r="V686" s="173"/>
      <c r="W686" s="185"/>
      <c r="X686" s="62">
        <f t="shared" si="27"/>
        <v>0</v>
      </c>
      <c r="Y686" s="166"/>
      <c r="Z686" s="149"/>
      <c r="AA686" s="149"/>
      <c r="AB686" s="150" t="s">
        <v>1500</v>
      </c>
      <c r="AC686" s="2"/>
      <c r="AD686" s="3"/>
      <c r="AE686" s="149"/>
      <c r="AF686" s="152"/>
      <c r="AG686" s="155"/>
      <c r="AH686" s="172"/>
      <c r="AI686" s="172"/>
      <c r="AJ686" s="149"/>
      <c r="AK686" s="170"/>
      <c r="AL686" s="203" t="s">
        <v>1498</v>
      </c>
      <c r="AM686" s="139"/>
      <c r="AN686" s="140"/>
      <c r="AO686" s="170"/>
      <c r="AP686" s="187"/>
      <c r="AQ686" s="173"/>
      <c r="AR686" s="184"/>
      <c r="AS686" s="208">
        <f t="shared" si="34"/>
        <v>0</v>
      </c>
    </row>
    <row r="687" ht="13.2" spans="1:45">
      <c r="A687" s="149"/>
      <c r="B687" s="149"/>
      <c r="C687" s="150" t="s">
        <v>1501</v>
      </c>
      <c r="D687" s="2"/>
      <c r="E687" s="3"/>
      <c r="F687" s="149"/>
      <c r="G687" s="152"/>
      <c r="H687" s="155"/>
      <c r="I687" s="165"/>
      <c r="J687" s="169">
        <f t="shared" si="26"/>
        <v>0</v>
      </c>
      <c r="K687" s="166"/>
      <c r="L687" s="166"/>
      <c r="M687" s="166"/>
      <c r="N687" s="166"/>
      <c r="O687" s="149"/>
      <c r="P687" s="170"/>
      <c r="Q687" s="174" t="s">
        <v>1501</v>
      </c>
      <c r="R687" s="174"/>
      <c r="S687" s="174"/>
      <c r="T687" s="170"/>
      <c r="U687" s="187"/>
      <c r="V687" s="173"/>
      <c r="W687" s="185"/>
      <c r="X687" s="62">
        <f t="shared" si="27"/>
        <v>0</v>
      </c>
      <c r="Y687" s="166"/>
      <c r="Z687" s="149"/>
      <c r="AA687" s="149"/>
      <c r="AB687" s="150" t="s">
        <v>1501</v>
      </c>
      <c r="AC687" s="2"/>
      <c r="AD687" s="3"/>
      <c r="AE687" s="149"/>
      <c r="AF687" s="152"/>
      <c r="AG687" s="155"/>
      <c r="AH687" s="172"/>
      <c r="AI687" s="172"/>
      <c r="AJ687" s="149"/>
      <c r="AK687" s="170"/>
      <c r="AL687" s="203" t="s">
        <v>1499</v>
      </c>
      <c r="AM687" s="139"/>
      <c r="AN687" s="140"/>
      <c r="AO687" s="170"/>
      <c r="AP687" s="187"/>
      <c r="AQ687" s="173"/>
      <c r="AR687" s="184"/>
      <c r="AS687" s="208">
        <f t="shared" si="34"/>
        <v>0</v>
      </c>
    </row>
    <row r="688" ht="13.2" spans="1:45">
      <c r="A688" s="149"/>
      <c r="B688" s="149"/>
      <c r="C688" s="150" t="s">
        <v>1502</v>
      </c>
      <c r="D688" s="2"/>
      <c r="E688" s="3"/>
      <c r="F688" s="149"/>
      <c r="G688" s="152"/>
      <c r="H688" s="155"/>
      <c r="I688" s="165"/>
      <c r="J688" s="169">
        <f t="shared" si="26"/>
        <v>0</v>
      </c>
      <c r="K688" s="166"/>
      <c r="L688" s="166"/>
      <c r="M688" s="166"/>
      <c r="N688" s="166"/>
      <c r="O688" s="149"/>
      <c r="P688" s="170"/>
      <c r="Q688" s="174" t="s">
        <v>1502</v>
      </c>
      <c r="R688" s="174"/>
      <c r="S688" s="174"/>
      <c r="T688" s="170"/>
      <c r="U688" s="187"/>
      <c r="V688" s="173"/>
      <c r="W688" s="185"/>
      <c r="X688" s="62">
        <f t="shared" si="27"/>
        <v>0</v>
      </c>
      <c r="Y688" s="166"/>
      <c r="Z688" s="149"/>
      <c r="AA688" s="149"/>
      <c r="AB688" s="150" t="s">
        <v>1502</v>
      </c>
      <c r="AC688" s="2"/>
      <c r="AD688" s="3"/>
      <c r="AE688" s="149"/>
      <c r="AF688" s="152"/>
      <c r="AG688" s="155"/>
      <c r="AH688" s="172"/>
      <c r="AI688" s="172"/>
      <c r="AJ688" s="149"/>
      <c r="AK688" s="170"/>
      <c r="AL688" s="203" t="s">
        <v>1500</v>
      </c>
      <c r="AM688" s="139"/>
      <c r="AN688" s="140"/>
      <c r="AO688" s="170"/>
      <c r="AP688" s="187"/>
      <c r="AQ688" s="173"/>
      <c r="AR688" s="184"/>
      <c r="AS688" s="208">
        <f t="shared" si="34"/>
        <v>0</v>
      </c>
    </row>
    <row r="689" ht="13.2" spans="1:45">
      <c r="A689" s="149"/>
      <c r="B689" s="149"/>
      <c r="C689" s="150" t="s">
        <v>1503</v>
      </c>
      <c r="D689" s="2"/>
      <c r="E689" s="3"/>
      <c r="F689" s="149"/>
      <c r="G689" s="152"/>
      <c r="H689" s="155"/>
      <c r="I689" s="165"/>
      <c r="J689" s="169">
        <f t="shared" si="26"/>
        <v>0</v>
      </c>
      <c r="K689" s="166"/>
      <c r="L689" s="166"/>
      <c r="M689" s="166"/>
      <c r="N689" s="166"/>
      <c r="O689" s="149"/>
      <c r="P689" s="170"/>
      <c r="Q689" s="174" t="s">
        <v>1503</v>
      </c>
      <c r="R689" s="174"/>
      <c r="S689" s="174"/>
      <c r="T689" s="170"/>
      <c r="U689" s="187"/>
      <c r="V689" s="173"/>
      <c r="W689" s="185"/>
      <c r="X689" s="62">
        <f t="shared" si="27"/>
        <v>0</v>
      </c>
      <c r="Y689" s="166"/>
      <c r="Z689" s="149"/>
      <c r="AA689" s="149"/>
      <c r="AB689" s="150" t="s">
        <v>1503</v>
      </c>
      <c r="AC689" s="2"/>
      <c r="AD689" s="3"/>
      <c r="AE689" s="149"/>
      <c r="AF689" s="152"/>
      <c r="AG689" s="155"/>
      <c r="AH689" s="172"/>
      <c r="AI689" s="172"/>
      <c r="AJ689" s="149"/>
      <c r="AK689" s="170"/>
      <c r="AL689" s="203" t="s">
        <v>1501</v>
      </c>
      <c r="AM689" s="139"/>
      <c r="AN689" s="140"/>
      <c r="AO689" s="170"/>
      <c r="AP689" s="187"/>
      <c r="AQ689" s="173"/>
      <c r="AR689" s="184"/>
      <c r="AS689" s="208">
        <f t="shared" si="34"/>
        <v>0</v>
      </c>
    </row>
    <row r="690" ht="13.2" spans="1:45">
      <c r="A690" s="149"/>
      <c r="B690" s="149"/>
      <c r="C690" s="150" t="s">
        <v>974</v>
      </c>
      <c r="D690" s="2"/>
      <c r="E690" s="3"/>
      <c r="F690" s="149"/>
      <c r="G690" s="152"/>
      <c r="H690" s="155"/>
      <c r="I690" s="165"/>
      <c r="J690" s="169">
        <f t="shared" si="26"/>
        <v>0</v>
      </c>
      <c r="K690" s="166"/>
      <c r="L690" s="166"/>
      <c r="M690" s="166"/>
      <c r="N690" s="166"/>
      <c r="O690" s="149"/>
      <c r="P690" s="170"/>
      <c r="Q690" s="174" t="s">
        <v>974</v>
      </c>
      <c r="R690" s="174"/>
      <c r="S690" s="174"/>
      <c r="T690" s="170"/>
      <c r="U690" s="187"/>
      <c r="V690" s="173"/>
      <c r="W690" s="185"/>
      <c r="X690" s="62">
        <f t="shared" si="27"/>
        <v>0</v>
      </c>
      <c r="Y690" s="166"/>
      <c r="Z690" s="149"/>
      <c r="AA690" s="149"/>
      <c r="AB690" s="150" t="s">
        <v>974</v>
      </c>
      <c r="AC690" s="2"/>
      <c r="AD690" s="3"/>
      <c r="AE690" s="149"/>
      <c r="AF690" s="152"/>
      <c r="AG690" s="155"/>
      <c r="AH690" s="172"/>
      <c r="AI690" s="172"/>
      <c r="AJ690" s="149"/>
      <c r="AK690" s="170"/>
      <c r="AL690" s="203" t="s">
        <v>1502</v>
      </c>
      <c r="AM690" s="139"/>
      <c r="AN690" s="140"/>
      <c r="AO690" s="170"/>
      <c r="AP690" s="187"/>
      <c r="AQ690" s="173"/>
      <c r="AR690" s="184"/>
      <c r="AS690" s="208">
        <f t="shared" si="34"/>
        <v>0</v>
      </c>
    </row>
    <row r="691" ht="13.2" spans="1:45">
      <c r="A691" s="149"/>
      <c r="B691" s="149"/>
      <c r="C691" s="150" t="s">
        <v>1504</v>
      </c>
      <c r="D691" s="2"/>
      <c r="E691" s="3"/>
      <c r="F691" s="149"/>
      <c r="G691" s="152"/>
      <c r="H691" s="155"/>
      <c r="I691" s="165"/>
      <c r="J691" s="169">
        <f t="shared" si="26"/>
        <v>0</v>
      </c>
      <c r="K691" s="166"/>
      <c r="L691" s="166"/>
      <c r="M691" s="166"/>
      <c r="N691" s="166"/>
      <c r="O691" s="149"/>
      <c r="P691" s="170"/>
      <c r="Q691" s="174" t="s">
        <v>1504</v>
      </c>
      <c r="R691" s="174"/>
      <c r="S691" s="174"/>
      <c r="T691" s="170"/>
      <c r="U691" s="187"/>
      <c r="V691" s="173"/>
      <c r="W691" s="185"/>
      <c r="X691" s="62">
        <f t="shared" si="27"/>
        <v>0</v>
      </c>
      <c r="Y691" s="166"/>
      <c r="Z691" s="149"/>
      <c r="AA691" s="149"/>
      <c r="AB691" s="150" t="s">
        <v>1504</v>
      </c>
      <c r="AC691" s="2"/>
      <c r="AD691" s="3"/>
      <c r="AE691" s="149"/>
      <c r="AF691" s="152"/>
      <c r="AG691" s="155"/>
      <c r="AH691" s="172"/>
      <c r="AI691" s="172"/>
      <c r="AJ691" s="149"/>
      <c r="AK691" s="170"/>
      <c r="AL691" s="203" t="s">
        <v>1503</v>
      </c>
      <c r="AM691" s="139"/>
      <c r="AN691" s="140"/>
      <c r="AO691" s="170"/>
      <c r="AP691" s="187"/>
      <c r="AQ691" s="173"/>
      <c r="AR691" s="184"/>
      <c r="AS691" s="208">
        <f t="shared" si="34"/>
        <v>0</v>
      </c>
    </row>
    <row r="692" ht="13.2" spans="1:45">
      <c r="A692" s="149"/>
      <c r="B692" s="149"/>
      <c r="C692" s="150" t="s">
        <v>1505</v>
      </c>
      <c r="D692" s="2"/>
      <c r="E692" s="3"/>
      <c r="F692" s="149"/>
      <c r="G692" s="152"/>
      <c r="H692" s="155"/>
      <c r="I692" s="165"/>
      <c r="J692" s="169">
        <f t="shared" si="26"/>
        <v>0</v>
      </c>
      <c r="K692" s="166"/>
      <c r="L692" s="166"/>
      <c r="M692" s="166"/>
      <c r="N692" s="166"/>
      <c r="O692" s="149"/>
      <c r="P692" s="170"/>
      <c r="Q692" s="174" t="s">
        <v>1505</v>
      </c>
      <c r="R692" s="174"/>
      <c r="S692" s="174"/>
      <c r="T692" s="170"/>
      <c r="U692" s="187"/>
      <c r="V692" s="173"/>
      <c r="W692" s="185"/>
      <c r="X692" s="62">
        <f t="shared" si="27"/>
        <v>0</v>
      </c>
      <c r="Y692" s="166"/>
      <c r="Z692" s="149"/>
      <c r="AA692" s="149"/>
      <c r="AB692" s="150" t="s">
        <v>1505</v>
      </c>
      <c r="AC692" s="2"/>
      <c r="AD692" s="3"/>
      <c r="AE692" s="149"/>
      <c r="AF692" s="152"/>
      <c r="AG692" s="155"/>
      <c r="AH692" s="172"/>
      <c r="AI692" s="172"/>
      <c r="AJ692" s="149"/>
      <c r="AK692" s="170"/>
      <c r="AL692" s="203" t="s">
        <v>974</v>
      </c>
      <c r="AM692" s="139"/>
      <c r="AN692" s="140"/>
      <c r="AO692" s="170"/>
      <c r="AP692" s="187"/>
      <c r="AQ692" s="173"/>
      <c r="AR692" s="184"/>
      <c r="AS692" s="208">
        <f t="shared" si="34"/>
        <v>0</v>
      </c>
    </row>
    <row r="693" ht="13.2" spans="1:45">
      <c r="A693" s="149"/>
      <c r="B693" s="149"/>
      <c r="C693" s="150" t="s">
        <v>1506</v>
      </c>
      <c r="D693" s="2"/>
      <c r="E693" s="3"/>
      <c r="F693" s="149"/>
      <c r="G693" s="152"/>
      <c r="H693" s="155"/>
      <c r="I693" s="165"/>
      <c r="J693" s="169">
        <f t="shared" si="26"/>
        <v>0</v>
      </c>
      <c r="K693" s="166"/>
      <c r="L693" s="166"/>
      <c r="M693" s="166"/>
      <c r="N693" s="166"/>
      <c r="O693" s="149"/>
      <c r="P693" s="170"/>
      <c r="Q693" s="174" t="s">
        <v>1506</v>
      </c>
      <c r="R693" s="174"/>
      <c r="S693" s="174"/>
      <c r="T693" s="170"/>
      <c r="U693" s="187"/>
      <c r="V693" s="173"/>
      <c r="W693" s="185"/>
      <c r="X693" s="62">
        <f t="shared" si="27"/>
        <v>0</v>
      </c>
      <c r="Y693" s="166"/>
      <c r="Z693" s="149"/>
      <c r="AA693" s="149"/>
      <c r="AB693" s="150" t="s">
        <v>1506</v>
      </c>
      <c r="AC693" s="2"/>
      <c r="AD693" s="3"/>
      <c r="AE693" s="149"/>
      <c r="AF693" s="152"/>
      <c r="AG693" s="155"/>
      <c r="AH693" s="172"/>
      <c r="AI693" s="172"/>
      <c r="AJ693" s="149"/>
      <c r="AK693" s="170"/>
      <c r="AL693" s="203" t="s">
        <v>1504</v>
      </c>
      <c r="AM693" s="139"/>
      <c r="AN693" s="140"/>
      <c r="AO693" s="170"/>
      <c r="AP693" s="187"/>
      <c r="AQ693" s="173"/>
      <c r="AR693" s="184"/>
      <c r="AS693" s="208">
        <f t="shared" si="34"/>
        <v>0</v>
      </c>
    </row>
    <row r="694" ht="13.2" spans="1:45">
      <c r="A694" s="149"/>
      <c r="B694" s="149"/>
      <c r="C694" s="150" t="s">
        <v>1507</v>
      </c>
      <c r="D694" s="2"/>
      <c r="E694" s="3"/>
      <c r="F694" s="149"/>
      <c r="G694" s="152"/>
      <c r="H694" s="155"/>
      <c r="I694" s="165"/>
      <c r="J694" s="169">
        <f t="shared" si="26"/>
        <v>0</v>
      </c>
      <c r="K694" s="166"/>
      <c r="L694" s="166"/>
      <c r="M694" s="166"/>
      <c r="N694" s="166"/>
      <c r="O694" s="149"/>
      <c r="P694" s="170"/>
      <c r="Q694" s="174" t="s">
        <v>1507</v>
      </c>
      <c r="R694" s="174"/>
      <c r="S694" s="174"/>
      <c r="T694" s="170"/>
      <c r="U694" s="187"/>
      <c r="V694" s="173"/>
      <c r="W694" s="185"/>
      <c r="X694" s="62">
        <f t="shared" si="27"/>
        <v>0</v>
      </c>
      <c r="Y694" s="166"/>
      <c r="Z694" s="149"/>
      <c r="AA694" s="149"/>
      <c r="AB694" s="150" t="s">
        <v>1507</v>
      </c>
      <c r="AC694" s="2"/>
      <c r="AD694" s="3"/>
      <c r="AE694" s="149"/>
      <c r="AF694" s="152"/>
      <c r="AG694" s="155"/>
      <c r="AH694" s="172"/>
      <c r="AI694" s="172"/>
      <c r="AJ694" s="149"/>
      <c r="AK694" s="170"/>
      <c r="AL694" s="203" t="s">
        <v>1505</v>
      </c>
      <c r="AM694" s="139"/>
      <c r="AN694" s="140"/>
      <c r="AO694" s="170"/>
      <c r="AP694" s="187"/>
      <c r="AQ694" s="173"/>
      <c r="AR694" s="184"/>
      <c r="AS694" s="208">
        <f t="shared" si="34"/>
        <v>0</v>
      </c>
    </row>
    <row r="695" ht="13.2" spans="1:45">
      <c r="A695" s="149"/>
      <c r="B695" s="149"/>
      <c r="C695" s="150" t="s">
        <v>1508</v>
      </c>
      <c r="D695" s="2"/>
      <c r="E695" s="3"/>
      <c r="F695" s="149"/>
      <c r="G695" s="152"/>
      <c r="H695" s="155"/>
      <c r="I695" s="165"/>
      <c r="J695" s="169">
        <f t="shared" si="26"/>
        <v>0</v>
      </c>
      <c r="K695" s="166"/>
      <c r="L695" s="166"/>
      <c r="M695" s="166"/>
      <c r="N695" s="166"/>
      <c r="O695" s="149"/>
      <c r="P695" s="170"/>
      <c r="Q695" s="174" t="s">
        <v>1508</v>
      </c>
      <c r="R695" s="174"/>
      <c r="S695" s="174"/>
      <c r="T695" s="170"/>
      <c r="U695" s="187"/>
      <c r="V695" s="173"/>
      <c r="W695" s="185"/>
      <c r="X695" s="62">
        <f t="shared" si="27"/>
        <v>0</v>
      </c>
      <c r="Y695" s="166"/>
      <c r="Z695" s="149"/>
      <c r="AA695" s="149"/>
      <c r="AB695" s="150" t="s">
        <v>1508</v>
      </c>
      <c r="AC695" s="2"/>
      <c r="AD695" s="3"/>
      <c r="AE695" s="149"/>
      <c r="AF695" s="152"/>
      <c r="AG695" s="155"/>
      <c r="AH695" s="172"/>
      <c r="AI695" s="172"/>
      <c r="AJ695" s="149"/>
      <c r="AK695" s="170"/>
      <c r="AL695" s="203" t="s">
        <v>1506</v>
      </c>
      <c r="AM695" s="139"/>
      <c r="AN695" s="140"/>
      <c r="AO695" s="170"/>
      <c r="AP695" s="187"/>
      <c r="AQ695" s="173"/>
      <c r="AR695" s="184"/>
      <c r="AS695" s="208">
        <f t="shared" si="34"/>
        <v>0</v>
      </c>
    </row>
    <row r="696" ht="13.2" spans="1:45">
      <c r="A696" s="149"/>
      <c r="B696" s="149"/>
      <c r="C696" s="150" t="s">
        <v>961</v>
      </c>
      <c r="D696" s="2"/>
      <c r="E696" s="3"/>
      <c r="F696" s="149"/>
      <c r="G696" s="152"/>
      <c r="H696" s="155"/>
      <c r="I696" s="165"/>
      <c r="J696" s="169">
        <f t="shared" si="26"/>
        <v>0</v>
      </c>
      <c r="K696" s="166"/>
      <c r="L696" s="166"/>
      <c r="M696" s="166"/>
      <c r="N696" s="166"/>
      <c r="O696" s="149"/>
      <c r="P696" s="170"/>
      <c r="Q696" s="174" t="s">
        <v>961</v>
      </c>
      <c r="R696" s="174"/>
      <c r="S696" s="174"/>
      <c r="T696" s="170"/>
      <c r="U696" s="187"/>
      <c r="V696" s="173"/>
      <c r="W696" s="185"/>
      <c r="X696" s="62">
        <f t="shared" si="27"/>
        <v>0</v>
      </c>
      <c r="Y696" s="166"/>
      <c r="Z696" s="149"/>
      <c r="AA696" s="149"/>
      <c r="AB696" s="150" t="s">
        <v>961</v>
      </c>
      <c r="AC696" s="2"/>
      <c r="AD696" s="3"/>
      <c r="AE696" s="149"/>
      <c r="AF696" s="152"/>
      <c r="AG696" s="155"/>
      <c r="AH696" s="172"/>
      <c r="AI696" s="172"/>
      <c r="AJ696" s="149"/>
      <c r="AK696" s="170"/>
      <c r="AL696" s="203" t="s">
        <v>1507</v>
      </c>
      <c r="AM696" s="139"/>
      <c r="AN696" s="140"/>
      <c r="AO696" s="170"/>
      <c r="AP696" s="187"/>
      <c r="AQ696" s="173"/>
      <c r="AR696" s="184"/>
      <c r="AS696" s="208">
        <f t="shared" si="34"/>
        <v>0</v>
      </c>
    </row>
    <row r="697" ht="13.2" spans="1:45">
      <c r="A697" s="149"/>
      <c r="B697" s="149"/>
      <c r="C697" s="150" t="s">
        <v>1509</v>
      </c>
      <c r="D697" s="2"/>
      <c r="E697" s="3"/>
      <c r="F697" s="149"/>
      <c r="G697" s="152"/>
      <c r="H697" s="155"/>
      <c r="I697" s="165"/>
      <c r="J697" s="169">
        <f t="shared" si="26"/>
        <v>0</v>
      </c>
      <c r="K697" s="166"/>
      <c r="L697" s="166"/>
      <c r="M697" s="166"/>
      <c r="N697" s="166"/>
      <c r="O697" s="149"/>
      <c r="P697" s="170"/>
      <c r="Q697" s="174" t="s">
        <v>1509</v>
      </c>
      <c r="R697" s="174"/>
      <c r="S697" s="174"/>
      <c r="T697" s="170"/>
      <c r="U697" s="187"/>
      <c r="V697" s="173"/>
      <c r="W697" s="185"/>
      <c r="X697" s="62">
        <f t="shared" si="27"/>
        <v>0</v>
      </c>
      <c r="Y697" s="166"/>
      <c r="Z697" s="149"/>
      <c r="AA697" s="149"/>
      <c r="AB697" s="150" t="s">
        <v>1509</v>
      </c>
      <c r="AC697" s="2"/>
      <c r="AD697" s="3"/>
      <c r="AE697" s="149"/>
      <c r="AF697" s="152"/>
      <c r="AG697" s="155"/>
      <c r="AH697" s="172"/>
      <c r="AI697" s="172"/>
      <c r="AJ697" s="149"/>
      <c r="AK697" s="170"/>
      <c r="AL697" s="203" t="s">
        <v>1508</v>
      </c>
      <c r="AM697" s="139"/>
      <c r="AN697" s="140"/>
      <c r="AO697" s="170"/>
      <c r="AP697" s="187"/>
      <c r="AQ697" s="173"/>
      <c r="AR697" s="184"/>
      <c r="AS697" s="208">
        <f t="shared" si="34"/>
        <v>0</v>
      </c>
    </row>
    <row r="698" ht="13.2" spans="1:45">
      <c r="A698" s="149"/>
      <c r="B698" s="149"/>
      <c r="C698" s="150" t="s">
        <v>1510</v>
      </c>
      <c r="D698" s="2"/>
      <c r="E698" s="3"/>
      <c r="F698" s="149"/>
      <c r="G698" s="152"/>
      <c r="H698" s="155"/>
      <c r="I698" s="165"/>
      <c r="J698" s="169">
        <f t="shared" si="26"/>
        <v>0</v>
      </c>
      <c r="K698" s="166"/>
      <c r="L698" s="166"/>
      <c r="M698" s="166"/>
      <c r="N698" s="166"/>
      <c r="O698" s="149"/>
      <c r="P698" s="170"/>
      <c r="Q698" s="174" t="s">
        <v>1510</v>
      </c>
      <c r="R698" s="174"/>
      <c r="S698" s="174"/>
      <c r="T698" s="170"/>
      <c r="U698" s="187"/>
      <c r="V698" s="173"/>
      <c r="W698" s="185"/>
      <c r="X698" s="62">
        <f t="shared" si="27"/>
        <v>0</v>
      </c>
      <c r="Y698" s="166"/>
      <c r="Z698" s="149"/>
      <c r="AA698" s="149"/>
      <c r="AB698" s="150" t="s">
        <v>1510</v>
      </c>
      <c r="AC698" s="2"/>
      <c r="AD698" s="3"/>
      <c r="AE698" s="149"/>
      <c r="AF698" s="152"/>
      <c r="AG698" s="155"/>
      <c r="AH698" s="172"/>
      <c r="AI698" s="172"/>
      <c r="AJ698" s="149"/>
      <c r="AK698" s="170"/>
      <c r="AL698" s="203" t="s">
        <v>961</v>
      </c>
      <c r="AM698" s="139"/>
      <c r="AN698" s="140"/>
      <c r="AO698" s="170"/>
      <c r="AP698" s="187"/>
      <c r="AQ698" s="173"/>
      <c r="AR698" s="184"/>
      <c r="AS698" s="208">
        <f t="shared" si="34"/>
        <v>0</v>
      </c>
    </row>
    <row r="699" ht="13.2" spans="1:45">
      <c r="A699" s="149"/>
      <c r="B699" s="149"/>
      <c r="C699" s="150" t="s">
        <v>1511</v>
      </c>
      <c r="D699" s="2"/>
      <c r="E699" s="3"/>
      <c r="F699" s="149"/>
      <c r="G699" s="152"/>
      <c r="H699" s="155"/>
      <c r="I699" s="165"/>
      <c r="J699" s="169">
        <f t="shared" si="26"/>
        <v>0</v>
      </c>
      <c r="K699" s="166"/>
      <c r="L699" s="166"/>
      <c r="M699" s="166"/>
      <c r="N699" s="166"/>
      <c r="O699" s="149"/>
      <c r="P699" s="170"/>
      <c r="Q699" s="174" t="s">
        <v>1511</v>
      </c>
      <c r="R699" s="174"/>
      <c r="S699" s="174"/>
      <c r="T699" s="170"/>
      <c r="U699" s="187"/>
      <c r="V699" s="173"/>
      <c r="W699" s="185"/>
      <c r="X699" s="62">
        <f t="shared" si="27"/>
        <v>0</v>
      </c>
      <c r="Y699" s="166"/>
      <c r="Z699" s="149"/>
      <c r="AA699" s="149"/>
      <c r="AB699" s="150" t="s">
        <v>1511</v>
      </c>
      <c r="AC699" s="2"/>
      <c r="AD699" s="3"/>
      <c r="AE699" s="149"/>
      <c r="AF699" s="152"/>
      <c r="AG699" s="155"/>
      <c r="AH699" s="172"/>
      <c r="AI699" s="172"/>
      <c r="AJ699" s="149"/>
      <c r="AK699" s="170"/>
      <c r="AL699" s="203" t="s">
        <v>1509</v>
      </c>
      <c r="AM699" s="139"/>
      <c r="AN699" s="140"/>
      <c r="AO699" s="170"/>
      <c r="AP699" s="187"/>
      <c r="AQ699" s="173"/>
      <c r="AR699" s="184"/>
      <c r="AS699" s="208">
        <f t="shared" si="34"/>
        <v>0</v>
      </c>
    </row>
    <row r="700" ht="13.2" spans="1:45">
      <c r="A700" s="149"/>
      <c r="B700" s="149"/>
      <c r="C700" s="150" t="s">
        <v>1512</v>
      </c>
      <c r="D700" s="2"/>
      <c r="E700" s="3"/>
      <c r="F700" s="149"/>
      <c r="G700" s="152"/>
      <c r="H700" s="155"/>
      <c r="I700" s="165"/>
      <c r="J700" s="169">
        <f t="shared" si="26"/>
        <v>0</v>
      </c>
      <c r="K700" s="166"/>
      <c r="L700" s="166"/>
      <c r="M700" s="166"/>
      <c r="N700" s="166"/>
      <c r="O700" s="149"/>
      <c r="P700" s="170"/>
      <c r="Q700" s="174" t="s">
        <v>1512</v>
      </c>
      <c r="R700" s="174"/>
      <c r="S700" s="174"/>
      <c r="T700" s="170"/>
      <c r="U700" s="187"/>
      <c r="V700" s="173"/>
      <c r="W700" s="185"/>
      <c r="X700" s="62">
        <f t="shared" si="27"/>
        <v>0</v>
      </c>
      <c r="Y700" s="166"/>
      <c r="Z700" s="149"/>
      <c r="AA700" s="149"/>
      <c r="AB700" s="150" t="s">
        <v>1512</v>
      </c>
      <c r="AC700" s="2"/>
      <c r="AD700" s="3"/>
      <c r="AE700" s="149"/>
      <c r="AF700" s="152"/>
      <c r="AG700" s="155"/>
      <c r="AH700" s="172"/>
      <c r="AI700" s="172"/>
      <c r="AJ700" s="149"/>
      <c r="AK700" s="170"/>
      <c r="AL700" s="203" t="s">
        <v>1510</v>
      </c>
      <c r="AM700" s="139"/>
      <c r="AN700" s="140"/>
      <c r="AO700" s="170"/>
      <c r="AP700" s="187"/>
      <c r="AQ700" s="173"/>
      <c r="AR700" s="184"/>
      <c r="AS700" s="208">
        <f t="shared" si="34"/>
        <v>0</v>
      </c>
    </row>
    <row r="701" ht="13.2" spans="1:45">
      <c r="A701" s="149"/>
      <c r="B701" s="149"/>
      <c r="C701" s="150" t="s">
        <v>1001</v>
      </c>
      <c r="D701" s="2"/>
      <c r="E701" s="3"/>
      <c r="F701" s="149"/>
      <c r="G701" s="152"/>
      <c r="H701" s="155"/>
      <c r="I701" s="165"/>
      <c r="J701" s="169">
        <f t="shared" si="26"/>
        <v>0</v>
      </c>
      <c r="K701" s="166"/>
      <c r="L701" s="166"/>
      <c r="M701" s="166"/>
      <c r="N701" s="166"/>
      <c r="O701" s="149"/>
      <c r="P701" s="170"/>
      <c r="Q701" s="174" t="s">
        <v>1001</v>
      </c>
      <c r="R701" s="174"/>
      <c r="S701" s="174"/>
      <c r="T701" s="170"/>
      <c r="U701" s="187"/>
      <c r="V701" s="173"/>
      <c r="W701" s="185"/>
      <c r="X701" s="62">
        <f t="shared" si="27"/>
        <v>0</v>
      </c>
      <c r="Y701" s="166"/>
      <c r="Z701" s="149"/>
      <c r="AA701" s="149"/>
      <c r="AB701" s="150" t="s">
        <v>1001</v>
      </c>
      <c r="AC701" s="2"/>
      <c r="AD701" s="3"/>
      <c r="AE701" s="149"/>
      <c r="AF701" s="152"/>
      <c r="AG701" s="155"/>
      <c r="AH701" s="172"/>
      <c r="AI701" s="172"/>
      <c r="AJ701" s="149"/>
      <c r="AK701" s="170"/>
      <c r="AL701" s="203" t="s">
        <v>1511</v>
      </c>
      <c r="AM701" s="139"/>
      <c r="AN701" s="140"/>
      <c r="AO701" s="170"/>
      <c r="AP701" s="187"/>
      <c r="AQ701" s="173"/>
      <c r="AR701" s="184"/>
      <c r="AS701" s="208">
        <f t="shared" si="34"/>
        <v>0</v>
      </c>
    </row>
    <row r="702" ht="13.2" spans="1:45">
      <c r="A702" s="154"/>
      <c r="B702" s="154"/>
      <c r="C702" s="150" t="s">
        <v>1137</v>
      </c>
      <c r="D702" s="2"/>
      <c r="E702" s="3"/>
      <c r="F702" s="154"/>
      <c r="G702" s="152"/>
      <c r="H702" s="155"/>
      <c r="I702" s="165"/>
      <c r="J702" s="169">
        <f t="shared" si="26"/>
        <v>0</v>
      </c>
      <c r="K702" s="166"/>
      <c r="L702" s="166"/>
      <c r="M702" s="166"/>
      <c r="N702" s="166"/>
      <c r="O702" s="154"/>
      <c r="P702" s="140"/>
      <c r="Q702" s="174" t="s">
        <v>1137</v>
      </c>
      <c r="R702" s="174"/>
      <c r="S702" s="174"/>
      <c r="T702" s="140"/>
      <c r="U702" s="187"/>
      <c r="V702" s="173"/>
      <c r="W702" s="185"/>
      <c r="X702" s="62">
        <f t="shared" si="27"/>
        <v>0</v>
      </c>
      <c r="Y702" s="166"/>
      <c r="Z702" s="154"/>
      <c r="AA702" s="154"/>
      <c r="AB702" s="150" t="s">
        <v>1137</v>
      </c>
      <c r="AC702" s="2"/>
      <c r="AD702" s="3"/>
      <c r="AE702" s="154"/>
      <c r="AF702" s="152"/>
      <c r="AG702" s="155"/>
      <c r="AH702" s="172"/>
      <c r="AI702" s="172"/>
      <c r="AJ702" s="149"/>
      <c r="AK702" s="170"/>
      <c r="AL702" s="203" t="s">
        <v>1512</v>
      </c>
      <c r="AM702" s="139"/>
      <c r="AN702" s="140"/>
      <c r="AO702" s="170"/>
      <c r="AP702" s="187"/>
      <c r="AQ702" s="173"/>
      <c r="AR702" s="184"/>
      <c r="AS702" s="208">
        <f t="shared" si="34"/>
        <v>0</v>
      </c>
    </row>
    <row r="703" ht="13.2" spans="1:45">
      <c r="A703" s="152"/>
      <c r="B703" s="155"/>
      <c r="C703" s="210"/>
      <c r="D703" s="210"/>
      <c r="E703" s="210"/>
      <c r="F703" s="158" t="s">
        <v>31</v>
      </c>
      <c r="G703" s="3"/>
      <c r="H703" s="151">
        <v>4167100</v>
      </c>
      <c r="I703" s="165"/>
      <c r="J703" s="169">
        <f>SUM(J476:J702)</f>
        <v>0</v>
      </c>
      <c r="K703" s="166"/>
      <c r="L703" s="166"/>
      <c r="M703" s="166"/>
      <c r="N703" s="166"/>
      <c r="O703" s="172"/>
      <c r="P703" s="173"/>
      <c r="Q703" s="210"/>
      <c r="R703" s="210"/>
      <c r="S703" s="211"/>
      <c r="T703" s="187" t="s">
        <v>31</v>
      </c>
      <c r="U703" s="187"/>
      <c r="V703" s="186">
        <v>4167100</v>
      </c>
      <c r="W703" s="185"/>
      <c r="X703" s="62">
        <f>SUM(X476:X702)</f>
        <v>0</v>
      </c>
      <c r="Y703" s="166"/>
      <c r="Z703" s="152"/>
      <c r="AA703" s="155"/>
      <c r="AB703" s="210"/>
      <c r="AC703" s="210"/>
      <c r="AD703" s="210"/>
      <c r="AE703" s="158" t="s">
        <v>31</v>
      </c>
      <c r="AF703" s="3"/>
      <c r="AG703" s="151">
        <v>4167100</v>
      </c>
      <c r="AH703" s="172"/>
      <c r="AI703" s="172"/>
      <c r="AJ703" s="149"/>
      <c r="AK703" s="170"/>
      <c r="AL703" s="203" t="s">
        <v>1001</v>
      </c>
      <c r="AM703" s="139"/>
      <c r="AN703" s="140"/>
      <c r="AO703" s="170"/>
      <c r="AP703" s="187"/>
      <c r="AQ703" s="173"/>
      <c r="AR703" s="184"/>
      <c r="AS703" s="208">
        <f t="shared" si="34"/>
        <v>0</v>
      </c>
    </row>
    <row r="704" ht="24" spans="1:45">
      <c r="A704" s="146">
        <v>6</v>
      </c>
      <c r="B704" s="216" t="s">
        <v>1513</v>
      </c>
      <c r="C704" s="148"/>
      <c r="D704" s="139"/>
      <c r="E704" s="140"/>
      <c r="F704" s="210" t="s">
        <v>952</v>
      </c>
      <c r="G704" s="152"/>
      <c r="H704" s="155"/>
      <c r="I704" s="165"/>
      <c r="J704" s="165"/>
      <c r="K704" s="166"/>
      <c r="L704" s="166"/>
      <c r="M704" s="166"/>
      <c r="N704" s="166"/>
      <c r="O704" s="167">
        <v>6</v>
      </c>
      <c r="P704" s="217" t="s">
        <v>1513</v>
      </c>
      <c r="Q704" s="184"/>
      <c r="R704" s="184"/>
      <c r="S704" s="184"/>
      <c r="T704" s="173" t="s">
        <v>952</v>
      </c>
      <c r="U704" s="187"/>
      <c r="V704" s="173"/>
      <c r="W704" s="185"/>
      <c r="X704" s="185"/>
      <c r="Y704" s="166"/>
      <c r="Z704" s="146">
        <v>6</v>
      </c>
      <c r="AA704" s="216" t="s">
        <v>1513</v>
      </c>
      <c r="AB704" s="148"/>
      <c r="AC704" s="139"/>
      <c r="AD704" s="140"/>
      <c r="AE704" s="210" t="s">
        <v>952</v>
      </c>
      <c r="AF704" s="152"/>
      <c r="AG704" s="155"/>
      <c r="AH704" s="172"/>
      <c r="AI704" s="172"/>
      <c r="AJ704" s="154"/>
      <c r="AK704" s="140"/>
      <c r="AL704" s="203" t="s">
        <v>1137</v>
      </c>
      <c r="AM704" s="139"/>
      <c r="AN704" s="140"/>
      <c r="AO704" s="140"/>
      <c r="AP704" s="187"/>
      <c r="AQ704" s="173"/>
      <c r="AR704" s="184"/>
      <c r="AS704" s="208">
        <f t="shared" si="34"/>
        <v>0</v>
      </c>
    </row>
    <row r="705" ht="13.2" spans="1:45">
      <c r="A705" s="149"/>
      <c r="B705" s="159" t="s">
        <v>953</v>
      </c>
      <c r="C705" s="150" t="s">
        <v>1514</v>
      </c>
      <c r="D705" s="2"/>
      <c r="E705" s="3"/>
      <c r="F705" s="151">
        <v>11200</v>
      </c>
      <c r="G705" s="152">
        <v>1</v>
      </c>
      <c r="H705" s="151">
        <v>11200</v>
      </c>
      <c r="I705" s="165">
        <v>1</v>
      </c>
      <c r="J705" s="169">
        <f t="shared" ref="J705:J788" si="35">I705*F705</f>
        <v>11200</v>
      </c>
      <c r="K705" s="166"/>
      <c r="L705" s="166"/>
      <c r="M705" s="166"/>
      <c r="N705" s="166"/>
      <c r="O705" s="149"/>
      <c r="P705" s="175" t="s">
        <v>953</v>
      </c>
      <c r="Q705" s="174" t="s">
        <v>1514</v>
      </c>
      <c r="R705" s="174"/>
      <c r="S705" s="174"/>
      <c r="T705" s="186">
        <v>11200</v>
      </c>
      <c r="U705" s="187">
        <v>1</v>
      </c>
      <c r="V705" s="186">
        <v>11200</v>
      </c>
      <c r="W705" s="185"/>
      <c r="X705" s="62">
        <f t="shared" ref="X705:X788" si="36">W705*T705</f>
        <v>0</v>
      </c>
      <c r="Y705" s="166"/>
      <c r="Z705" s="149"/>
      <c r="AA705" s="159" t="s">
        <v>953</v>
      </c>
      <c r="AB705" s="150" t="s">
        <v>1514</v>
      </c>
      <c r="AC705" s="2"/>
      <c r="AD705" s="3"/>
      <c r="AE705" s="151">
        <v>11200</v>
      </c>
      <c r="AF705" s="152">
        <v>1</v>
      </c>
      <c r="AG705" s="151">
        <v>11200</v>
      </c>
      <c r="AH705" s="172"/>
      <c r="AI705" s="172"/>
      <c r="AJ705" s="172"/>
      <c r="AK705" s="173"/>
      <c r="AL705" s="210"/>
      <c r="AM705" s="210"/>
      <c r="AN705" s="211"/>
      <c r="AO705" s="198" t="s">
        <v>31</v>
      </c>
      <c r="AP705" s="140"/>
      <c r="AQ705" s="186">
        <v>4167100</v>
      </c>
      <c r="AR705" s="184"/>
      <c r="AS705" s="208">
        <f>SUM(AS478:AS704)</f>
        <v>919100</v>
      </c>
    </row>
    <row r="706" ht="24" spans="1:45">
      <c r="A706" s="149"/>
      <c r="B706" s="159" t="s">
        <v>955</v>
      </c>
      <c r="C706" s="150" t="s">
        <v>1515</v>
      </c>
      <c r="D706" s="2"/>
      <c r="E706" s="3"/>
      <c r="F706" s="151">
        <v>17150</v>
      </c>
      <c r="G706" s="152">
        <v>1</v>
      </c>
      <c r="H706" s="151">
        <v>17150</v>
      </c>
      <c r="I706" s="165">
        <v>1</v>
      </c>
      <c r="J706" s="169">
        <f t="shared" si="35"/>
        <v>17150</v>
      </c>
      <c r="K706" s="166"/>
      <c r="L706" s="166"/>
      <c r="M706" s="166"/>
      <c r="N706" s="166"/>
      <c r="O706" s="149"/>
      <c r="P706" s="175" t="s">
        <v>955</v>
      </c>
      <c r="Q706" s="174" t="s">
        <v>1515</v>
      </c>
      <c r="R706" s="174"/>
      <c r="S706" s="174"/>
      <c r="T706" s="186">
        <v>17150</v>
      </c>
      <c r="U706" s="187">
        <v>1</v>
      </c>
      <c r="V706" s="186">
        <v>17150</v>
      </c>
      <c r="W706" s="185"/>
      <c r="X706" s="62">
        <f t="shared" si="36"/>
        <v>0</v>
      </c>
      <c r="Y706" s="166"/>
      <c r="Z706" s="149"/>
      <c r="AA706" s="159" t="s">
        <v>955</v>
      </c>
      <c r="AB706" s="150" t="s">
        <v>1515</v>
      </c>
      <c r="AC706" s="2"/>
      <c r="AD706" s="3"/>
      <c r="AE706" s="151">
        <v>17150</v>
      </c>
      <c r="AF706" s="152">
        <v>1</v>
      </c>
      <c r="AG706" s="151">
        <v>17150</v>
      </c>
      <c r="AH706" s="172"/>
      <c r="AI706" s="172"/>
      <c r="AJ706" s="167">
        <v>6</v>
      </c>
      <c r="AK706" s="217" t="s">
        <v>1513</v>
      </c>
      <c r="AL706" s="202"/>
      <c r="AM706" s="139"/>
      <c r="AN706" s="140"/>
      <c r="AO706" s="173" t="s">
        <v>952</v>
      </c>
      <c r="AP706" s="187"/>
      <c r="AQ706" s="173"/>
      <c r="AR706" s="184"/>
      <c r="AS706" s="184"/>
    </row>
    <row r="707" ht="13.2" spans="1:45">
      <c r="A707" s="149"/>
      <c r="B707" s="160" t="s">
        <v>979</v>
      </c>
      <c r="C707" s="150" t="s">
        <v>1516</v>
      </c>
      <c r="D707" s="2"/>
      <c r="E707" s="3"/>
      <c r="F707" s="153">
        <v>273000</v>
      </c>
      <c r="G707" s="152">
        <v>1</v>
      </c>
      <c r="H707" s="151">
        <v>273000</v>
      </c>
      <c r="I707" s="165"/>
      <c r="J707" s="169">
        <f t="shared" si="35"/>
        <v>0</v>
      </c>
      <c r="K707" s="166"/>
      <c r="L707" s="166"/>
      <c r="M707" s="166"/>
      <c r="N707" s="166"/>
      <c r="O707" s="149"/>
      <c r="P707" s="176" t="s">
        <v>979</v>
      </c>
      <c r="Q707" s="174" t="s">
        <v>1516</v>
      </c>
      <c r="R707" s="174"/>
      <c r="S707" s="174"/>
      <c r="T707" s="188">
        <v>273000</v>
      </c>
      <c r="U707" s="187">
        <v>1</v>
      </c>
      <c r="V707" s="186">
        <v>273000</v>
      </c>
      <c r="W707" s="185"/>
      <c r="X707" s="62">
        <f t="shared" si="36"/>
        <v>0</v>
      </c>
      <c r="Y707" s="166"/>
      <c r="Z707" s="149"/>
      <c r="AA707" s="160" t="s">
        <v>979</v>
      </c>
      <c r="AB707" s="150" t="s">
        <v>1516</v>
      </c>
      <c r="AC707" s="2"/>
      <c r="AD707" s="3"/>
      <c r="AE707" s="153">
        <v>273000</v>
      </c>
      <c r="AF707" s="152">
        <v>1</v>
      </c>
      <c r="AG707" s="151">
        <v>273000</v>
      </c>
      <c r="AH707" s="172"/>
      <c r="AI707" s="172"/>
      <c r="AJ707" s="149"/>
      <c r="AK707" s="175" t="s">
        <v>953</v>
      </c>
      <c r="AL707" s="203" t="s">
        <v>1514</v>
      </c>
      <c r="AM707" s="139"/>
      <c r="AN707" s="140"/>
      <c r="AO707" s="186">
        <v>11200</v>
      </c>
      <c r="AP707" s="187">
        <v>1</v>
      </c>
      <c r="AQ707" s="186">
        <v>11200</v>
      </c>
      <c r="AR707" s="209">
        <v>1</v>
      </c>
      <c r="AS707" s="208">
        <f t="shared" ref="AS707:AS709" si="37">AR707*AQ707</f>
        <v>11200</v>
      </c>
    </row>
    <row r="708" ht="13.2" spans="1:45">
      <c r="A708" s="149"/>
      <c r="B708" s="149"/>
      <c r="C708" s="150" t="s">
        <v>1517</v>
      </c>
      <c r="D708" s="2"/>
      <c r="E708" s="3"/>
      <c r="F708" s="149"/>
      <c r="G708" s="152"/>
      <c r="H708" s="155"/>
      <c r="I708" s="165"/>
      <c r="J708" s="169">
        <f t="shared" si="35"/>
        <v>0</v>
      </c>
      <c r="K708" s="166"/>
      <c r="L708" s="166"/>
      <c r="M708" s="166"/>
      <c r="N708" s="166"/>
      <c r="O708" s="149"/>
      <c r="P708" s="170"/>
      <c r="Q708" s="174" t="s">
        <v>1517</v>
      </c>
      <c r="R708" s="174"/>
      <c r="S708" s="174"/>
      <c r="T708" s="170"/>
      <c r="U708" s="187"/>
      <c r="V708" s="173"/>
      <c r="W708" s="185"/>
      <c r="X708" s="62">
        <f t="shared" si="36"/>
        <v>0</v>
      </c>
      <c r="Y708" s="166"/>
      <c r="Z708" s="149"/>
      <c r="AA708" s="149"/>
      <c r="AB708" s="150" t="s">
        <v>1517</v>
      </c>
      <c r="AC708" s="2"/>
      <c r="AD708" s="3"/>
      <c r="AE708" s="149"/>
      <c r="AF708" s="152"/>
      <c r="AG708" s="155"/>
      <c r="AH708" s="172"/>
      <c r="AI708" s="172"/>
      <c r="AJ708" s="149"/>
      <c r="AK708" s="175" t="s">
        <v>955</v>
      </c>
      <c r="AL708" s="203" t="s">
        <v>1515</v>
      </c>
      <c r="AM708" s="139"/>
      <c r="AN708" s="140"/>
      <c r="AO708" s="186">
        <v>17150</v>
      </c>
      <c r="AP708" s="187">
        <v>1</v>
      </c>
      <c r="AQ708" s="186">
        <v>17150</v>
      </c>
      <c r="AR708" s="209">
        <v>1</v>
      </c>
      <c r="AS708" s="208">
        <f t="shared" si="37"/>
        <v>17150</v>
      </c>
    </row>
    <row r="709" ht="13.2" spans="1:45">
      <c r="A709" s="149"/>
      <c r="B709" s="149"/>
      <c r="C709" s="150" t="s">
        <v>1518</v>
      </c>
      <c r="D709" s="2"/>
      <c r="E709" s="3"/>
      <c r="F709" s="149"/>
      <c r="G709" s="152"/>
      <c r="H709" s="155"/>
      <c r="I709" s="165"/>
      <c r="J709" s="169">
        <f t="shared" si="35"/>
        <v>0</v>
      </c>
      <c r="K709" s="166"/>
      <c r="L709" s="166"/>
      <c r="M709" s="166"/>
      <c r="N709" s="166"/>
      <c r="O709" s="149"/>
      <c r="P709" s="170"/>
      <c r="Q709" s="174" t="s">
        <v>1518</v>
      </c>
      <c r="R709" s="174"/>
      <c r="S709" s="174"/>
      <c r="T709" s="170"/>
      <c r="U709" s="187"/>
      <c r="V709" s="173"/>
      <c r="W709" s="185"/>
      <c r="X709" s="62">
        <f t="shared" si="36"/>
        <v>0</v>
      </c>
      <c r="Y709" s="166"/>
      <c r="Z709" s="149"/>
      <c r="AA709" s="149"/>
      <c r="AB709" s="150" t="s">
        <v>1518</v>
      </c>
      <c r="AC709" s="2"/>
      <c r="AD709" s="3"/>
      <c r="AE709" s="149"/>
      <c r="AF709" s="152"/>
      <c r="AG709" s="155"/>
      <c r="AH709" s="172"/>
      <c r="AI709" s="172"/>
      <c r="AJ709" s="149"/>
      <c r="AK709" s="176" t="s">
        <v>979</v>
      </c>
      <c r="AL709" s="203" t="s">
        <v>1516</v>
      </c>
      <c r="AM709" s="139"/>
      <c r="AN709" s="140"/>
      <c r="AO709" s="188">
        <v>273000</v>
      </c>
      <c r="AP709" s="187">
        <v>1</v>
      </c>
      <c r="AQ709" s="186">
        <v>273000</v>
      </c>
      <c r="AR709" s="209">
        <v>1</v>
      </c>
      <c r="AS709" s="208">
        <f t="shared" si="37"/>
        <v>273000</v>
      </c>
    </row>
    <row r="710" ht="13.2" spans="1:45">
      <c r="A710" s="149"/>
      <c r="B710" s="149"/>
      <c r="C710" s="150" t="s">
        <v>1519</v>
      </c>
      <c r="D710" s="2"/>
      <c r="E710" s="3"/>
      <c r="F710" s="149"/>
      <c r="G710" s="152"/>
      <c r="H710" s="155"/>
      <c r="I710" s="165"/>
      <c r="J710" s="169">
        <f t="shared" si="35"/>
        <v>0</v>
      </c>
      <c r="K710" s="166"/>
      <c r="L710" s="166"/>
      <c r="M710" s="166"/>
      <c r="N710" s="166"/>
      <c r="O710" s="149"/>
      <c r="P710" s="170"/>
      <c r="Q710" s="174" t="s">
        <v>1519</v>
      </c>
      <c r="R710" s="174"/>
      <c r="S710" s="174"/>
      <c r="T710" s="170"/>
      <c r="U710" s="187"/>
      <c r="V710" s="173"/>
      <c r="W710" s="185"/>
      <c r="X710" s="62">
        <f t="shared" si="36"/>
        <v>0</v>
      </c>
      <c r="Y710" s="166"/>
      <c r="Z710" s="149"/>
      <c r="AA710" s="149"/>
      <c r="AB710" s="150" t="s">
        <v>1519</v>
      </c>
      <c r="AC710" s="2"/>
      <c r="AD710" s="3"/>
      <c r="AE710" s="149"/>
      <c r="AF710" s="152"/>
      <c r="AG710" s="155"/>
      <c r="AH710" s="172"/>
      <c r="AI710" s="172"/>
      <c r="AJ710" s="149"/>
      <c r="AK710" s="170"/>
      <c r="AL710" s="203" t="s">
        <v>1517</v>
      </c>
      <c r="AM710" s="139"/>
      <c r="AN710" s="140"/>
      <c r="AO710" s="170"/>
      <c r="AP710" s="187"/>
      <c r="AQ710" s="173"/>
      <c r="AR710" s="184"/>
      <c r="AS710" s="208">
        <f t="shared" ref="AS710:AS723" si="38">AR710*AO710</f>
        <v>0</v>
      </c>
    </row>
    <row r="711" ht="13.2" spans="1:45">
      <c r="A711" s="149"/>
      <c r="B711" s="149"/>
      <c r="C711" s="150" t="s">
        <v>1520</v>
      </c>
      <c r="D711" s="2"/>
      <c r="E711" s="3"/>
      <c r="F711" s="149"/>
      <c r="G711" s="152"/>
      <c r="H711" s="155"/>
      <c r="I711" s="165"/>
      <c r="J711" s="169">
        <f t="shared" si="35"/>
        <v>0</v>
      </c>
      <c r="K711" s="166"/>
      <c r="L711" s="166"/>
      <c r="M711" s="166"/>
      <c r="N711" s="166"/>
      <c r="O711" s="149"/>
      <c r="P711" s="170"/>
      <c r="Q711" s="174" t="s">
        <v>1520</v>
      </c>
      <c r="R711" s="174"/>
      <c r="S711" s="174"/>
      <c r="T711" s="170"/>
      <c r="U711" s="187"/>
      <c r="V711" s="173"/>
      <c r="W711" s="185"/>
      <c r="X711" s="62">
        <f t="shared" si="36"/>
        <v>0</v>
      </c>
      <c r="Y711" s="166"/>
      <c r="Z711" s="149"/>
      <c r="AA711" s="149"/>
      <c r="AB711" s="150" t="s">
        <v>1520</v>
      </c>
      <c r="AC711" s="2"/>
      <c r="AD711" s="3"/>
      <c r="AE711" s="149"/>
      <c r="AF711" s="152"/>
      <c r="AG711" s="155"/>
      <c r="AH711" s="172"/>
      <c r="AI711" s="172"/>
      <c r="AJ711" s="149"/>
      <c r="AK711" s="170"/>
      <c r="AL711" s="203" t="s">
        <v>1518</v>
      </c>
      <c r="AM711" s="139"/>
      <c r="AN711" s="140"/>
      <c r="AO711" s="170"/>
      <c r="AP711" s="187"/>
      <c r="AQ711" s="173"/>
      <c r="AR711" s="184"/>
      <c r="AS711" s="208">
        <f t="shared" si="38"/>
        <v>0</v>
      </c>
    </row>
    <row r="712" ht="13.2" spans="1:45">
      <c r="A712" s="149"/>
      <c r="B712" s="149"/>
      <c r="C712" s="150" t="s">
        <v>1521</v>
      </c>
      <c r="D712" s="2"/>
      <c r="E712" s="3"/>
      <c r="F712" s="149"/>
      <c r="G712" s="152"/>
      <c r="H712" s="155"/>
      <c r="I712" s="165"/>
      <c r="J712" s="169">
        <f t="shared" si="35"/>
        <v>0</v>
      </c>
      <c r="K712" s="166"/>
      <c r="L712" s="166"/>
      <c r="M712" s="166"/>
      <c r="N712" s="166"/>
      <c r="O712" s="149"/>
      <c r="P712" s="170"/>
      <c r="Q712" s="174" t="s">
        <v>1521</v>
      </c>
      <c r="R712" s="174"/>
      <c r="S712" s="174"/>
      <c r="T712" s="170"/>
      <c r="U712" s="187"/>
      <c r="V712" s="173"/>
      <c r="W712" s="185"/>
      <c r="X712" s="62">
        <f t="shared" si="36"/>
        <v>0</v>
      </c>
      <c r="Y712" s="166"/>
      <c r="Z712" s="149"/>
      <c r="AA712" s="149"/>
      <c r="AB712" s="150" t="s">
        <v>1521</v>
      </c>
      <c r="AC712" s="2"/>
      <c r="AD712" s="3"/>
      <c r="AE712" s="149"/>
      <c r="AF712" s="152"/>
      <c r="AG712" s="155"/>
      <c r="AH712" s="172"/>
      <c r="AI712" s="172"/>
      <c r="AJ712" s="149"/>
      <c r="AK712" s="170"/>
      <c r="AL712" s="203" t="s">
        <v>1519</v>
      </c>
      <c r="AM712" s="139"/>
      <c r="AN712" s="140"/>
      <c r="AO712" s="170"/>
      <c r="AP712" s="187"/>
      <c r="AQ712" s="173"/>
      <c r="AR712" s="184"/>
      <c r="AS712" s="208">
        <f t="shared" si="38"/>
        <v>0</v>
      </c>
    </row>
    <row r="713" ht="13.2" spans="1:45">
      <c r="A713" s="149"/>
      <c r="B713" s="149"/>
      <c r="C713" s="150" t="s">
        <v>1522</v>
      </c>
      <c r="D713" s="2"/>
      <c r="E713" s="3"/>
      <c r="F713" s="149"/>
      <c r="G713" s="152"/>
      <c r="H713" s="155"/>
      <c r="I713" s="165"/>
      <c r="J713" s="169">
        <f t="shared" si="35"/>
        <v>0</v>
      </c>
      <c r="K713" s="166"/>
      <c r="L713" s="166"/>
      <c r="M713" s="166"/>
      <c r="N713" s="166"/>
      <c r="O713" s="149"/>
      <c r="P713" s="170"/>
      <c r="Q713" s="174" t="s">
        <v>1522</v>
      </c>
      <c r="R713" s="174"/>
      <c r="S713" s="174"/>
      <c r="T713" s="170"/>
      <c r="U713" s="187"/>
      <c r="V713" s="173"/>
      <c r="W713" s="185"/>
      <c r="X713" s="62">
        <f t="shared" si="36"/>
        <v>0</v>
      </c>
      <c r="Y713" s="166"/>
      <c r="Z713" s="149"/>
      <c r="AA713" s="149"/>
      <c r="AB713" s="150" t="s">
        <v>1522</v>
      </c>
      <c r="AC713" s="2"/>
      <c r="AD713" s="3"/>
      <c r="AE713" s="149"/>
      <c r="AF713" s="152"/>
      <c r="AG713" s="155"/>
      <c r="AH713" s="172"/>
      <c r="AI713" s="172"/>
      <c r="AJ713" s="149"/>
      <c r="AK713" s="170"/>
      <c r="AL713" s="203" t="s">
        <v>1520</v>
      </c>
      <c r="AM713" s="139"/>
      <c r="AN713" s="140"/>
      <c r="AO713" s="170"/>
      <c r="AP713" s="187"/>
      <c r="AQ713" s="173"/>
      <c r="AR713" s="184"/>
      <c r="AS713" s="208">
        <f t="shared" si="38"/>
        <v>0</v>
      </c>
    </row>
    <row r="714" ht="13.2" spans="1:45">
      <c r="A714" s="149"/>
      <c r="B714" s="149"/>
      <c r="C714" s="150" t="s">
        <v>1523</v>
      </c>
      <c r="D714" s="2"/>
      <c r="E714" s="3"/>
      <c r="F714" s="149"/>
      <c r="G714" s="152"/>
      <c r="H714" s="155"/>
      <c r="I714" s="165"/>
      <c r="J714" s="169">
        <f t="shared" si="35"/>
        <v>0</v>
      </c>
      <c r="K714" s="166"/>
      <c r="L714" s="166"/>
      <c r="M714" s="166"/>
      <c r="N714" s="166"/>
      <c r="O714" s="149"/>
      <c r="P714" s="170"/>
      <c r="Q714" s="174" t="s">
        <v>1523</v>
      </c>
      <c r="R714" s="174"/>
      <c r="S714" s="174"/>
      <c r="T714" s="170"/>
      <c r="U714" s="187"/>
      <c r="V714" s="173"/>
      <c r="W714" s="185"/>
      <c r="X714" s="62">
        <f t="shared" si="36"/>
        <v>0</v>
      </c>
      <c r="Y714" s="166"/>
      <c r="Z714" s="149"/>
      <c r="AA714" s="149"/>
      <c r="AB714" s="150" t="s">
        <v>1523</v>
      </c>
      <c r="AC714" s="2"/>
      <c r="AD714" s="3"/>
      <c r="AE714" s="149"/>
      <c r="AF714" s="152"/>
      <c r="AG714" s="155"/>
      <c r="AH714" s="172"/>
      <c r="AI714" s="172"/>
      <c r="AJ714" s="149"/>
      <c r="AK714" s="170"/>
      <c r="AL714" s="203" t="s">
        <v>1521</v>
      </c>
      <c r="AM714" s="139"/>
      <c r="AN714" s="140"/>
      <c r="AO714" s="170"/>
      <c r="AP714" s="187"/>
      <c r="AQ714" s="173"/>
      <c r="AR714" s="184"/>
      <c r="AS714" s="208">
        <f t="shared" si="38"/>
        <v>0</v>
      </c>
    </row>
    <row r="715" ht="13.2" spans="1:45">
      <c r="A715" s="149"/>
      <c r="B715" s="149"/>
      <c r="C715" s="150" t="s">
        <v>1524</v>
      </c>
      <c r="D715" s="2"/>
      <c r="E715" s="3"/>
      <c r="F715" s="149"/>
      <c r="G715" s="152"/>
      <c r="H715" s="155"/>
      <c r="I715" s="165"/>
      <c r="J715" s="169">
        <f t="shared" si="35"/>
        <v>0</v>
      </c>
      <c r="K715" s="166"/>
      <c r="L715" s="166"/>
      <c r="M715" s="166"/>
      <c r="N715" s="166"/>
      <c r="O715" s="149"/>
      <c r="P715" s="170"/>
      <c r="Q715" s="174" t="s">
        <v>1524</v>
      </c>
      <c r="R715" s="174"/>
      <c r="S715" s="174"/>
      <c r="T715" s="170"/>
      <c r="U715" s="187"/>
      <c r="V715" s="173"/>
      <c r="W715" s="185"/>
      <c r="X715" s="62">
        <f t="shared" si="36"/>
        <v>0</v>
      </c>
      <c r="Y715" s="166"/>
      <c r="Z715" s="149"/>
      <c r="AA715" s="149"/>
      <c r="AB715" s="150" t="s">
        <v>1524</v>
      </c>
      <c r="AC715" s="2"/>
      <c r="AD715" s="3"/>
      <c r="AE715" s="149"/>
      <c r="AF715" s="152"/>
      <c r="AG715" s="155"/>
      <c r="AH715" s="172"/>
      <c r="AI715" s="172"/>
      <c r="AJ715" s="149"/>
      <c r="AK715" s="170"/>
      <c r="AL715" s="203" t="s">
        <v>1522</v>
      </c>
      <c r="AM715" s="139"/>
      <c r="AN715" s="140"/>
      <c r="AO715" s="170"/>
      <c r="AP715" s="187"/>
      <c r="AQ715" s="173"/>
      <c r="AR715" s="184"/>
      <c r="AS715" s="208">
        <f t="shared" si="38"/>
        <v>0</v>
      </c>
    </row>
    <row r="716" ht="13.2" spans="1:45">
      <c r="A716" s="149"/>
      <c r="B716" s="149"/>
      <c r="C716" s="150" t="s">
        <v>1525</v>
      </c>
      <c r="D716" s="2"/>
      <c r="E716" s="3"/>
      <c r="F716" s="149"/>
      <c r="G716" s="152"/>
      <c r="H716" s="155"/>
      <c r="I716" s="165"/>
      <c r="J716" s="169">
        <f t="shared" si="35"/>
        <v>0</v>
      </c>
      <c r="K716" s="166"/>
      <c r="L716" s="166"/>
      <c r="M716" s="166"/>
      <c r="N716" s="166"/>
      <c r="O716" s="149"/>
      <c r="P716" s="170"/>
      <c r="Q716" s="174" t="s">
        <v>1525</v>
      </c>
      <c r="R716" s="174"/>
      <c r="S716" s="174"/>
      <c r="T716" s="170"/>
      <c r="U716" s="187"/>
      <c r="V716" s="173"/>
      <c r="W716" s="185"/>
      <c r="X716" s="62">
        <f t="shared" si="36"/>
        <v>0</v>
      </c>
      <c r="Y716" s="166"/>
      <c r="Z716" s="149"/>
      <c r="AA716" s="149"/>
      <c r="AB716" s="150" t="s">
        <v>1525</v>
      </c>
      <c r="AC716" s="2"/>
      <c r="AD716" s="3"/>
      <c r="AE716" s="149"/>
      <c r="AF716" s="152"/>
      <c r="AG716" s="155"/>
      <c r="AH716" s="172"/>
      <c r="AI716" s="172"/>
      <c r="AJ716" s="149"/>
      <c r="AK716" s="170"/>
      <c r="AL716" s="203" t="s">
        <v>1523</v>
      </c>
      <c r="AM716" s="139"/>
      <c r="AN716" s="140"/>
      <c r="AO716" s="170"/>
      <c r="AP716" s="187"/>
      <c r="AQ716" s="173"/>
      <c r="AR716" s="184"/>
      <c r="AS716" s="208">
        <f t="shared" si="38"/>
        <v>0</v>
      </c>
    </row>
    <row r="717" ht="13.2" spans="1:45">
      <c r="A717" s="149"/>
      <c r="B717" s="149"/>
      <c r="C717" s="150" t="s">
        <v>1526</v>
      </c>
      <c r="D717" s="2"/>
      <c r="E717" s="3"/>
      <c r="F717" s="149"/>
      <c r="G717" s="152"/>
      <c r="H717" s="155"/>
      <c r="I717" s="165"/>
      <c r="J717" s="169">
        <f t="shared" si="35"/>
        <v>0</v>
      </c>
      <c r="K717" s="166"/>
      <c r="L717" s="166"/>
      <c r="M717" s="166"/>
      <c r="N717" s="166"/>
      <c r="O717" s="149"/>
      <c r="P717" s="170"/>
      <c r="Q717" s="174" t="s">
        <v>1526</v>
      </c>
      <c r="R717" s="174"/>
      <c r="S717" s="174"/>
      <c r="T717" s="170"/>
      <c r="U717" s="187"/>
      <c r="V717" s="173"/>
      <c r="W717" s="185"/>
      <c r="X717" s="62">
        <f t="shared" si="36"/>
        <v>0</v>
      </c>
      <c r="Y717" s="166"/>
      <c r="Z717" s="149"/>
      <c r="AA717" s="149"/>
      <c r="AB717" s="150" t="s">
        <v>1526</v>
      </c>
      <c r="AC717" s="2"/>
      <c r="AD717" s="3"/>
      <c r="AE717" s="149"/>
      <c r="AF717" s="152"/>
      <c r="AG717" s="155"/>
      <c r="AH717" s="172"/>
      <c r="AI717" s="172"/>
      <c r="AJ717" s="149"/>
      <c r="AK717" s="170"/>
      <c r="AL717" s="203" t="s">
        <v>1524</v>
      </c>
      <c r="AM717" s="139"/>
      <c r="AN717" s="140"/>
      <c r="AO717" s="170"/>
      <c r="AP717" s="187"/>
      <c r="AQ717" s="173"/>
      <c r="AR717" s="184"/>
      <c r="AS717" s="208">
        <f t="shared" si="38"/>
        <v>0</v>
      </c>
    </row>
    <row r="718" ht="13.2" spans="1:45">
      <c r="A718" s="149"/>
      <c r="B718" s="149"/>
      <c r="C718" s="150" t="s">
        <v>1527</v>
      </c>
      <c r="D718" s="2"/>
      <c r="E718" s="3"/>
      <c r="F718" s="149"/>
      <c r="G718" s="152"/>
      <c r="H718" s="155"/>
      <c r="I718" s="165"/>
      <c r="J718" s="169">
        <f t="shared" si="35"/>
        <v>0</v>
      </c>
      <c r="K718" s="166"/>
      <c r="L718" s="166"/>
      <c r="M718" s="166"/>
      <c r="N718" s="166"/>
      <c r="O718" s="149"/>
      <c r="P718" s="170"/>
      <c r="Q718" s="174" t="s">
        <v>1527</v>
      </c>
      <c r="R718" s="174"/>
      <c r="S718" s="174"/>
      <c r="T718" s="170"/>
      <c r="U718" s="187"/>
      <c r="V718" s="173"/>
      <c r="W718" s="185"/>
      <c r="X718" s="62">
        <f t="shared" si="36"/>
        <v>0</v>
      </c>
      <c r="Y718" s="166"/>
      <c r="Z718" s="149"/>
      <c r="AA718" s="149"/>
      <c r="AB718" s="150" t="s">
        <v>1527</v>
      </c>
      <c r="AC718" s="2"/>
      <c r="AD718" s="3"/>
      <c r="AE718" s="149"/>
      <c r="AF718" s="152"/>
      <c r="AG718" s="155"/>
      <c r="AH718" s="172"/>
      <c r="AI718" s="172"/>
      <c r="AJ718" s="149"/>
      <c r="AK718" s="170"/>
      <c r="AL718" s="203" t="s">
        <v>1525</v>
      </c>
      <c r="AM718" s="139"/>
      <c r="AN718" s="140"/>
      <c r="AO718" s="170"/>
      <c r="AP718" s="187"/>
      <c r="AQ718" s="173"/>
      <c r="AR718" s="184"/>
      <c r="AS718" s="208">
        <f t="shared" si="38"/>
        <v>0</v>
      </c>
    </row>
    <row r="719" ht="13.2" spans="1:45">
      <c r="A719" s="149"/>
      <c r="B719" s="149"/>
      <c r="C719" s="150" t="s">
        <v>1528</v>
      </c>
      <c r="D719" s="2"/>
      <c r="E719" s="3"/>
      <c r="F719" s="149"/>
      <c r="G719" s="152"/>
      <c r="H719" s="155"/>
      <c r="I719" s="165"/>
      <c r="J719" s="169">
        <f t="shared" si="35"/>
        <v>0</v>
      </c>
      <c r="K719" s="166"/>
      <c r="L719" s="166"/>
      <c r="M719" s="166"/>
      <c r="N719" s="166"/>
      <c r="O719" s="149"/>
      <c r="P719" s="170"/>
      <c r="Q719" s="174" t="s">
        <v>1528</v>
      </c>
      <c r="R719" s="174"/>
      <c r="S719" s="174"/>
      <c r="T719" s="170"/>
      <c r="U719" s="187"/>
      <c r="V719" s="173"/>
      <c r="W719" s="185"/>
      <c r="X719" s="62">
        <f t="shared" si="36"/>
        <v>0</v>
      </c>
      <c r="Y719" s="166"/>
      <c r="Z719" s="149"/>
      <c r="AA719" s="149"/>
      <c r="AB719" s="150" t="s">
        <v>1528</v>
      </c>
      <c r="AC719" s="2"/>
      <c r="AD719" s="3"/>
      <c r="AE719" s="149"/>
      <c r="AF719" s="152"/>
      <c r="AG719" s="155"/>
      <c r="AH719" s="172"/>
      <c r="AI719" s="172"/>
      <c r="AJ719" s="149"/>
      <c r="AK719" s="170"/>
      <c r="AL719" s="203" t="s">
        <v>1526</v>
      </c>
      <c r="AM719" s="139"/>
      <c r="AN719" s="140"/>
      <c r="AO719" s="170"/>
      <c r="AP719" s="187"/>
      <c r="AQ719" s="173"/>
      <c r="AR719" s="184"/>
      <c r="AS719" s="208">
        <f t="shared" si="38"/>
        <v>0</v>
      </c>
    </row>
    <row r="720" ht="13.2" spans="1:45">
      <c r="A720" s="149"/>
      <c r="B720" s="149"/>
      <c r="C720" s="150" t="s">
        <v>1529</v>
      </c>
      <c r="D720" s="2"/>
      <c r="E720" s="3"/>
      <c r="F720" s="149"/>
      <c r="G720" s="152"/>
      <c r="H720" s="155"/>
      <c r="I720" s="165"/>
      <c r="J720" s="169">
        <f t="shared" si="35"/>
        <v>0</v>
      </c>
      <c r="K720" s="166"/>
      <c r="L720" s="166"/>
      <c r="M720" s="166"/>
      <c r="N720" s="166"/>
      <c r="O720" s="149"/>
      <c r="P720" s="170"/>
      <c r="Q720" s="174" t="s">
        <v>1529</v>
      </c>
      <c r="R720" s="174"/>
      <c r="S720" s="174"/>
      <c r="T720" s="170"/>
      <c r="U720" s="187"/>
      <c r="V720" s="173"/>
      <c r="W720" s="185"/>
      <c r="X720" s="62">
        <f t="shared" si="36"/>
        <v>0</v>
      </c>
      <c r="Y720" s="166"/>
      <c r="Z720" s="149"/>
      <c r="AA720" s="149"/>
      <c r="AB720" s="150" t="s">
        <v>1529</v>
      </c>
      <c r="AC720" s="2"/>
      <c r="AD720" s="3"/>
      <c r="AE720" s="149"/>
      <c r="AF720" s="152"/>
      <c r="AG720" s="155"/>
      <c r="AH720" s="172"/>
      <c r="AI720" s="172"/>
      <c r="AJ720" s="149"/>
      <c r="AK720" s="170"/>
      <c r="AL720" s="203" t="s">
        <v>1527</v>
      </c>
      <c r="AM720" s="139"/>
      <c r="AN720" s="140"/>
      <c r="AO720" s="170"/>
      <c r="AP720" s="187"/>
      <c r="AQ720" s="173"/>
      <c r="AR720" s="184"/>
      <c r="AS720" s="208">
        <f t="shared" si="38"/>
        <v>0</v>
      </c>
    </row>
    <row r="721" ht="13.2" spans="1:45">
      <c r="A721" s="149"/>
      <c r="B721" s="154"/>
      <c r="C721" s="150" t="s">
        <v>1530</v>
      </c>
      <c r="D721" s="2"/>
      <c r="E721" s="3"/>
      <c r="F721" s="154"/>
      <c r="G721" s="152"/>
      <c r="H721" s="155"/>
      <c r="I721" s="165"/>
      <c r="J721" s="169">
        <f t="shared" si="35"/>
        <v>0</v>
      </c>
      <c r="K721" s="166"/>
      <c r="L721" s="166"/>
      <c r="M721" s="166"/>
      <c r="N721" s="166"/>
      <c r="O721" s="149"/>
      <c r="P721" s="140"/>
      <c r="Q721" s="174" t="s">
        <v>1530</v>
      </c>
      <c r="R721" s="174"/>
      <c r="S721" s="174"/>
      <c r="T721" s="140"/>
      <c r="U721" s="187"/>
      <c r="V721" s="173"/>
      <c r="W721" s="185"/>
      <c r="X721" s="62">
        <f t="shared" si="36"/>
        <v>0</v>
      </c>
      <c r="Y721" s="166"/>
      <c r="Z721" s="149"/>
      <c r="AA721" s="154"/>
      <c r="AB721" s="150" t="s">
        <v>1530</v>
      </c>
      <c r="AC721" s="2"/>
      <c r="AD721" s="3"/>
      <c r="AE721" s="154"/>
      <c r="AF721" s="152"/>
      <c r="AG721" s="155"/>
      <c r="AH721" s="172"/>
      <c r="AI721" s="172"/>
      <c r="AJ721" s="149"/>
      <c r="AK721" s="170"/>
      <c r="AL721" s="203" t="s">
        <v>1528</v>
      </c>
      <c r="AM721" s="139"/>
      <c r="AN721" s="140"/>
      <c r="AO721" s="170"/>
      <c r="AP721" s="187"/>
      <c r="AQ721" s="173"/>
      <c r="AR721" s="184"/>
      <c r="AS721" s="208">
        <f t="shared" si="38"/>
        <v>0</v>
      </c>
    </row>
    <row r="722" ht="13.2" spans="1:45">
      <c r="A722" s="149"/>
      <c r="B722" s="160" t="s">
        <v>1003</v>
      </c>
      <c r="C722" s="150" t="s">
        <v>1531</v>
      </c>
      <c r="D722" s="2"/>
      <c r="E722" s="3"/>
      <c r="F722" s="153">
        <v>119000</v>
      </c>
      <c r="G722" s="152">
        <v>1</v>
      </c>
      <c r="H722" s="151">
        <v>119000</v>
      </c>
      <c r="I722" s="165"/>
      <c r="J722" s="169">
        <f t="shared" si="35"/>
        <v>0</v>
      </c>
      <c r="K722" s="166"/>
      <c r="L722" s="166"/>
      <c r="M722" s="166"/>
      <c r="N722" s="166"/>
      <c r="O722" s="149"/>
      <c r="P722" s="176" t="s">
        <v>1003</v>
      </c>
      <c r="Q722" s="174" t="s">
        <v>1531</v>
      </c>
      <c r="R722" s="174"/>
      <c r="S722" s="174"/>
      <c r="T722" s="188">
        <v>119000</v>
      </c>
      <c r="U722" s="187">
        <v>1</v>
      </c>
      <c r="V722" s="186">
        <v>119000</v>
      </c>
      <c r="W722" s="185"/>
      <c r="X722" s="62">
        <f t="shared" si="36"/>
        <v>0</v>
      </c>
      <c r="Y722" s="166"/>
      <c r="Z722" s="149"/>
      <c r="AA722" s="160" t="s">
        <v>1003</v>
      </c>
      <c r="AB722" s="150" t="s">
        <v>1531</v>
      </c>
      <c r="AC722" s="2"/>
      <c r="AD722" s="3"/>
      <c r="AE722" s="153">
        <v>119000</v>
      </c>
      <c r="AF722" s="152">
        <v>1</v>
      </c>
      <c r="AG722" s="151">
        <v>119000</v>
      </c>
      <c r="AH722" s="172"/>
      <c r="AI722" s="172"/>
      <c r="AJ722" s="149"/>
      <c r="AK722" s="170"/>
      <c r="AL722" s="203" t="s">
        <v>1529</v>
      </c>
      <c r="AM722" s="139"/>
      <c r="AN722" s="140"/>
      <c r="AO722" s="170"/>
      <c r="AP722" s="187"/>
      <c r="AQ722" s="173"/>
      <c r="AR722" s="184"/>
      <c r="AS722" s="208">
        <f t="shared" si="38"/>
        <v>0</v>
      </c>
    </row>
    <row r="723" ht="13.2" spans="1:45">
      <c r="A723" s="149"/>
      <c r="B723" s="149"/>
      <c r="C723" s="150" t="s">
        <v>1532</v>
      </c>
      <c r="D723" s="2"/>
      <c r="E723" s="3"/>
      <c r="F723" s="149"/>
      <c r="G723" s="152"/>
      <c r="H723" s="155"/>
      <c r="I723" s="165"/>
      <c r="J723" s="169">
        <f t="shared" si="35"/>
        <v>0</v>
      </c>
      <c r="K723" s="166"/>
      <c r="L723" s="166"/>
      <c r="M723" s="166"/>
      <c r="N723" s="166"/>
      <c r="O723" s="149"/>
      <c r="P723" s="170"/>
      <c r="Q723" s="174" t="s">
        <v>1532</v>
      </c>
      <c r="R723" s="174"/>
      <c r="S723" s="174"/>
      <c r="T723" s="170"/>
      <c r="U723" s="187"/>
      <c r="V723" s="173"/>
      <c r="W723" s="185"/>
      <c r="X723" s="62">
        <f t="shared" si="36"/>
        <v>0</v>
      </c>
      <c r="Y723" s="166"/>
      <c r="Z723" s="149"/>
      <c r="AA723" s="149"/>
      <c r="AB723" s="150" t="s">
        <v>1532</v>
      </c>
      <c r="AC723" s="2"/>
      <c r="AD723" s="3"/>
      <c r="AE723" s="149"/>
      <c r="AF723" s="152"/>
      <c r="AG723" s="155"/>
      <c r="AH723" s="172"/>
      <c r="AI723" s="172"/>
      <c r="AJ723" s="149"/>
      <c r="AK723" s="140"/>
      <c r="AL723" s="203" t="s">
        <v>1530</v>
      </c>
      <c r="AM723" s="139"/>
      <c r="AN723" s="140"/>
      <c r="AO723" s="140"/>
      <c r="AP723" s="187"/>
      <c r="AQ723" s="173"/>
      <c r="AR723" s="184"/>
      <c r="AS723" s="208">
        <f t="shared" si="38"/>
        <v>0</v>
      </c>
    </row>
    <row r="724" ht="13.2" spans="1:45">
      <c r="A724" s="149"/>
      <c r="B724" s="149"/>
      <c r="C724" s="150" t="s">
        <v>1518</v>
      </c>
      <c r="D724" s="2"/>
      <c r="E724" s="3"/>
      <c r="F724" s="149"/>
      <c r="G724" s="152"/>
      <c r="H724" s="155"/>
      <c r="I724" s="165"/>
      <c r="J724" s="169">
        <f t="shared" si="35"/>
        <v>0</v>
      </c>
      <c r="K724" s="166"/>
      <c r="L724" s="166"/>
      <c r="M724" s="166"/>
      <c r="N724" s="166"/>
      <c r="O724" s="149"/>
      <c r="P724" s="170"/>
      <c r="Q724" s="174" t="s">
        <v>1518</v>
      </c>
      <c r="R724" s="174"/>
      <c r="S724" s="174"/>
      <c r="T724" s="170"/>
      <c r="U724" s="187"/>
      <c r="V724" s="173"/>
      <c r="W724" s="185"/>
      <c r="X724" s="62">
        <f t="shared" si="36"/>
        <v>0</v>
      </c>
      <c r="Y724" s="166"/>
      <c r="Z724" s="149"/>
      <c r="AA724" s="149"/>
      <c r="AB724" s="150" t="s">
        <v>1518</v>
      </c>
      <c r="AC724" s="2"/>
      <c r="AD724" s="3"/>
      <c r="AE724" s="149"/>
      <c r="AF724" s="152"/>
      <c r="AG724" s="155"/>
      <c r="AH724" s="172"/>
      <c r="AI724" s="172"/>
      <c r="AJ724" s="149"/>
      <c r="AK724" s="176" t="s">
        <v>1003</v>
      </c>
      <c r="AL724" s="203" t="s">
        <v>1531</v>
      </c>
      <c r="AM724" s="139"/>
      <c r="AN724" s="140"/>
      <c r="AO724" s="188">
        <v>119000</v>
      </c>
      <c r="AP724" s="187">
        <v>1</v>
      </c>
      <c r="AQ724" s="186">
        <v>119000</v>
      </c>
      <c r="AR724" s="184"/>
      <c r="AS724" s="208">
        <f>AR724*AQ724</f>
        <v>0</v>
      </c>
    </row>
    <row r="725" ht="13.2" spans="1:45">
      <c r="A725" s="149"/>
      <c r="B725" s="149"/>
      <c r="C725" s="150" t="s">
        <v>1533</v>
      </c>
      <c r="D725" s="2"/>
      <c r="E725" s="3"/>
      <c r="F725" s="149"/>
      <c r="G725" s="152"/>
      <c r="H725" s="155"/>
      <c r="I725" s="165"/>
      <c r="J725" s="169">
        <f t="shared" si="35"/>
        <v>0</v>
      </c>
      <c r="K725" s="166"/>
      <c r="L725" s="166"/>
      <c r="M725" s="166"/>
      <c r="N725" s="166"/>
      <c r="O725" s="149"/>
      <c r="P725" s="170"/>
      <c r="Q725" s="174" t="s">
        <v>1533</v>
      </c>
      <c r="R725" s="174"/>
      <c r="S725" s="174"/>
      <c r="T725" s="170"/>
      <c r="U725" s="187"/>
      <c r="V725" s="173"/>
      <c r="W725" s="185"/>
      <c r="X725" s="62">
        <f t="shared" si="36"/>
        <v>0</v>
      </c>
      <c r="Y725" s="166"/>
      <c r="Z725" s="149"/>
      <c r="AA725" s="149"/>
      <c r="AB725" s="150" t="s">
        <v>1533</v>
      </c>
      <c r="AC725" s="2"/>
      <c r="AD725" s="3"/>
      <c r="AE725" s="149"/>
      <c r="AF725" s="152"/>
      <c r="AG725" s="155"/>
      <c r="AH725" s="172"/>
      <c r="AI725" s="172"/>
      <c r="AJ725" s="149"/>
      <c r="AK725" s="170"/>
      <c r="AL725" s="203" t="s">
        <v>1532</v>
      </c>
      <c r="AM725" s="139"/>
      <c r="AN725" s="140"/>
      <c r="AO725" s="170"/>
      <c r="AP725" s="187"/>
      <c r="AQ725" s="173"/>
      <c r="AR725" s="184"/>
      <c r="AS725" s="208">
        <f t="shared" ref="AS725:AS731" si="39">AR725*AO725</f>
        <v>0</v>
      </c>
    </row>
    <row r="726" ht="13.2" spans="1:45">
      <c r="A726" s="149"/>
      <c r="B726" s="149"/>
      <c r="C726" s="150" t="s">
        <v>1534</v>
      </c>
      <c r="D726" s="2"/>
      <c r="E726" s="3"/>
      <c r="F726" s="149"/>
      <c r="G726" s="152"/>
      <c r="H726" s="155"/>
      <c r="I726" s="165"/>
      <c r="J726" s="169">
        <f t="shared" si="35"/>
        <v>0</v>
      </c>
      <c r="K726" s="166"/>
      <c r="L726" s="166"/>
      <c r="M726" s="166"/>
      <c r="N726" s="166"/>
      <c r="O726" s="149"/>
      <c r="P726" s="170"/>
      <c r="Q726" s="174" t="s">
        <v>1534</v>
      </c>
      <c r="R726" s="174"/>
      <c r="S726" s="174"/>
      <c r="T726" s="170"/>
      <c r="U726" s="187"/>
      <c r="V726" s="173"/>
      <c r="W726" s="185"/>
      <c r="X726" s="62">
        <f t="shared" si="36"/>
        <v>0</v>
      </c>
      <c r="Y726" s="166"/>
      <c r="Z726" s="149"/>
      <c r="AA726" s="149"/>
      <c r="AB726" s="150" t="s">
        <v>1534</v>
      </c>
      <c r="AC726" s="2"/>
      <c r="AD726" s="3"/>
      <c r="AE726" s="149"/>
      <c r="AF726" s="152"/>
      <c r="AG726" s="155"/>
      <c r="AH726" s="172"/>
      <c r="AI726" s="172"/>
      <c r="AJ726" s="149"/>
      <c r="AK726" s="170"/>
      <c r="AL726" s="203" t="s">
        <v>1518</v>
      </c>
      <c r="AM726" s="139"/>
      <c r="AN726" s="140"/>
      <c r="AO726" s="170"/>
      <c r="AP726" s="187"/>
      <c r="AQ726" s="173"/>
      <c r="AR726" s="184"/>
      <c r="AS726" s="208">
        <f t="shared" si="39"/>
        <v>0</v>
      </c>
    </row>
    <row r="727" ht="13.2" spans="1:45">
      <c r="A727" s="149"/>
      <c r="B727" s="149"/>
      <c r="C727" s="150" t="s">
        <v>1535</v>
      </c>
      <c r="D727" s="2"/>
      <c r="E727" s="3"/>
      <c r="F727" s="149"/>
      <c r="G727" s="152"/>
      <c r="H727" s="155"/>
      <c r="I727" s="165"/>
      <c r="J727" s="169">
        <f t="shared" si="35"/>
        <v>0</v>
      </c>
      <c r="K727" s="166"/>
      <c r="L727" s="166"/>
      <c r="M727" s="166"/>
      <c r="N727" s="166"/>
      <c r="O727" s="149"/>
      <c r="P727" s="170"/>
      <c r="Q727" s="174" t="s">
        <v>1535</v>
      </c>
      <c r="R727" s="174"/>
      <c r="S727" s="174"/>
      <c r="T727" s="170"/>
      <c r="U727" s="187"/>
      <c r="V727" s="173"/>
      <c r="W727" s="185"/>
      <c r="X727" s="62">
        <f t="shared" si="36"/>
        <v>0</v>
      </c>
      <c r="Y727" s="166"/>
      <c r="Z727" s="149"/>
      <c r="AA727" s="149"/>
      <c r="AB727" s="150" t="s">
        <v>1535</v>
      </c>
      <c r="AC727" s="2"/>
      <c r="AD727" s="3"/>
      <c r="AE727" s="149"/>
      <c r="AF727" s="152"/>
      <c r="AG727" s="155"/>
      <c r="AH727" s="172"/>
      <c r="AI727" s="172"/>
      <c r="AJ727" s="149"/>
      <c r="AK727" s="170"/>
      <c r="AL727" s="203" t="s">
        <v>1533</v>
      </c>
      <c r="AM727" s="139"/>
      <c r="AN727" s="140"/>
      <c r="AO727" s="170"/>
      <c r="AP727" s="187"/>
      <c r="AQ727" s="173"/>
      <c r="AR727" s="184"/>
      <c r="AS727" s="208">
        <f t="shared" si="39"/>
        <v>0</v>
      </c>
    </row>
    <row r="728" ht="13.2" spans="1:45">
      <c r="A728" s="149"/>
      <c r="B728" s="149"/>
      <c r="C728" s="150" t="s">
        <v>1536</v>
      </c>
      <c r="D728" s="2"/>
      <c r="E728" s="3"/>
      <c r="F728" s="149"/>
      <c r="G728" s="152"/>
      <c r="H728" s="155"/>
      <c r="I728" s="165"/>
      <c r="J728" s="169">
        <f t="shared" si="35"/>
        <v>0</v>
      </c>
      <c r="K728" s="166"/>
      <c r="L728" s="166"/>
      <c r="M728" s="166"/>
      <c r="N728" s="166"/>
      <c r="O728" s="149"/>
      <c r="P728" s="170"/>
      <c r="Q728" s="174" t="s">
        <v>1536</v>
      </c>
      <c r="R728" s="174"/>
      <c r="S728" s="174"/>
      <c r="T728" s="170"/>
      <c r="U728" s="187"/>
      <c r="V728" s="173"/>
      <c r="W728" s="185"/>
      <c r="X728" s="62">
        <f t="shared" si="36"/>
        <v>0</v>
      </c>
      <c r="Y728" s="166"/>
      <c r="Z728" s="149"/>
      <c r="AA728" s="149"/>
      <c r="AB728" s="150" t="s">
        <v>1536</v>
      </c>
      <c r="AC728" s="2"/>
      <c r="AD728" s="3"/>
      <c r="AE728" s="149"/>
      <c r="AF728" s="152"/>
      <c r="AG728" s="155"/>
      <c r="AH728" s="172"/>
      <c r="AI728" s="172"/>
      <c r="AJ728" s="149"/>
      <c r="AK728" s="170"/>
      <c r="AL728" s="203" t="s">
        <v>1534</v>
      </c>
      <c r="AM728" s="139"/>
      <c r="AN728" s="140"/>
      <c r="AO728" s="170"/>
      <c r="AP728" s="187"/>
      <c r="AQ728" s="173"/>
      <c r="AR728" s="184"/>
      <c r="AS728" s="208">
        <f t="shared" si="39"/>
        <v>0</v>
      </c>
    </row>
    <row r="729" ht="13.2" spans="1:45">
      <c r="A729" s="149"/>
      <c r="B729" s="154"/>
      <c r="C729" s="150" t="s">
        <v>1537</v>
      </c>
      <c r="D729" s="2"/>
      <c r="E729" s="3"/>
      <c r="F729" s="154"/>
      <c r="G729" s="152"/>
      <c r="H729" s="155"/>
      <c r="I729" s="165"/>
      <c r="J729" s="169">
        <f t="shared" si="35"/>
        <v>0</v>
      </c>
      <c r="K729" s="166"/>
      <c r="L729" s="166"/>
      <c r="M729" s="166"/>
      <c r="N729" s="166"/>
      <c r="O729" s="149"/>
      <c r="P729" s="140"/>
      <c r="Q729" s="174" t="s">
        <v>1537</v>
      </c>
      <c r="R729" s="174"/>
      <c r="S729" s="174"/>
      <c r="T729" s="140"/>
      <c r="U729" s="187"/>
      <c r="V729" s="173"/>
      <c r="W729" s="185"/>
      <c r="X729" s="62">
        <f t="shared" si="36"/>
        <v>0</v>
      </c>
      <c r="Y729" s="166"/>
      <c r="Z729" s="149"/>
      <c r="AA729" s="154"/>
      <c r="AB729" s="150" t="s">
        <v>1537</v>
      </c>
      <c r="AC729" s="2"/>
      <c r="AD729" s="3"/>
      <c r="AE729" s="154"/>
      <c r="AF729" s="152"/>
      <c r="AG729" s="155"/>
      <c r="AH729" s="172"/>
      <c r="AI729" s="172"/>
      <c r="AJ729" s="149"/>
      <c r="AK729" s="170"/>
      <c r="AL729" s="203" t="s">
        <v>1535</v>
      </c>
      <c r="AM729" s="139"/>
      <c r="AN729" s="140"/>
      <c r="AO729" s="170"/>
      <c r="AP729" s="187"/>
      <c r="AQ729" s="173"/>
      <c r="AR729" s="184"/>
      <c r="AS729" s="208">
        <f t="shared" si="39"/>
        <v>0</v>
      </c>
    </row>
    <row r="730" ht="13.2" spans="1:45">
      <c r="A730" s="149"/>
      <c r="B730" s="160" t="s">
        <v>1033</v>
      </c>
      <c r="C730" s="150" t="s">
        <v>1538</v>
      </c>
      <c r="D730" s="2"/>
      <c r="E730" s="3"/>
      <c r="F730" s="153">
        <v>276500</v>
      </c>
      <c r="G730" s="152">
        <v>1</v>
      </c>
      <c r="H730" s="151">
        <v>276500</v>
      </c>
      <c r="I730" s="165"/>
      <c r="J730" s="169">
        <f t="shared" si="35"/>
        <v>0</v>
      </c>
      <c r="K730" s="166"/>
      <c r="L730" s="166"/>
      <c r="M730" s="166"/>
      <c r="N730" s="166"/>
      <c r="O730" s="149"/>
      <c r="P730" s="176" t="s">
        <v>1033</v>
      </c>
      <c r="Q730" s="174" t="s">
        <v>1538</v>
      </c>
      <c r="R730" s="174"/>
      <c r="S730" s="174"/>
      <c r="T730" s="188">
        <v>276500</v>
      </c>
      <c r="U730" s="187">
        <v>1</v>
      </c>
      <c r="V730" s="186">
        <v>276500</v>
      </c>
      <c r="W730" s="185"/>
      <c r="X730" s="62">
        <f t="shared" si="36"/>
        <v>0</v>
      </c>
      <c r="Y730" s="166"/>
      <c r="Z730" s="149"/>
      <c r="AA730" s="160" t="s">
        <v>1033</v>
      </c>
      <c r="AB730" s="150" t="s">
        <v>1538</v>
      </c>
      <c r="AC730" s="2"/>
      <c r="AD730" s="3"/>
      <c r="AE730" s="153">
        <v>276500</v>
      </c>
      <c r="AF730" s="152">
        <v>1</v>
      </c>
      <c r="AG730" s="151">
        <v>276500</v>
      </c>
      <c r="AH730" s="172"/>
      <c r="AI730" s="172"/>
      <c r="AJ730" s="149"/>
      <c r="AK730" s="170"/>
      <c r="AL730" s="203" t="s">
        <v>1536</v>
      </c>
      <c r="AM730" s="139"/>
      <c r="AN730" s="140"/>
      <c r="AO730" s="170"/>
      <c r="AP730" s="187"/>
      <c r="AQ730" s="173"/>
      <c r="AR730" s="184"/>
      <c r="AS730" s="208">
        <f t="shared" si="39"/>
        <v>0</v>
      </c>
    </row>
    <row r="731" ht="13.2" spans="1:45">
      <c r="A731" s="149"/>
      <c r="B731" s="149"/>
      <c r="C731" s="150" t="s">
        <v>1539</v>
      </c>
      <c r="D731" s="2"/>
      <c r="E731" s="3"/>
      <c r="F731" s="149"/>
      <c r="G731" s="152"/>
      <c r="H731" s="155"/>
      <c r="I731" s="165"/>
      <c r="J731" s="169">
        <f t="shared" si="35"/>
        <v>0</v>
      </c>
      <c r="K731" s="166"/>
      <c r="L731" s="166"/>
      <c r="M731" s="166"/>
      <c r="N731" s="166"/>
      <c r="O731" s="149"/>
      <c r="P731" s="170"/>
      <c r="Q731" s="174" t="s">
        <v>1539</v>
      </c>
      <c r="R731" s="174"/>
      <c r="S731" s="174"/>
      <c r="T731" s="170"/>
      <c r="U731" s="187"/>
      <c r="V731" s="173"/>
      <c r="W731" s="185"/>
      <c r="X731" s="62">
        <f t="shared" si="36"/>
        <v>0</v>
      </c>
      <c r="Y731" s="166"/>
      <c r="Z731" s="149"/>
      <c r="AA731" s="149"/>
      <c r="AB731" s="150" t="s">
        <v>1539</v>
      </c>
      <c r="AC731" s="2"/>
      <c r="AD731" s="3"/>
      <c r="AE731" s="149"/>
      <c r="AF731" s="152"/>
      <c r="AG731" s="155"/>
      <c r="AH731" s="172"/>
      <c r="AI731" s="172"/>
      <c r="AJ731" s="149"/>
      <c r="AK731" s="140"/>
      <c r="AL731" s="203" t="s">
        <v>1537</v>
      </c>
      <c r="AM731" s="139"/>
      <c r="AN731" s="140"/>
      <c r="AO731" s="140"/>
      <c r="AP731" s="187"/>
      <c r="AQ731" s="173"/>
      <c r="AR731" s="184"/>
      <c r="AS731" s="208">
        <f t="shared" si="39"/>
        <v>0</v>
      </c>
    </row>
    <row r="732" ht="13.2" spans="1:45">
      <c r="A732" s="149"/>
      <c r="B732" s="149"/>
      <c r="C732" s="150" t="s">
        <v>1540</v>
      </c>
      <c r="D732" s="2"/>
      <c r="E732" s="3"/>
      <c r="F732" s="149"/>
      <c r="G732" s="152"/>
      <c r="H732" s="155"/>
      <c r="I732" s="165"/>
      <c r="J732" s="169">
        <f t="shared" si="35"/>
        <v>0</v>
      </c>
      <c r="K732" s="166"/>
      <c r="L732" s="166"/>
      <c r="M732" s="166"/>
      <c r="N732" s="166"/>
      <c r="O732" s="149"/>
      <c r="P732" s="170"/>
      <c r="Q732" s="174" t="s">
        <v>1540</v>
      </c>
      <c r="R732" s="174"/>
      <c r="S732" s="174"/>
      <c r="T732" s="170"/>
      <c r="U732" s="187"/>
      <c r="V732" s="173"/>
      <c r="W732" s="185"/>
      <c r="X732" s="62">
        <f t="shared" si="36"/>
        <v>0</v>
      </c>
      <c r="Y732" s="166"/>
      <c r="Z732" s="149"/>
      <c r="AA732" s="149"/>
      <c r="AB732" s="150" t="s">
        <v>1540</v>
      </c>
      <c r="AC732" s="2"/>
      <c r="AD732" s="3"/>
      <c r="AE732" s="149"/>
      <c r="AF732" s="152"/>
      <c r="AG732" s="155"/>
      <c r="AH732" s="172"/>
      <c r="AI732" s="172"/>
      <c r="AJ732" s="149"/>
      <c r="AK732" s="176" t="s">
        <v>1033</v>
      </c>
      <c r="AL732" s="203" t="s">
        <v>1538</v>
      </c>
      <c r="AM732" s="139"/>
      <c r="AN732" s="140"/>
      <c r="AO732" s="188">
        <v>276500</v>
      </c>
      <c r="AP732" s="187">
        <v>1</v>
      </c>
      <c r="AQ732" s="186">
        <v>276500</v>
      </c>
      <c r="AR732" s="184"/>
      <c r="AS732" s="208">
        <f>AR732*AQ732</f>
        <v>0</v>
      </c>
    </row>
    <row r="733" ht="13.2" spans="1:45">
      <c r="A733" s="149"/>
      <c r="B733" s="149"/>
      <c r="C733" s="150" t="s">
        <v>1541</v>
      </c>
      <c r="D733" s="2"/>
      <c r="E733" s="3"/>
      <c r="F733" s="149"/>
      <c r="G733" s="152"/>
      <c r="H733" s="155"/>
      <c r="I733" s="165"/>
      <c r="J733" s="169">
        <f t="shared" si="35"/>
        <v>0</v>
      </c>
      <c r="K733" s="166"/>
      <c r="L733" s="166"/>
      <c r="M733" s="166"/>
      <c r="N733" s="166"/>
      <c r="O733" s="149"/>
      <c r="P733" s="170"/>
      <c r="Q733" s="174" t="s">
        <v>1541</v>
      </c>
      <c r="R733" s="174"/>
      <c r="S733" s="174"/>
      <c r="T733" s="170"/>
      <c r="U733" s="187"/>
      <c r="V733" s="173"/>
      <c r="W733" s="185"/>
      <c r="X733" s="62">
        <f t="shared" si="36"/>
        <v>0</v>
      </c>
      <c r="Y733" s="166"/>
      <c r="Z733" s="149"/>
      <c r="AA733" s="149"/>
      <c r="AB733" s="150" t="s">
        <v>1541</v>
      </c>
      <c r="AC733" s="2"/>
      <c r="AD733" s="3"/>
      <c r="AE733" s="149"/>
      <c r="AF733" s="152"/>
      <c r="AG733" s="155"/>
      <c r="AH733" s="172"/>
      <c r="AI733" s="172"/>
      <c r="AJ733" s="149"/>
      <c r="AK733" s="170"/>
      <c r="AL733" s="203" t="s">
        <v>1539</v>
      </c>
      <c r="AM733" s="139"/>
      <c r="AN733" s="140"/>
      <c r="AO733" s="170"/>
      <c r="AP733" s="187"/>
      <c r="AQ733" s="173"/>
      <c r="AR733" s="184"/>
      <c r="AS733" s="208">
        <f t="shared" ref="AS733:AS745" si="40">AR733*AO733</f>
        <v>0</v>
      </c>
    </row>
    <row r="734" ht="13.2" spans="1:45">
      <c r="A734" s="149"/>
      <c r="B734" s="149"/>
      <c r="C734" s="150" t="s">
        <v>1542</v>
      </c>
      <c r="D734" s="2"/>
      <c r="E734" s="3"/>
      <c r="F734" s="149"/>
      <c r="G734" s="152"/>
      <c r="H734" s="155"/>
      <c r="I734" s="165"/>
      <c r="J734" s="169">
        <f t="shared" si="35"/>
        <v>0</v>
      </c>
      <c r="K734" s="166"/>
      <c r="L734" s="166"/>
      <c r="M734" s="166"/>
      <c r="N734" s="166"/>
      <c r="O734" s="149"/>
      <c r="P734" s="170"/>
      <c r="Q734" s="174" t="s">
        <v>1542</v>
      </c>
      <c r="R734" s="174"/>
      <c r="S734" s="174"/>
      <c r="T734" s="170"/>
      <c r="U734" s="187"/>
      <c r="V734" s="173"/>
      <c r="W734" s="185"/>
      <c r="X734" s="62">
        <f t="shared" si="36"/>
        <v>0</v>
      </c>
      <c r="Y734" s="166"/>
      <c r="Z734" s="149"/>
      <c r="AA734" s="149"/>
      <c r="AB734" s="150" t="s">
        <v>1542</v>
      </c>
      <c r="AC734" s="2"/>
      <c r="AD734" s="3"/>
      <c r="AE734" s="149"/>
      <c r="AF734" s="152"/>
      <c r="AG734" s="155"/>
      <c r="AH734" s="172"/>
      <c r="AI734" s="172"/>
      <c r="AJ734" s="149"/>
      <c r="AK734" s="170"/>
      <c r="AL734" s="203" t="s">
        <v>1540</v>
      </c>
      <c r="AM734" s="139"/>
      <c r="AN734" s="140"/>
      <c r="AO734" s="170"/>
      <c r="AP734" s="187"/>
      <c r="AQ734" s="173"/>
      <c r="AR734" s="184"/>
      <c r="AS734" s="208">
        <f t="shared" si="40"/>
        <v>0</v>
      </c>
    </row>
    <row r="735" ht="13.2" spans="1:45">
      <c r="A735" s="149"/>
      <c r="B735" s="149"/>
      <c r="C735" s="150" t="s">
        <v>1543</v>
      </c>
      <c r="D735" s="2"/>
      <c r="E735" s="3"/>
      <c r="F735" s="149"/>
      <c r="G735" s="152"/>
      <c r="H735" s="155"/>
      <c r="I735" s="165"/>
      <c r="J735" s="169">
        <f t="shared" si="35"/>
        <v>0</v>
      </c>
      <c r="K735" s="166"/>
      <c r="L735" s="166"/>
      <c r="M735" s="166"/>
      <c r="N735" s="166"/>
      <c r="O735" s="149"/>
      <c r="P735" s="170"/>
      <c r="Q735" s="174" t="s">
        <v>1543</v>
      </c>
      <c r="R735" s="174"/>
      <c r="S735" s="174"/>
      <c r="T735" s="170"/>
      <c r="U735" s="187"/>
      <c r="V735" s="173"/>
      <c r="W735" s="185"/>
      <c r="X735" s="62">
        <f t="shared" si="36"/>
        <v>0</v>
      </c>
      <c r="Y735" s="166"/>
      <c r="Z735" s="149"/>
      <c r="AA735" s="149"/>
      <c r="AB735" s="150" t="s">
        <v>1543</v>
      </c>
      <c r="AC735" s="2"/>
      <c r="AD735" s="3"/>
      <c r="AE735" s="149"/>
      <c r="AF735" s="152"/>
      <c r="AG735" s="155"/>
      <c r="AH735" s="172"/>
      <c r="AI735" s="172"/>
      <c r="AJ735" s="149"/>
      <c r="AK735" s="170"/>
      <c r="AL735" s="203" t="s">
        <v>1541</v>
      </c>
      <c r="AM735" s="139"/>
      <c r="AN735" s="140"/>
      <c r="AO735" s="170"/>
      <c r="AP735" s="187"/>
      <c r="AQ735" s="173"/>
      <c r="AR735" s="184"/>
      <c r="AS735" s="208">
        <f t="shared" si="40"/>
        <v>0</v>
      </c>
    </row>
    <row r="736" ht="13.2" spans="1:45">
      <c r="A736" s="149"/>
      <c r="B736" s="149"/>
      <c r="C736" s="150" t="s">
        <v>1544</v>
      </c>
      <c r="D736" s="2"/>
      <c r="E736" s="3"/>
      <c r="F736" s="149"/>
      <c r="G736" s="152"/>
      <c r="H736" s="155"/>
      <c r="I736" s="165"/>
      <c r="J736" s="169">
        <f t="shared" si="35"/>
        <v>0</v>
      </c>
      <c r="K736" s="166"/>
      <c r="L736" s="166"/>
      <c r="M736" s="166"/>
      <c r="N736" s="166"/>
      <c r="O736" s="149"/>
      <c r="P736" s="170"/>
      <c r="Q736" s="174" t="s">
        <v>1544</v>
      </c>
      <c r="R736" s="174"/>
      <c r="S736" s="174"/>
      <c r="T736" s="170"/>
      <c r="U736" s="187"/>
      <c r="V736" s="173"/>
      <c r="W736" s="185"/>
      <c r="X736" s="62">
        <f t="shared" si="36"/>
        <v>0</v>
      </c>
      <c r="Y736" s="166"/>
      <c r="Z736" s="149"/>
      <c r="AA736" s="149"/>
      <c r="AB736" s="150" t="s">
        <v>1544</v>
      </c>
      <c r="AC736" s="2"/>
      <c r="AD736" s="3"/>
      <c r="AE736" s="149"/>
      <c r="AF736" s="152"/>
      <c r="AG736" s="155"/>
      <c r="AH736" s="172"/>
      <c r="AI736" s="172"/>
      <c r="AJ736" s="149"/>
      <c r="AK736" s="170"/>
      <c r="AL736" s="203" t="s">
        <v>1542</v>
      </c>
      <c r="AM736" s="139"/>
      <c r="AN736" s="140"/>
      <c r="AO736" s="170"/>
      <c r="AP736" s="187"/>
      <c r="AQ736" s="173"/>
      <c r="AR736" s="184"/>
      <c r="AS736" s="208">
        <f t="shared" si="40"/>
        <v>0</v>
      </c>
    </row>
    <row r="737" ht="13.2" spans="1:45">
      <c r="A737" s="149"/>
      <c r="B737" s="149"/>
      <c r="C737" s="150" t="s">
        <v>1545</v>
      </c>
      <c r="D737" s="2"/>
      <c r="E737" s="3"/>
      <c r="F737" s="149"/>
      <c r="G737" s="152"/>
      <c r="H737" s="155"/>
      <c r="I737" s="165"/>
      <c r="J737" s="169">
        <f t="shared" si="35"/>
        <v>0</v>
      </c>
      <c r="K737" s="166"/>
      <c r="L737" s="166"/>
      <c r="M737" s="166"/>
      <c r="N737" s="166"/>
      <c r="O737" s="149"/>
      <c r="P737" s="170"/>
      <c r="Q737" s="174" t="s">
        <v>1545</v>
      </c>
      <c r="R737" s="174"/>
      <c r="S737" s="174"/>
      <c r="T737" s="170"/>
      <c r="U737" s="187"/>
      <c r="V737" s="173"/>
      <c r="W737" s="185"/>
      <c r="X737" s="62">
        <f t="shared" si="36"/>
        <v>0</v>
      </c>
      <c r="Y737" s="166"/>
      <c r="Z737" s="149"/>
      <c r="AA737" s="149"/>
      <c r="AB737" s="150" t="s">
        <v>1545</v>
      </c>
      <c r="AC737" s="2"/>
      <c r="AD737" s="3"/>
      <c r="AE737" s="149"/>
      <c r="AF737" s="152"/>
      <c r="AG737" s="155"/>
      <c r="AH737" s="172"/>
      <c r="AI737" s="172"/>
      <c r="AJ737" s="149"/>
      <c r="AK737" s="170"/>
      <c r="AL737" s="203" t="s">
        <v>1543</v>
      </c>
      <c r="AM737" s="139"/>
      <c r="AN737" s="140"/>
      <c r="AO737" s="170"/>
      <c r="AP737" s="187"/>
      <c r="AQ737" s="173"/>
      <c r="AR737" s="184"/>
      <c r="AS737" s="208">
        <f t="shared" si="40"/>
        <v>0</v>
      </c>
    </row>
    <row r="738" ht="13.2" spans="1:45">
      <c r="A738" s="149"/>
      <c r="B738" s="149"/>
      <c r="C738" s="150" t="s">
        <v>1546</v>
      </c>
      <c r="D738" s="2"/>
      <c r="E738" s="3"/>
      <c r="F738" s="149"/>
      <c r="G738" s="152"/>
      <c r="H738" s="155"/>
      <c r="I738" s="165"/>
      <c r="J738" s="169">
        <f t="shared" si="35"/>
        <v>0</v>
      </c>
      <c r="K738" s="166"/>
      <c r="L738" s="166"/>
      <c r="M738" s="166"/>
      <c r="N738" s="166"/>
      <c r="O738" s="149"/>
      <c r="P738" s="170"/>
      <c r="Q738" s="174" t="s">
        <v>1546</v>
      </c>
      <c r="R738" s="174"/>
      <c r="S738" s="174"/>
      <c r="T738" s="170"/>
      <c r="U738" s="187"/>
      <c r="V738" s="173"/>
      <c r="W738" s="185"/>
      <c r="X738" s="62">
        <f t="shared" si="36"/>
        <v>0</v>
      </c>
      <c r="Y738" s="166"/>
      <c r="Z738" s="149"/>
      <c r="AA738" s="149"/>
      <c r="AB738" s="150" t="s">
        <v>1546</v>
      </c>
      <c r="AC738" s="2"/>
      <c r="AD738" s="3"/>
      <c r="AE738" s="149"/>
      <c r="AF738" s="152"/>
      <c r="AG738" s="155"/>
      <c r="AH738" s="172"/>
      <c r="AI738" s="172"/>
      <c r="AJ738" s="149"/>
      <c r="AK738" s="170"/>
      <c r="AL738" s="203" t="s">
        <v>1544</v>
      </c>
      <c r="AM738" s="139"/>
      <c r="AN738" s="140"/>
      <c r="AO738" s="170"/>
      <c r="AP738" s="187"/>
      <c r="AQ738" s="173"/>
      <c r="AR738" s="184"/>
      <c r="AS738" s="208">
        <f t="shared" si="40"/>
        <v>0</v>
      </c>
    </row>
    <row r="739" ht="13.2" spans="1:45">
      <c r="A739" s="149"/>
      <c r="B739" s="149"/>
      <c r="C739" s="150" t="s">
        <v>1547</v>
      </c>
      <c r="D739" s="2"/>
      <c r="E739" s="3"/>
      <c r="F739" s="149"/>
      <c r="G739" s="152"/>
      <c r="H739" s="155"/>
      <c r="I739" s="165"/>
      <c r="J739" s="169">
        <f t="shared" si="35"/>
        <v>0</v>
      </c>
      <c r="K739" s="166"/>
      <c r="L739" s="166"/>
      <c r="M739" s="166"/>
      <c r="N739" s="166"/>
      <c r="O739" s="149"/>
      <c r="P739" s="170"/>
      <c r="Q739" s="174" t="s">
        <v>1547</v>
      </c>
      <c r="R739" s="174"/>
      <c r="S739" s="174"/>
      <c r="T739" s="170"/>
      <c r="U739" s="187"/>
      <c r="V739" s="173"/>
      <c r="W739" s="185"/>
      <c r="X739" s="62">
        <f t="shared" si="36"/>
        <v>0</v>
      </c>
      <c r="Y739" s="166"/>
      <c r="Z739" s="149"/>
      <c r="AA739" s="149"/>
      <c r="AB739" s="150" t="s">
        <v>1547</v>
      </c>
      <c r="AC739" s="2"/>
      <c r="AD739" s="3"/>
      <c r="AE739" s="149"/>
      <c r="AF739" s="152"/>
      <c r="AG739" s="155"/>
      <c r="AH739" s="172"/>
      <c r="AI739" s="172"/>
      <c r="AJ739" s="149"/>
      <c r="AK739" s="170"/>
      <c r="AL739" s="203" t="s">
        <v>1545</v>
      </c>
      <c r="AM739" s="139"/>
      <c r="AN739" s="140"/>
      <c r="AO739" s="170"/>
      <c r="AP739" s="187"/>
      <c r="AQ739" s="173"/>
      <c r="AR739" s="184"/>
      <c r="AS739" s="208">
        <f t="shared" si="40"/>
        <v>0</v>
      </c>
    </row>
    <row r="740" ht="13.2" spans="1:45">
      <c r="A740" s="149"/>
      <c r="B740" s="149"/>
      <c r="C740" s="150" t="s">
        <v>1548</v>
      </c>
      <c r="D740" s="2"/>
      <c r="E740" s="3"/>
      <c r="F740" s="149"/>
      <c r="G740" s="152"/>
      <c r="H740" s="155"/>
      <c r="I740" s="165"/>
      <c r="J740" s="169">
        <f t="shared" si="35"/>
        <v>0</v>
      </c>
      <c r="K740" s="166"/>
      <c r="L740" s="166"/>
      <c r="M740" s="166"/>
      <c r="N740" s="166"/>
      <c r="O740" s="149"/>
      <c r="P740" s="170"/>
      <c r="Q740" s="174" t="s">
        <v>1548</v>
      </c>
      <c r="R740" s="174"/>
      <c r="S740" s="174"/>
      <c r="T740" s="170"/>
      <c r="U740" s="187"/>
      <c r="V740" s="173"/>
      <c r="W740" s="185"/>
      <c r="X740" s="62">
        <f t="shared" si="36"/>
        <v>0</v>
      </c>
      <c r="Y740" s="166"/>
      <c r="Z740" s="149"/>
      <c r="AA740" s="149"/>
      <c r="AB740" s="150" t="s">
        <v>1548</v>
      </c>
      <c r="AC740" s="2"/>
      <c r="AD740" s="3"/>
      <c r="AE740" s="149"/>
      <c r="AF740" s="152"/>
      <c r="AG740" s="155"/>
      <c r="AH740" s="172"/>
      <c r="AI740" s="172"/>
      <c r="AJ740" s="149"/>
      <c r="AK740" s="170"/>
      <c r="AL740" s="203" t="s">
        <v>1546</v>
      </c>
      <c r="AM740" s="139"/>
      <c r="AN740" s="140"/>
      <c r="AO740" s="170"/>
      <c r="AP740" s="187"/>
      <c r="AQ740" s="173"/>
      <c r="AR740" s="184"/>
      <c r="AS740" s="208">
        <f t="shared" si="40"/>
        <v>0</v>
      </c>
    </row>
    <row r="741" ht="13.2" spans="1:45">
      <c r="A741" s="149"/>
      <c r="B741" s="149"/>
      <c r="C741" s="150" t="s">
        <v>1549</v>
      </c>
      <c r="D741" s="2"/>
      <c r="E741" s="3"/>
      <c r="F741" s="149"/>
      <c r="G741" s="152"/>
      <c r="H741" s="155"/>
      <c r="I741" s="165"/>
      <c r="J741" s="169">
        <f t="shared" si="35"/>
        <v>0</v>
      </c>
      <c r="K741" s="166"/>
      <c r="L741" s="166"/>
      <c r="M741" s="166"/>
      <c r="N741" s="166"/>
      <c r="O741" s="149"/>
      <c r="P741" s="170"/>
      <c r="Q741" s="174" t="s">
        <v>1549</v>
      </c>
      <c r="R741" s="174"/>
      <c r="S741" s="174"/>
      <c r="T741" s="170"/>
      <c r="U741" s="187"/>
      <c r="V741" s="173"/>
      <c r="W741" s="185"/>
      <c r="X741" s="62">
        <f t="shared" si="36"/>
        <v>0</v>
      </c>
      <c r="Y741" s="166"/>
      <c r="Z741" s="149"/>
      <c r="AA741" s="149"/>
      <c r="AB741" s="150" t="s">
        <v>1549</v>
      </c>
      <c r="AC741" s="2"/>
      <c r="AD741" s="3"/>
      <c r="AE741" s="149"/>
      <c r="AF741" s="152"/>
      <c r="AG741" s="155"/>
      <c r="AH741" s="172"/>
      <c r="AI741" s="172"/>
      <c r="AJ741" s="149"/>
      <c r="AK741" s="170"/>
      <c r="AL741" s="203" t="s">
        <v>1547</v>
      </c>
      <c r="AM741" s="139"/>
      <c r="AN741" s="140"/>
      <c r="AO741" s="170"/>
      <c r="AP741" s="187"/>
      <c r="AQ741" s="173"/>
      <c r="AR741" s="184"/>
      <c r="AS741" s="208">
        <f t="shared" si="40"/>
        <v>0</v>
      </c>
    </row>
    <row r="742" ht="13.2" spans="1:45">
      <c r="A742" s="149"/>
      <c r="B742" s="149"/>
      <c r="C742" s="150" t="s">
        <v>1550</v>
      </c>
      <c r="D742" s="2"/>
      <c r="E742" s="3"/>
      <c r="F742" s="149"/>
      <c r="G742" s="152"/>
      <c r="H742" s="155"/>
      <c r="I742" s="165"/>
      <c r="J742" s="169">
        <f t="shared" si="35"/>
        <v>0</v>
      </c>
      <c r="K742" s="166"/>
      <c r="L742" s="166"/>
      <c r="M742" s="166"/>
      <c r="N742" s="166"/>
      <c r="O742" s="149"/>
      <c r="P742" s="170"/>
      <c r="Q742" s="174" t="s">
        <v>1550</v>
      </c>
      <c r="R742" s="174"/>
      <c r="S742" s="174"/>
      <c r="T742" s="170"/>
      <c r="U742" s="187"/>
      <c r="V742" s="173"/>
      <c r="W742" s="185"/>
      <c r="X742" s="62">
        <f t="shared" si="36"/>
        <v>0</v>
      </c>
      <c r="Y742" s="166"/>
      <c r="Z742" s="149"/>
      <c r="AA742" s="149"/>
      <c r="AB742" s="150" t="s">
        <v>1550</v>
      </c>
      <c r="AC742" s="2"/>
      <c r="AD742" s="3"/>
      <c r="AE742" s="149"/>
      <c r="AF742" s="152"/>
      <c r="AG742" s="155"/>
      <c r="AH742" s="172"/>
      <c r="AI742" s="172"/>
      <c r="AJ742" s="149"/>
      <c r="AK742" s="170"/>
      <c r="AL742" s="203" t="s">
        <v>1548</v>
      </c>
      <c r="AM742" s="139"/>
      <c r="AN742" s="140"/>
      <c r="AO742" s="170"/>
      <c r="AP742" s="187"/>
      <c r="AQ742" s="173"/>
      <c r="AR742" s="184"/>
      <c r="AS742" s="208">
        <f t="shared" si="40"/>
        <v>0</v>
      </c>
    </row>
    <row r="743" ht="13.2" spans="1:45">
      <c r="A743" s="149"/>
      <c r="B743" s="154"/>
      <c r="C743" s="150" t="s">
        <v>1551</v>
      </c>
      <c r="D743" s="2"/>
      <c r="E743" s="3"/>
      <c r="F743" s="154"/>
      <c r="G743" s="152"/>
      <c r="H743" s="155"/>
      <c r="I743" s="165"/>
      <c r="J743" s="169">
        <f t="shared" si="35"/>
        <v>0</v>
      </c>
      <c r="K743" s="166"/>
      <c r="L743" s="166"/>
      <c r="M743" s="166"/>
      <c r="N743" s="166"/>
      <c r="O743" s="149"/>
      <c r="P743" s="140"/>
      <c r="Q743" s="174" t="s">
        <v>1551</v>
      </c>
      <c r="R743" s="174"/>
      <c r="S743" s="174"/>
      <c r="T743" s="140"/>
      <c r="U743" s="187"/>
      <c r="V743" s="173"/>
      <c r="W743" s="185"/>
      <c r="X743" s="62">
        <f t="shared" si="36"/>
        <v>0</v>
      </c>
      <c r="Y743" s="166"/>
      <c r="Z743" s="149"/>
      <c r="AA743" s="154"/>
      <c r="AB743" s="150" t="s">
        <v>1551</v>
      </c>
      <c r="AC743" s="2"/>
      <c r="AD743" s="3"/>
      <c r="AE743" s="154"/>
      <c r="AF743" s="152"/>
      <c r="AG743" s="155"/>
      <c r="AH743" s="172"/>
      <c r="AI743" s="172"/>
      <c r="AJ743" s="149"/>
      <c r="AK743" s="170"/>
      <c r="AL743" s="203" t="s">
        <v>1549</v>
      </c>
      <c r="AM743" s="139"/>
      <c r="AN743" s="140"/>
      <c r="AO743" s="170"/>
      <c r="AP743" s="187"/>
      <c r="AQ743" s="173"/>
      <c r="AR743" s="184"/>
      <c r="AS743" s="208">
        <f t="shared" si="40"/>
        <v>0</v>
      </c>
    </row>
    <row r="744" ht="13.2" spans="1:45">
      <c r="A744" s="149"/>
      <c r="B744" s="160" t="s">
        <v>1054</v>
      </c>
      <c r="C744" s="150" t="s">
        <v>1552</v>
      </c>
      <c r="D744" s="2"/>
      <c r="E744" s="3"/>
      <c r="F744" s="153">
        <v>112000</v>
      </c>
      <c r="G744" s="152">
        <v>1</v>
      </c>
      <c r="H744" s="151">
        <v>112000</v>
      </c>
      <c r="I744" s="165">
        <v>1</v>
      </c>
      <c r="J744" s="169">
        <f t="shared" si="35"/>
        <v>112000</v>
      </c>
      <c r="K744" s="166"/>
      <c r="L744" s="166"/>
      <c r="M744" s="166"/>
      <c r="N744" s="166"/>
      <c r="O744" s="149"/>
      <c r="P744" s="176" t="s">
        <v>1054</v>
      </c>
      <c r="Q744" s="174" t="s">
        <v>1552</v>
      </c>
      <c r="R744" s="174"/>
      <c r="S744" s="174"/>
      <c r="T744" s="188">
        <v>112000</v>
      </c>
      <c r="U744" s="187">
        <v>1</v>
      </c>
      <c r="V744" s="186">
        <v>112000</v>
      </c>
      <c r="W744" s="185"/>
      <c r="X744" s="62">
        <f t="shared" si="36"/>
        <v>0</v>
      </c>
      <c r="Y744" s="166"/>
      <c r="Z744" s="149"/>
      <c r="AA744" s="160" t="s">
        <v>1054</v>
      </c>
      <c r="AB744" s="150" t="s">
        <v>1552</v>
      </c>
      <c r="AC744" s="2"/>
      <c r="AD744" s="3"/>
      <c r="AE744" s="153">
        <v>112000</v>
      </c>
      <c r="AF744" s="152">
        <v>1</v>
      </c>
      <c r="AG744" s="151">
        <v>112000</v>
      </c>
      <c r="AH744" s="172"/>
      <c r="AI744" s="172"/>
      <c r="AJ744" s="149"/>
      <c r="AK744" s="170"/>
      <c r="AL744" s="203" t="s">
        <v>1550</v>
      </c>
      <c r="AM744" s="139"/>
      <c r="AN744" s="140"/>
      <c r="AO744" s="170"/>
      <c r="AP744" s="187"/>
      <c r="AQ744" s="173"/>
      <c r="AR744" s="184"/>
      <c r="AS744" s="208">
        <f t="shared" si="40"/>
        <v>0</v>
      </c>
    </row>
    <row r="745" ht="13.2" spans="1:45">
      <c r="A745" s="149"/>
      <c r="B745" s="149"/>
      <c r="C745" s="150" t="s">
        <v>1553</v>
      </c>
      <c r="D745" s="2"/>
      <c r="E745" s="3"/>
      <c r="F745" s="149"/>
      <c r="G745" s="152"/>
      <c r="H745" s="155"/>
      <c r="I745" s="165"/>
      <c r="J745" s="169">
        <f t="shared" si="35"/>
        <v>0</v>
      </c>
      <c r="K745" s="166"/>
      <c r="L745" s="166"/>
      <c r="M745" s="166"/>
      <c r="N745" s="166"/>
      <c r="O745" s="149"/>
      <c r="P745" s="170"/>
      <c r="Q745" s="174" t="s">
        <v>1553</v>
      </c>
      <c r="R745" s="174"/>
      <c r="S745" s="174"/>
      <c r="T745" s="170"/>
      <c r="U745" s="187"/>
      <c r="V745" s="173"/>
      <c r="W745" s="185"/>
      <c r="X745" s="62">
        <f t="shared" si="36"/>
        <v>0</v>
      </c>
      <c r="Y745" s="166"/>
      <c r="Z745" s="149"/>
      <c r="AA745" s="149"/>
      <c r="AB745" s="150" t="s">
        <v>1553</v>
      </c>
      <c r="AC745" s="2"/>
      <c r="AD745" s="3"/>
      <c r="AE745" s="149"/>
      <c r="AF745" s="152"/>
      <c r="AG745" s="155"/>
      <c r="AH745" s="172"/>
      <c r="AI745" s="172"/>
      <c r="AJ745" s="149"/>
      <c r="AK745" s="140"/>
      <c r="AL745" s="203" t="s">
        <v>1551</v>
      </c>
      <c r="AM745" s="139"/>
      <c r="AN745" s="140"/>
      <c r="AO745" s="140"/>
      <c r="AP745" s="187"/>
      <c r="AQ745" s="173"/>
      <c r="AR745" s="184"/>
      <c r="AS745" s="208">
        <f t="shared" si="40"/>
        <v>0</v>
      </c>
    </row>
    <row r="746" ht="13.2" spans="1:45">
      <c r="A746" s="149"/>
      <c r="B746" s="149"/>
      <c r="C746" s="150" t="s">
        <v>1554</v>
      </c>
      <c r="D746" s="2"/>
      <c r="E746" s="3"/>
      <c r="F746" s="149"/>
      <c r="G746" s="152"/>
      <c r="H746" s="155"/>
      <c r="I746" s="165"/>
      <c r="J746" s="169">
        <f t="shared" si="35"/>
        <v>0</v>
      </c>
      <c r="K746" s="166"/>
      <c r="L746" s="166"/>
      <c r="M746" s="166"/>
      <c r="N746" s="166"/>
      <c r="O746" s="149"/>
      <c r="P746" s="170"/>
      <c r="Q746" s="174" t="s">
        <v>1554</v>
      </c>
      <c r="R746" s="174"/>
      <c r="S746" s="174"/>
      <c r="T746" s="170"/>
      <c r="U746" s="187"/>
      <c r="V746" s="173"/>
      <c r="W746" s="185"/>
      <c r="X746" s="62">
        <f t="shared" si="36"/>
        <v>0</v>
      </c>
      <c r="Y746" s="166"/>
      <c r="Z746" s="149"/>
      <c r="AA746" s="149"/>
      <c r="AB746" s="150" t="s">
        <v>1554</v>
      </c>
      <c r="AC746" s="2"/>
      <c r="AD746" s="3"/>
      <c r="AE746" s="149"/>
      <c r="AF746" s="152"/>
      <c r="AG746" s="155"/>
      <c r="AH746" s="172"/>
      <c r="AI746" s="172"/>
      <c r="AJ746" s="149"/>
      <c r="AK746" s="176" t="s">
        <v>1054</v>
      </c>
      <c r="AL746" s="203" t="s">
        <v>1552</v>
      </c>
      <c r="AM746" s="139"/>
      <c r="AN746" s="140"/>
      <c r="AO746" s="188">
        <v>112000</v>
      </c>
      <c r="AP746" s="187">
        <v>1</v>
      </c>
      <c r="AQ746" s="186">
        <v>112000</v>
      </c>
      <c r="AR746" s="209">
        <v>1</v>
      </c>
      <c r="AS746" s="208">
        <f>AR746*AQ746</f>
        <v>112000</v>
      </c>
    </row>
    <row r="747" ht="13.2" spans="1:45">
      <c r="A747" s="149"/>
      <c r="B747" s="149"/>
      <c r="C747" s="150" t="s">
        <v>1555</v>
      </c>
      <c r="D747" s="2"/>
      <c r="E747" s="3"/>
      <c r="F747" s="149"/>
      <c r="G747" s="152"/>
      <c r="H747" s="155"/>
      <c r="I747" s="165"/>
      <c r="J747" s="169">
        <f t="shared" si="35"/>
        <v>0</v>
      </c>
      <c r="K747" s="166"/>
      <c r="L747" s="166"/>
      <c r="M747" s="166"/>
      <c r="N747" s="166"/>
      <c r="O747" s="149"/>
      <c r="P747" s="170"/>
      <c r="Q747" s="174" t="s">
        <v>1555</v>
      </c>
      <c r="R747" s="174"/>
      <c r="S747" s="174"/>
      <c r="T747" s="170"/>
      <c r="U747" s="187"/>
      <c r="V747" s="173"/>
      <c r="W747" s="185"/>
      <c r="X747" s="62">
        <f t="shared" si="36"/>
        <v>0</v>
      </c>
      <c r="Y747" s="166"/>
      <c r="Z747" s="149"/>
      <c r="AA747" s="149"/>
      <c r="AB747" s="150" t="s">
        <v>1555</v>
      </c>
      <c r="AC747" s="2"/>
      <c r="AD747" s="3"/>
      <c r="AE747" s="149"/>
      <c r="AF747" s="152"/>
      <c r="AG747" s="155"/>
      <c r="AH747" s="172"/>
      <c r="AI747" s="172"/>
      <c r="AJ747" s="149"/>
      <c r="AK747" s="170"/>
      <c r="AL747" s="203" t="s">
        <v>1553</v>
      </c>
      <c r="AM747" s="139"/>
      <c r="AN747" s="140"/>
      <c r="AO747" s="170"/>
      <c r="AP747" s="187"/>
      <c r="AQ747" s="173"/>
      <c r="AR747" s="184"/>
      <c r="AS747" s="208">
        <f t="shared" ref="AS747:AS757" si="41">AR747*AO747</f>
        <v>0</v>
      </c>
    </row>
    <row r="748" ht="13.2" spans="1:45">
      <c r="A748" s="149"/>
      <c r="B748" s="149"/>
      <c r="C748" s="150" t="s">
        <v>1556</v>
      </c>
      <c r="D748" s="2"/>
      <c r="E748" s="3"/>
      <c r="F748" s="149"/>
      <c r="G748" s="152"/>
      <c r="H748" s="155"/>
      <c r="I748" s="165"/>
      <c r="J748" s="169">
        <f t="shared" si="35"/>
        <v>0</v>
      </c>
      <c r="K748" s="166"/>
      <c r="L748" s="166"/>
      <c r="M748" s="166"/>
      <c r="N748" s="166"/>
      <c r="O748" s="149"/>
      <c r="P748" s="170"/>
      <c r="Q748" s="174" t="s">
        <v>1556</v>
      </c>
      <c r="R748" s="174"/>
      <c r="S748" s="174"/>
      <c r="T748" s="170"/>
      <c r="U748" s="187"/>
      <c r="V748" s="173"/>
      <c r="W748" s="185"/>
      <c r="X748" s="62">
        <f t="shared" si="36"/>
        <v>0</v>
      </c>
      <c r="Y748" s="166"/>
      <c r="Z748" s="149"/>
      <c r="AA748" s="149"/>
      <c r="AB748" s="150" t="s">
        <v>1556</v>
      </c>
      <c r="AC748" s="2"/>
      <c r="AD748" s="3"/>
      <c r="AE748" s="149"/>
      <c r="AF748" s="152"/>
      <c r="AG748" s="155"/>
      <c r="AH748" s="172"/>
      <c r="AI748" s="172"/>
      <c r="AJ748" s="149"/>
      <c r="AK748" s="170"/>
      <c r="AL748" s="203" t="s">
        <v>1554</v>
      </c>
      <c r="AM748" s="139"/>
      <c r="AN748" s="140"/>
      <c r="AO748" s="170"/>
      <c r="AP748" s="187"/>
      <c r="AQ748" s="173"/>
      <c r="AR748" s="184"/>
      <c r="AS748" s="208">
        <f t="shared" si="41"/>
        <v>0</v>
      </c>
    </row>
    <row r="749" ht="13.2" spans="1:45">
      <c r="A749" s="149"/>
      <c r="B749" s="149"/>
      <c r="C749" s="150" t="s">
        <v>1557</v>
      </c>
      <c r="D749" s="2"/>
      <c r="E749" s="3"/>
      <c r="F749" s="149"/>
      <c r="G749" s="152"/>
      <c r="H749" s="155"/>
      <c r="I749" s="165"/>
      <c r="J749" s="169">
        <f t="shared" si="35"/>
        <v>0</v>
      </c>
      <c r="K749" s="166"/>
      <c r="L749" s="166"/>
      <c r="M749" s="166"/>
      <c r="N749" s="166"/>
      <c r="O749" s="149"/>
      <c r="P749" s="170"/>
      <c r="Q749" s="174" t="s">
        <v>1557</v>
      </c>
      <c r="R749" s="174"/>
      <c r="S749" s="174"/>
      <c r="T749" s="170"/>
      <c r="U749" s="187"/>
      <c r="V749" s="173"/>
      <c r="W749" s="185"/>
      <c r="X749" s="62">
        <f t="shared" si="36"/>
        <v>0</v>
      </c>
      <c r="Y749" s="166"/>
      <c r="Z749" s="149"/>
      <c r="AA749" s="149"/>
      <c r="AB749" s="150" t="s">
        <v>1557</v>
      </c>
      <c r="AC749" s="2"/>
      <c r="AD749" s="3"/>
      <c r="AE749" s="149"/>
      <c r="AF749" s="152"/>
      <c r="AG749" s="155"/>
      <c r="AH749" s="172"/>
      <c r="AI749" s="172"/>
      <c r="AJ749" s="149"/>
      <c r="AK749" s="170"/>
      <c r="AL749" s="203" t="s">
        <v>1555</v>
      </c>
      <c r="AM749" s="139"/>
      <c r="AN749" s="140"/>
      <c r="AO749" s="170"/>
      <c r="AP749" s="187"/>
      <c r="AQ749" s="173"/>
      <c r="AR749" s="184"/>
      <c r="AS749" s="208">
        <f t="shared" si="41"/>
        <v>0</v>
      </c>
    </row>
    <row r="750" ht="13.2" spans="1:45">
      <c r="A750" s="149"/>
      <c r="B750" s="149"/>
      <c r="C750" s="150" t="s">
        <v>1518</v>
      </c>
      <c r="D750" s="2"/>
      <c r="E750" s="3"/>
      <c r="F750" s="149"/>
      <c r="G750" s="152"/>
      <c r="H750" s="155"/>
      <c r="I750" s="165"/>
      <c r="J750" s="169">
        <f t="shared" si="35"/>
        <v>0</v>
      </c>
      <c r="K750" s="166"/>
      <c r="L750" s="166"/>
      <c r="M750" s="166"/>
      <c r="N750" s="166"/>
      <c r="O750" s="149"/>
      <c r="P750" s="170"/>
      <c r="Q750" s="174" t="s">
        <v>1518</v>
      </c>
      <c r="R750" s="174"/>
      <c r="S750" s="174"/>
      <c r="T750" s="170"/>
      <c r="U750" s="187"/>
      <c r="V750" s="173"/>
      <c r="W750" s="185"/>
      <c r="X750" s="62">
        <f t="shared" si="36"/>
        <v>0</v>
      </c>
      <c r="Y750" s="166"/>
      <c r="Z750" s="149"/>
      <c r="AA750" s="149"/>
      <c r="AB750" s="150" t="s">
        <v>1518</v>
      </c>
      <c r="AC750" s="2"/>
      <c r="AD750" s="3"/>
      <c r="AE750" s="149"/>
      <c r="AF750" s="152"/>
      <c r="AG750" s="155"/>
      <c r="AH750" s="172"/>
      <c r="AI750" s="172"/>
      <c r="AJ750" s="149"/>
      <c r="AK750" s="170"/>
      <c r="AL750" s="203" t="s">
        <v>1556</v>
      </c>
      <c r="AM750" s="139"/>
      <c r="AN750" s="140"/>
      <c r="AO750" s="170"/>
      <c r="AP750" s="187"/>
      <c r="AQ750" s="173"/>
      <c r="AR750" s="184"/>
      <c r="AS750" s="208">
        <f t="shared" si="41"/>
        <v>0</v>
      </c>
    </row>
    <row r="751" ht="13.2" spans="1:45">
      <c r="A751" s="149"/>
      <c r="B751" s="149"/>
      <c r="C751" s="150" t="s">
        <v>1558</v>
      </c>
      <c r="D751" s="2"/>
      <c r="E751" s="3"/>
      <c r="F751" s="149"/>
      <c r="G751" s="152"/>
      <c r="H751" s="155"/>
      <c r="I751" s="165"/>
      <c r="J751" s="169">
        <f t="shared" si="35"/>
        <v>0</v>
      </c>
      <c r="K751" s="166"/>
      <c r="L751" s="166"/>
      <c r="M751" s="166"/>
      <c r="N751" s="166"/>
      <c r="O751" s="149"/>
      <c r="P751" s="170"/>
      <c r="Q751" s="174" t="s">
        <v>1558</v>
      </c>
      <c r="R751" s="174"/>
      <c r="S751" s="174"/>
      <c r="T751" s="170"/>
      <c r="U751" s="187"/>
      <c r="V751" s="173"/>
      <c r="W751" s="185"/>
      <c r="X751" s="62">
        <f t="shared" si="36"/>
        <v>0</v>
      </c>
      <c r="Y751" s="166"/>
      <c r="Z751" s="149"/>
      <c r="AA751" s="149"/>
      <c r="AB751" s="150" t="s">
        <v>1558</v>
      </c>
      <c r="AC751" s="2"/>
      <c r="AD751" s="3"/>
      <c r="AE751" s="149"/>
      <c r="AF751" s="152"/>
      <c r="AG751" s="155"/>
      <c r="AH751" s="172"/>
      <c r="AI751" s="172"/>
      <c r="AJ751" s="149"/>
      <c r="AK751" s="170"/>
      <c r="AL751" s="203" t="s">
        <v>1557</v>
      </c>
      <c r="AM751" s="139"/>
      <c r="AN751" s="140"/>
      <c r="AO751" s="170"/>
      <c r="AP751" s="187"/>
      <c r="AQ751" s="173"/>
      <c r="AR751" s="184"/>
      <c r="AS751" s="208">
        <f t="shared" si="41"/>
        <v>0</v>
      </c>
    </row>
    <row r="752" ht="13.2" spans="1:45">
      <c r="A752" s="149"/>
      <c r="B752" s="149"/>
      <c r="C752" s="150" t="s">
        <v>1559</v>
      </c>
      <c r="D752" s="2"/>
      <c r="E752" s="3"/>
      <c r="F752" s="149"/>
      <c r="G752" s="152"/>
      <c r="H752" s="155"/>
      <c r="I752" s="165"/>
      <c r="J752" s="169">
        <f t="shared" si="35"/>
        <v>0</v>
      </c>
      <c r="K752" s="166"/>
      <c r="L752" s="166"/>
      <c r="M752" s="166"/>
      <c r="N752" s="166"/>
      <c r="O752" s="149"/>
      <c r="P752" s="170"/>
      <c r="Q752" s="174" t="s">
        <v>1559</v>
      </c>
      <c r="R752" s="174"/>
      <c r="S752" s="174"/>
      <c r="T752" s="170"/>
      <c r="U752" s="187"/>
      <c r="V752" s="173"/>
      <c r="W752" s="185"/>
      <c r="X752" s="62">
        <f t="shared" si="36"/>
        <v>0</v>
      </c>
      <c r="Y752" s="166"/>
      <c r="Z752" s="149"/>
      <c r="AA752" s="149"/>
      <c r="AB752" s="150" t="s">
        <v>1559</v>
      </c>
      <c r="AC752" s="2"/>
      <c r="AD752" s="3"/>
      <c r="AE752" s="149"/>
      <c r="AF752" s="152"/>
      <c r="AG752" s="155"/>
      <c r="AH752" s="172"/>
      <c r="AI752" s="172"/>
      <c r="AJ752" s="149"/>
      <c r="AK752" s="170"/>
      <c r="AL752" s="203" t="s">
        <v>1518</v>
      </c>
      <c r="AM752" s="139"/>
      <c r="AN752" s="140"/>
      <c r="AO752" s="170"/>
      <c r="AP752" s="187"/>
      <c r="AQ752" s="173"/>
      <c r="AR752" s="184"/>
      <c r="AS752" s="208">
        <f t="shared" si="41"/>
        <v>0</v>
      </c>
    </row>
    <row r="753" ht="13.2" spans="1:45">
      <c r="A753" s="149"/>
      <c r="B753" s="149"/>
      <c r="C753" s="150" t="s">
        <v>1560</v>
      </c>
      <c r="D753" s="2"/>
      <c r="E753" s="3"/>
      <c r="F753" s="149"/>
      <c r="G753" s="152"/>
      <c r="H753" s="155"/>
      <c r="I753" s="165"/>
      <c r="J753" s="169">
        <f t="shared" si="35"/>
        <v>0</v>
      </c>
      <c r="K753" s="166"/>
      <c r="L753" s="166"/>
      <c r="M753" s="166"/>
      <c r="N753" s="166"/>
      <c r="O753" s="149"/>
      <c r="P753" s="170"/>
      <c r="Q753" s="174" t="s">
        <v>1560</v>
      </c>
      <c r="R753" s="174"/>
      <c r="S753" s="174"/>
      <c r="T753" s="170"/>
      <c r="U753" s="187"/>
      <c r="V753" s="173"/>
      <c r="W753" s="185"/>
      <c r="X753" s="62">
        <f t="shared" si="36"/>
        <v>0</v>
      </c>
      <c r="Y753" s="166"/>
      <c r="Z753" s="149"/>
      <c r="AA753" s="149"/>
      <c r="AB753" s="150" t="s">
        <v>1560</v>
      </c>
      <c r="AC753" s="2"/>
      <c r="AD753" s="3"/>
      <c r="AE753" s="149"/>
      <c r="AF753" s="152"/>
      <c r="AG753" s="155"/>
      <c r="AH753" s="172"/>
      <c r="AI753" s="172"/>
      <c r="AJ753" s="149"/>
      <c r="AK753" s="170"/>
      <c r="AL753" s="203" t="s">
        <v>1558</v>
      </c>
      <c r="AM753" s="139"/>
      <c r="AN753" s="140"/>
      <c r="AO753" s="170"/>
      <c r="AP753" s="187"/>
      <c r="AQ753" s="173"/>
      <c r="AR753" s="184"/>
      <c r="AS753" s="208">
        <f t="shared" si="41"/>
        <v>0</v>
      </c>
    </row>
    <row r="754" ht="13.2" spans="1:45">
      <c r="A754" s="149"/>
      <c r="B754" s="149"/>
      <c r="C754" s="150" t="s">
        <v>1561</v>
      </c>
      <c r="D754" s="2"/>
      <c r="E754" s="3"/>
      <c r="F754" s="149"/>
      <c r="G754" s="152"/>
      <c r="H754" s="155"/>
      <c r="I754" s="165"/>
      <c r="J754" s="169">
        <f t="shared" si="35"/>
        <v>0</v>
      </c>
      <c r="K754" s="166"/>
      <c r="L754" s="166"/>
      <c r="M754" s="166"/>
      <c r="N754" s="166"/>
      <c r="O754" s="149"/>
      <c r="P754" s="170"/>
      <c r="Q754" s="174" t="s">
        <v>1561</v>
      </c>
      <c r="R754" s="174"/>
      <c r="S754" s="174"/>
      <c r="T754" s="170"/>
      <c r="U754" s="187"/>
      <c r="V754" s="173"/>
      <c r="W754" s="185"/>
      <c r="X754" s="62">
        <f t="shared" si="36"/>
        <v>0</v>
      </c>
      <c r="Y754" s="166"/>
      <c r="Z754" s="149"/>
      <c r="AA754" s="149"/>
      <c r="AB754" s="150" t="s">
        <v>1561</v>
      </c>
      <c r="AC754" s="2"/>
      <c r="AD754" s="3"/>
      <c r="AE754" s="149"/>
      <c r="AF754" s="152"/>
      <c r="AG754" s="155"/>
      <c r="AH754" s="172"/>
      <c r="AI754" s="172"/>
      <c r="AJ754" s="149"/>
      <c r="AK754" s="170"/>
      <c r="AL754" s="203" t="s">
        <v>1559</v>
      </c>
      <c r="AM754" s="139"/>
      <c r="AN754" s="140"/>
      <c r="AO754" s="170"/>
      <c r="AP754" s="187"/>
      <c r="AQ754" s="173"/>
      <c r="AR754" s="184"/>
      <c r="AS754" s="208">
        <f t="shared" si="41"/>
        <v>0</v>
      </c>
    </row>
    <row r="755" ht="13.2" spans="1:45">
      <c r="A755" s="149"/>
      <c r="B755" s="154"/>
      <c r="C755" s="150" t="s">
        <v>1562</v>
      </c>
      <c r="D755" s="2"/>
      <c r="E755" s="3"/>
      <c r="F755" s="154"/>
      <c r="G755" s="152"/>
      <c r="H755" s="155"/>
      <c r="I755" s="165"/>
      <c r="J755" s="169">
        <f t="shared" si="35"/>
        <v>0</v>
      </c>
      <c r="K755" s="166"/>
      <c r="L755" s="166"/>
      <c r="M755" s="166"/>
      <c r="N755" s="166"/>
      <c r="O755" s="149"/>
      <c r="P755" s="140"/>
      <c r="Q755" s="174" t="s">
        <v>1562</v>
      </c>
      <c r="R755" s="174"/>
      <c r="S755" s="174"/>
      <c r="T755" s="140"/>
      <c r="U755" s="187"/>
      <c r="V755" s="173"/>
      <c r="W755" s="185"/>
      <c r="X755" s="62">
        <f t="shared" si="36"/>
        <v>0</v>
      </c>
      <c r="Y755" s="166"/>
      <c r="Z755" s="149"/>
      <c r="AA755" s="154"/>
      <c r="AB755" s="150" t="s">
        <v>1562</v>
      </c>
      <c r="AC755" s="2"/>
      <c r="AD755" s="3"/>
      <c r="AE755" s="154"/>
      <c r="AF755" s="152"/>
      <c r="AG755" s="155"/>
      <c r="AH755" s="172"/>
      <c r="AI755" s="172"/>
      <c r="AJ755" s="149"/>
      <c r="AK755" s="170"/>
      <c r="AL755" s="203" t="s">
        <v>1560</v>
      </c>
      <c r="AM755" s="139"/>
      <c r="AN755" s="140"/>
      <c r="AO755" s="170"/>
      <c r="AP755" s="187"/>
      <c r="AQ755" s="173"/>
      <c r="AR755" s="184"/>
      <c r="AS755" s="208">
        <f t="shared" si="41"/>
        <v>0</v>
      </c>
    </row>
    <row r="756" ht="13.2" spans="1:45">
      <c r="A756" s="149"/>
      <c r="B756" s="160" t="s">
        <v>1072</v>
      </c>
      <c r="C756" s="150" t="s">
        <v>1563</v>
      </c>
      <c r="D756" s="2"/>
      <c r="E756" s="3"/>
      <c r="F756" s="153">
        <v>119000</v>
      </c>
      <c r="G756" s="152">
        <v>1</v>
      </c>
      <c r="H756" s="151">
        <v>119000</v>
      </c>
      <c r="I756" s="165">
        <v>1</v>
      </c>
      <c r="J756" s="169">
        <f t="shared" si="35"/>
        <v>119000</v>
      </c>
      <c r="K756" s="166"/>
      <c r="L756" s="166"/>
      <c r="M756" s="166"/>
      <c r="N756" s="166"/>
      <c r="O756" s="149"/>
      <c r="P756" s="176" t="s">
        <v>1072</v>
      </c>
      <c r="Q756" s="174" t="s">
        <v>1563</v>
      </c>
      <c r="R756" s="174"/>
      <c r="S756" s="174"/>
      <c r="T756" s="188">
        <v>119000</v>
      </c>
      <c r="U756" s="187">
        <v>1</v>
      </c>
      <c r="V756" s="186">
        <v>119000</v>
      </c>
      <c r="W756" s="185"/>
      <c r="X756" s="62">
        <f t="shared" si="36"/>
        <v>0</v>
      </c>
      <c r="Y756" s="166"/>
      <c r="Z756" s="149"/>
      <c r="AA756" s="160" t="s">
        <v>1072</v>
      </c>
      <c r="AB756" s="150" t="s">
        <v>1563</v>
      </c>
      <c r="AC756" s="2"/>
      <c r="AD756" s="3"/>
      <c r="AE756" s="153">
        <v>119000</v>
      </c>
      <c r="AF756" s="152">
        <v>1</v>
      </c>
      <c r="AG756" s="151">
        <v>119000</v>
      </c>
      <c r="AH756" s="172"/>
      <c r="AI756" s="172"/>
      <c r="AJ756" s="149"/>
      <c r="AK756" s="170"/>
      <c r="AL756" s="203" t="s">
        <v>1561</v>
      </c>
      <c r="AM756" s="139"/>
      <c r="AN756" s="140"/>
      <c r="AO756" s="170"/>
      <c r="AP756" s="187"/>
      <c r="AQ756" s="173"/>
      <c r="AR756" s="184"/>
      <c r="AS756" s="208">
        <f t="shared" si="41"/>
        <v>0</v>
      </c>
    </row>
    <row r="757" ht="13.2" spans="1:45">
      <c r="A757" s="149"/>
      <c r="B757" s="149"/>
      <c r="C757" s="150" t="s">
        <v>1564</v>
      </c>
      <c r="D757" s="2"/>
      <c r="E757" s="3"/>
      <c r="F757" s="149"/>
      <c r="G757" s="152"/>
      <c r="H757" s="155"/>
      <c r="I757" s="165"/>
      <c r="J757" s="169">
        <f t="shared" si="35"/>
        <v>0</v>
      </c>
      <c r="K757" s="166"/>
      <c r="L757" s="166"/>
      <c r="M757" s="166"/>
      <c r="N757" s="166"/>
      <c r="O757" s="149"/>
      <c r="P757" s="170"/>
      <c r="Q757" s="174" t="s">
        <v>1564</v>
      </c>
      <c r="R757" s="174"/>
      <c r="S757" s="174"/>
      <c r="T757" s="170"/>
      <c r="U757" s="187"/>
      <c r="V757" s="173"/>
      <c r="W757" s="185"/>
      <c r="X757" s="62">
        <f t="shared" si="36"/>
        <v>0</v>
      </c>
      <c r="Y757" s="166"/>
      <c r="Z757" s="149"/>
      <c r="AA757" s="149"/>
      <c r="AB757" s="150" t="s">
        <v>1564</v>
      </c>
      <c r="AC757" s="2"/>
      <c r="AD757" s="3"/>
      <c r="AE757" s="149"/>
      <c r="AF757" s="152"/>
      <c r="AG757" s="155"/>
      <c r="AH757" s="172"/>
      <c r="AI757" s="172"/>
      <c r="AJ757" s="149"/>
      <c r="AK757" s="140"/>
      <c r="AL757" s="203" t="s">
        <v>1562</v>
      </c>
      <c r="AM757" s="139"/>
      <c r="AN757" s="140"/>
      <c r="AO757" s="140"/>
      <c r="AP757" s="187"/>
      <c r="AQ757" s="173"/>
      <c r="AR757" s="184"/>
      <c r="AS757" s="208">
        <f t="shared" si="41"/>
        <v>0</v>
      </c>
    </row>
    <row r="758" ht="13.2" spans="1:45">
      <c r="A758" s="149"/>
      <c r="B758" s="149"/>
      <c r="C758" s="150" t="s">
        <v>1540</v>
      </c>
      <c r="D758" s="2"/>
      <c r="E758" s="3"/>
      <c r="F758" s="149"/>
      <c r="G758" s="152"/>
      <c r="H758" s="155"/>
      <c r="I758" s="165"/>
      <c r="J758" s="169">
        <f t="shared" si="35"/>
        <v>0</v>
      </c>
      <c r="K758" s="166"/>
      <c r="L758" s="166"/>
      <c r="M758" s="166"/>
      <c r="N758" s="166"/>
      <c r="O758" s="149"/>
      <c r="P758" s="170"/>
      <c r="Q758" s="174" t="s">
        <v>1540</v>
      </c>
      <c r="R758" s="174"/>
      <c r="S758" s="174"/>
      <c r="T758" s="170"/>
      <c r="U758" s="187"/>
      <c r="V758" s="173"/>
      <c r="W758" s="185"/>
      <c r="X758" s="62">
        <f t="shared" si="36"/>
        <v>0</v>
      </c>
      <c r="Y758" s="166"/>
      <c r="Z758" s="149"/>
      <c r="AA758" s="149"/>
      <c r="AB758" s="150" t="s">
        <v>1540</v>
      </c>
      <c r="AC758" s="2"/>
      <c r="AD758" s="3"/>
      <c r="AE758" s="149"/>
      <c r="AF758" s="152"/>
      <c r="AG758" s="155"/>
      <c r="AH758" s="172"/>
      <c r="AI758" s="172"/>
      <c r="AJ758" s="149"/>
      <c r="AK758" s="176" t="s">
        <v>1072</v>
      </c>
      <c r="AL758" s="203" t="s">
        <v>1563</v>
      </c>
      <c r="AM758" s="139"/>
      <c r="AN758" s="140"/>
      <c r="AO758" s="188">
        <v>119000</v>
      </c>
      <c r="AP758" s="187">
        <v>1</v>
      </c>
      <c r="AQ758" s="186">
        <v>119000</v>
      </c>
      <c r="AR758" s="184"/>
      <c r="AS758" s="208">
        <f>AR758*AQ758</f>
        <v>0</v>
      </c>
    </row>
    <row r="759" ht="13.2" spans="1:45">
      <c r="A759" s="149"/>
      <c r="B759" s="149"/>
      <c r="C759" s="150" t="s">
        <v>1565</v>
      </c>
      <c r="D759" s="2"/>
      <c r="E759" s="3"/>
      <c r="F759" s="149"/>
      <c r="G759" s="152"/>
      <c r="H759" s="155"/>
      <c r="I759" s="165"/>
      <c r="J759" s="169">
        <f t="shared" si="35"/>
        <v>0</v>
      </c>
      <c r="K759" s="166"/>
      <c r="L759" s="166"/>
      <c r="M759" s="166"/>
      <c r="N759" s="166"/>
      <c r="O759" s="149"/>
      <c r="P759" s="170"/>
      <c r="Q759" s="174" t="s">
        <v>1565</v>
      </c>
      <c r="R759" s="174"/>
      <c r="S759" s="174"/>
      <c r="T759" s="170"/>
      <c r="U759" s="187"/>
      <c r="V759" s="173"/>
      <c r="W759" s="185"/>
      <c r="X759" s="62">
        <f t="shared" si="36"/>
        <v>0</v>
      </c>
      <c r="Y759" s="166"/>
      <c r="Z759" s="149"/>
      <c r="AA759" s="149"/>
      <c r="AB759" s="150" t="s">
        <v>1565</v>
      </c>
      <c r="AC759" s="2"/>
      <c r="AD759" s="3"/>
      <c r="AE759" s="149"/>
      <c r="AF759" s="152"/>
      <c r="AG759" s="155"/>
      <c r="AH759" s="172"/>
      <c r="AI759" s="172"/>
      <c r="AJ759" s="149"/>
      <c r="AK759" s="170"/>
      <c r="AL759" s="203" t="s">
        <v>1564</v>
      </c>
      <c r="AM759" s="139"/>
      <c r="AN759" s="140"/>
      <c r="AO759" s="170"/>
      <c r="AP759" s="187"/>
      <c r="AQ759" s="173"/>
      <c r="AR759" s="184"/>
      <c r="AS759" s="208">
        <f t="shared" ref="AS759:AS765" si="42">AR759*AO759</f>
        <v>0</v>
      </c>
    </row>
    <row r="760" ht="13.2" spans="1:45">
      <c r="A760" s="149"/>
      <c r="B760" s="149"/>
      <c r="C760" s="150" t="s">
        <v>1566</v>
      </c>
      <c r="D760" s="2"/>
      <c r="E760" s="3"/>
      <c r="F760" s="149"/>
      <c r="G760" s="152"/>
      <c r="H760" s="155"/>
      <c r="I760" s="165"/>
      <c r="J760" s="169">
        <f t="shared" si="35"/>
        <v>0</v>
      </c>
      <c r="K760" s="166"/>
      <c r="L760" s="166"/>
      <c r="M760" s="166"/>
      <c r="N760" s="166"/>
      <c r="O760" s="149"/>
      <c r="P760" s="170"/>
      <c r="Q760" s="174" t="s">
        <v>1566</v>
      </c>
      <c r="R760" s="174"/>
      <c r="S760" s="174"/>
      <c r="T760" s="170"/>
      <c r="U760" s="187"/>
      <c r="V760" s="173"/>
      <c r="W760" s="185"/>
      <c r="X760" s="62">
        <f t="shared" si="36"/>
        <v>0</v>
      </c>
      <c r="Y760" s="166"/>
      <c r="Z760" s="149"/>
      <c r="AA760" s="149"/>
      <c r="AB760" s="150" t="s">
        <v>1566</v>
      </c>
      <c r="AC760" s="2"/>
      <c r="AD760" s="3"/>
      <c r="AE760" s="149"/>
      <c r="AF760" s="152"/>
      <c r="AG760" s="155"/>
      <c r="AH760" s="172"/>
      <c r="AI760" s="172"/>
      <c r="AJ760" s="149"/>
      <c r="AK760" s="170"/>
      <c r="AL760" s="203" t="s">
        <v>1540</v>
      </c>
      <c r="AM760" s="139"/>
      <c r="AN760" s="140"/>
      <c r="AO760" s="170"/>
      <c r="AP760" s="187"/>
      <c r="AQ760" s="173"/>
      <c r="AR760" s="184"/>
      <c r="AS760" s="208">
        <f t="shared" si="42"/>
        <v>0</v>
      </c>
    </row>
    <row r="761" ht="13.2" spans="1:45">
      <c r="A761" s="149"/>
      <c r="B761" s="149"/>
      <c r="C761" s="150" t="s">
        <v>1567</v>
      </c>
      <c r="D761" s="2"/>
      <c r="E761" s="3"/>
      <c r="F761" s="149"/>
      <c r="G761" s="152"/>
      <c r="H761" s="155"/>
      <c r="I761" s="165"/>
      <c r="J761" s="169">
        <f t="shared" si="35"/>
        <v>0</v>
      </c>
      <c r="K761" s="166"/>
      <c r="L761" s="166"/>
      <c r="M761" s="166"/>
      <c r="N761" s="166"/>
      <c r="O761" s="149"/>
      <c r="P761" s="170"/>
      <c r="Q761" s="174" t="s">
        <v>1567</v>
      </c>
      <c r="R761" s="174"/>
      <c r="S761" s="174"/>
      <c r="T761" s="170"/>
      <c r="U761" s="187"/>
      <c r="V761" s="173"/>
      <c r="W761" s="185"/>
      <c r="X761" s="62">
        <f t="shared" si="36"/>
        <v>0</v>
      </c>
      <c r="Y761" s="166"/>
      <c r="Z761" s="149"/>
      <c r="AA761" s="149"/>
      <c r="AB761" s="150" t="s">
        <v>1567</v>
      </c>
      <c r="AC761" s="2"/>
      <c r="AD761" s="3"/>
      <c r="AE761" s="149"/>
      <c r="AF761" s="152"/>
      <c r="AG761" s="155"/>
      <c r="AH761" s="172"/>
      <c r="AI761" s="172"/>
      <c r="AJ761" s="149"/>
      <c r="AK761" s="170"/>
      <c r="AL761" s="203" t="s">
        <v>1565</v>
      </c>
      <c r="AM761" s="139"/>
      <c r="AN761" s="140"/>
      <c r="AO761" s="170"/>
      <c r="AP761" s="187"/>
      <c r="AQ761" s="173"/>
      <c r="AR761" s="184"/>
      <c r="AS761" s="208">
        <f t="shared" si="42"/>
        <v>0</v>
      </c>
    </row>
    <row r="762" ht="13.2" spans="1:45">
      <c r="A762" s="149"/>
      <c r="B762" s="149"/>
      <c r="C762" s="150" t="s">
        <v>1568</v>
      </c>
      <c r="D762" s="2"/>
      <c r="E762" s="3"/>
      <c r="F762" s="149"/>
      <c r="G762" s="152"/>
      <c r="H762" s="155"/>
      <c r="I762" s="165"/>
      <c r="J762" s="169">
        <f t="shared" si="35"/>
        <v>0</v>
      </c>
      <c r="K762" s="166"/>
      <c r="L762" s="166"/>
      <c r="M762" s="166"/>
      <c r="N762" s="166"/>
      <c r="O762" s="149"/>
      <c r="P762" s="170"/>
      <c r="Q762" s="174" t="s">
        <v>1568</v>
      </c>
      <c r="R762" s="174"/>
      <c r="S762" s="174"/>
      <c r="T762" s="170"/>
      <c r="U762" s="187"/>
      <c r="V762" s="173"/>
      <c r="W762" s="185"/>
      <c r="X762" s="62">
        <f t="shared" si="36"/>
        <v>0</v>
      </c>
      <c r="Y762" s="166"/>
      <c r="Z762" s="149"/>
      <c r="AA762" s="149"/>
      <c r="AB762" s="150" t="s">
        <v>1568</v>
      </c>
      <c r="AC762" s="2"/>
      <c r="AD762" s="3"/>
      <c r="AE762" s="149"/>
      <c r="AF762" s="152"/>
      <c r="AG762" s="155"/>
      <c r="AH762" s="172"/>
      <c r="AI762" s="172"/>
      <c r="AJ762" s="149"/>
      <c r="AK762" s="170"/>
      <c r="AL762" s="203" t="s">
        <v>1566</v>
      </c>
      <c r="AM762" s="139"/>
      <c r="AN762" s="140"/>
      <c r="AO762" s="170"/>
      <c r="AP762" s="187"/>
      <c r="AQ762" s="173"/>
      <c r="AR762" s="184"/>
      <c r="AS762" s="208">
        <f t="shared" si="42"/>
        <v>0</v>
      </c>
    </row>
    <row r="763" ht="13.2" spans="1:45">
      <c r="A763" s="149"/>
      <c r="B763" s="154"/>
      <c r="C763" s="150" t="s">
        <v>1569</v>
      </c>
      <c r="D763" s="2"/>
      <c r="E763" s="3"/>
      <c r="F763" s="154"/>
      <c r="G763" s="152"/>
      <c r="H763" s="155"/>
      <c r="I763" s="165"/>
      <c r="J763" s="169">
        <f t="shared" si="35"/>
        <v>0</v>
      </c>
      <c r="K763" s="166"/>
      <c r="L763" s="166"/>
      <c r="M763" s="166"/>
      <c r="N763" s="166"/>
      <c r="O763" s="149"/>
      <c r="P763" s="140"/>
      <c r="Q763" s="174" t="s">
        <v>1569</v>
      </c>
      <c r="R763" s="174"/>
      <c r="S763" s="174"/>
      <c r="T763" s="140"/>
      <c r="U763" s="187"/>
      <c r="V763" s="173"/>
      <c r="W763" s="185"/>
      <c r="X763" s="62">
        <f t="shared" si="36"/>
        <v>0</v>
      </c>
      <c r="Y763" s="166"/>
      <c r="Z763" s="149"/>
      <c r="AA763" s="154"/>
      <c r="AB763" s="150" t="s">
        <v>1569</v>
      </c>
      <c r="AC763" s="2"/>
      <c r="AD763" s="3"/>
      <c r="AE763" s="154"/>
      <c r="AF763" s="152"/>
      <c r="AG763" s="155"/>
      <c r="AH763" s="172"/>
      <c r="AI763" s="172"/>
      <c r="AJ763" s="149"/>
      <c r="AK763" s="170"/>
      <c r="AL763" s="203" t="s">
        <v>1567</v>
      </c>
      <c r="AM763" s="139"/>
      <c r="AN763" s="140"/>
      <c r="AO763" s="170"/>
      <c r="AP763" s="187"/>
      <c r="AQ763" s="173"/>
      <c r="AR763" s="184"/>
      <c r="AS763" s="208">
        <f t="shared" si="42"/>
        <v>0</v>
      </c>
    </row>
    <row r="764" ht="13.2" spans="1:45">
      <c r="A764" s="149"/>
      <c r="B764" s="160" t="s">
        <v>1102</v>
      </c>
      <c r="C764" s="150" t="s">
        <v>1570</v>
      </c>
      <c r="D764" s="2"/>
      <c r="E764" s="3"/>
      <c r="F764" s="153">
        <v>91000</v>
      </c>
      <c r="G764" s="152">
        <v>1</v>
      </c>
      <c r="H764" s="151">
        <v>91000</v>
      </c>
      <c r="I764" s="165"/>
      <c r="J764" s="169">
        <f t="shared" si="35"/>
        <v>0</v>
      </c>
      <c r="K764" s="166"/>
      <c r="L764" s="166"/>
      <c r="M764" s="166"/>
      <c r="N764" s="166"/>
      <c r="O764" s="149"/>
      <c r="P764" s="176" t="s">
        <v>1102</v>
      </c>
      <c r="Q764" s="174" t="s">
        <v>1570</v>
      </c>
      <c r="R764" s="174"/>
      <c r="S764" s="174"/>
      <c r="T764" s="188">
        <v>91000</v>
      </c>
      <c r="U764" s="187">
        <v>1</v>
      </c>
      <c r="V764" s="186">
        <v>91000</v>
      </c>
      <c r="W764" s="185"/>
      <c r="X764" s="62">
        <f t="shared" si="36"/>
        <v>0</v>
      </c>
      <c r="Y764" s="166"/>
      <c r="Z764" s="149"/>
      <c r="AA764" s="160" t="s">
        <v>1102</v>
      </c>
      <c r="AB764" s="150" t="s">
        <v>1570</v>
      </c>
      <c r="AC764" s="2"/>
      <c r="AD764" s="3"/>
      <c r="AE764" s="153">
        <v>91000</v>
      </c>
      <c r="AF764" s="152">
        <v>1</v>
      </c>
      <c r="AG764" s="151">
        <v>91000</v>
      </c>
      <c r="AH764" s="172"/>
      <c r="AI764" s="172"/>
      <c r="AJ764" s="149"/>
      <c r="AK764" s="170"/>
      <c r="AL764" s="203" t="s">
        <v>1568</v>
      </c>
      <c r="AM764" s="139"/>
      <c r="AN764" s="140"/>
      <c r="AO764" s="170"/>
      <c r="AP764" s="187"/>
      <c r="AQ764" s="173"/>
      <c r="AR764" s="184"/>
      <c r="AS764" s="208">
        <f t="shared" si="42"/>
        <v>0</v>
      </c>
    </row>
    <row r="765" ht="13.2" spans="1:45">
      <c r="A765" s="149"/>
      <c r="B765" s="149"/>
      <c r="C765" s="150" t="s">
        <v>1571</v>
      </c>
      <c r="D765" s="2"/>
      <c r="E765" s="3"/>
      <c r="F765" s="149"/>
      <c r="G765" s="152"/>
      <c r="H765" s="155"/>
      <c r="I765" s="165"/>
      <c r="J765" s="169">
        <f t="shared" si="35"/>
        <v>0</v>
      </c>
      <c r="K765" s="166"/>
      <c r="L765" s="166"/>
      <c r="M765" s="166"/>
      <c r="N765" s="166"/>
      <c r="O765" s="149"/>
      <c r="P765" s="170"/>
      <c r="Q765" s="174" t="s">
        <v>1571</v>
      </c>
      <c r="R765" s="174"/>
      <c r="S765" s="174"/>
      <c r="T765" s="170"/>
      <c r="U765" s="187"/>
      <c r="V765" s="173"/>
      <c r="W765" s="185"/>
      <c r="X765" s="62">
        <f t="shared" si="36"/>
        <v>0</v>
      </c>
      <c r="Y765" s="166"/>
      <c r="Z765" s="149"/>
      <c r="AA765" s="149"/>
      <c r="AB765" s="150" t="s">
        <v>1571</v>
      </c>
      <c r="AC765" s="2"/>
      <c r="AD765" s="3"/>
      <c r="AE765" s="149"/>
      <c r="AF765" s="152"/>
      <c r="AG765" s="155"/>
      <c r="AH765" s="172"/>
      <c r="AI765" s="172"/>
      <c r="AJ765" s="149"/>
      <c r="AK765" s="140"/>
      <c r="AL765" s="203" t="s">
        <v>1569</v>
      </c>
      <c r="AM765" s="139"/>
      <c r="AN765" s="140"/>
      <c r="AO765" s="140"/>
      <c r="AP765" s="187"/>
      <c r="AQ765" s="173"/>
      <c r="AR765" s="184"/>
      <c r="AS765" s="208">
        <f t="shared" si="42"/>
        <v>0</v>
      </c>
    </row>
    <row r="766" ht="13.2" spans="1:45">
      <c r="A766" s="149"/>
      <c r="B766" s="149"/>
      <c r="C766" s="150" t="s">
        <v>1572</v>
      </c>
      <c r="D766" s="2"/>
      <c r="E766" s="3"/>
      <c r="F766" s="149"/>
      <c r="G766" s="152"/>
      <c r="H766" s="155"/>
      <c r="I766" s="165"/>
      <c r="J766" s="169">
        <f t="shared" si="35"/>
        <v>0</v>
      </c>
      <c r="K766" s="166"/>
      <c r="L766" s="166"/>
      <c r="M766" s="166"/>
      <c r="N766" s="166"/>
      <c r="O766" s="149"/>
      <c r="P766" s="170"/>
      <c r="Q766" s="174" t="s">
        <v>1572</v>
      </c>
      <c r="R766" s="174"/>
      <c r="S766" s="174"/>
      <c r="T766" s="170"/>
      <c r="U766" s="187"/>
      <c r="V766" s="173"/>
      <c r="W766" s="185"/>
      <c r="X766" s="62">
        <f t="shared" si="36"/>
        <v>0</v>
      </c>
      <c r="Y766" s="166"/>
      <c r="Z766" s="149"/>
      <c r="AA766" s="149"/>
      <c r="AB766" s="150" t="s">
        <v>1572</v>
      </c>
      <c r="AC766" s="2"/>
      <c r="AD766" s="3"/>
      <c r="AE766" s="149"/>
      <c r="AF766" s="152"/>
      <c r="AG766" s="155"/>
      <c r="AH766" s="172"/>
      <c r="AI766" s="172"/>
      <c r="AJ766" s="149"/>
      <c r="AK766" s="176" t="s">
        <v>1102</v>
      </c>
      <c r="AL766" s="203" t="s">
        <v>1570</v>
      </c>
      <c r="AM766" s="139"/>
      <c r="AN766" s="140"/>
      <c r="AO766" s="188">
        <v>91000</v>
      </c>
      <c r="AP766" s="187">
        <v>1</v>
      </c>
      <c r="AQ766" s="186">
        <v>91000</v>
      </c>
      <c r="AR766" s="184"/>
      <c r="AS766" s="208">
        <f>AR766*AQ766</f>
        <v>0</v>
      </c>
    </row>
    <row r="767" ht="13.2" spans="1:45">
      <c r="A767" s="149"/>
      <c r="B767" s="149"/>
      <c r="C767" s="150" t="s">
        <v>1573</v>
      </c>
      <c r="D767" s="2"/>
      <c r="E767" s="3"/>
      <c r="F767" s="149"/>
      <c r="G767" s="152"/>
      <c r="H767" s="155"/>
      <c r="I767" s="165"/>
      <c r="J767" s="169">
        <f t="shared" si="35"/>
        <v>0</v>
      </c>
      <c r="K767" s="166"/>
      <c r="L767" s="166"/>
      <c r="M767" s="166"/>
      <c r="N767" s="166"/>
      <c r="O767" s="149"/>
      <c r="P767" s="170"/>
      <c r="Q767" s="174" t="s">
        <v>1573</v>
      </c>
      <c r="R767" s="174"/>
      <c r="S767" s="174"/>
      <c r="T767" s="170"/>
      <c r="U767" s="187"/>
      <c r="V767" s="173"/>
      <c r="W767" s="185"/>
      <c r="X767" s="62">
        <f t="shared" si="36"/>
        <v>0</v>
      </c>
      <c r="Y767" s="166"/>
      <c r="Z767" s="149"/>
      <c r="AA767" s="149"/>
      <c r="AB767" s="150" t="s">
        <v>1573</v>
      </c>
      <c r="AC767" s="2"/>
      <c r="AD767" s="3"/>
      <c r="AE767" s="149"/>
      <c r="AF767" s="152"/>
      <c r="AG767" s="155"/>
      <c r="AH767" s="172"/>
      <c r="AI767" s="172"/>
      <c r="AJ767" s="149"/>
      <c r="AK767" s="170"/>
      <c r="AL767" s="203" t="s">
        <v>1571</v>
      </c>
      <c r="AM767" s="139"/>
      <c r="AN767" s="140"/>
      <c r="AO767" s="170"/>
      <c r="AP767" s="187"/>
      <c r="AQ767" s="173"/>
      <c r="AR767" s="184"/>
      <c r="AS767" s="208">
        <f t="shared" ref="AS767:AS776" si="43">AR767*AO767</f>
        <v>0</v>
      </c>
    </row>
    <row r="768" ht="13.2" spans="1:45">
      <c r="A768" s="149"/>
      <c r="B768" s="149"/>
      <c r="C768" s="150" t="s">
        <v>1574</v>
      </c>
      <c r="D768" s="2"/>
      <c r="E768" s="3"/>
      <c r="F768" s="149"/>
      <c r="G768" s="152"/>
      <c r="H768" s="155"/>
      <c r="I768" s="165"/>
      <c r="J768" s="169">
        <f t="shared" si="35"/>
        <v>0</v>
      </c>
      <c r="K768" s="166"/>
      <c r="L768" s="166"/>
      <c r="M768" s="166"/>
      <c r="N768" s="166"/>
      <c r="O768" s="149"/>
      <c r="P768" s="170"/>
      <c r="Q768" s="174" t="s">
        <v>1574</v>
      </c>
      <c r="R768" s="174"/>
      <c r="S768" s="174"/>
      <c r="T768" s="170"/>
      <c r="U768" s="187"/>
      <c r="V768" s="173"/>
      <c r="W768" s="185"/>
      <c r="X768" s="62">
        <f t="shared" si="36"/>
        <v>0</v>
      </c>
      <c r="Y768" s="166"/>
      <c r="Z768" s="149"/>
      <c r="AA768" s="149"/>
      <c r="AB768" s="150" t="s">
        <v>1574</v>
      </c>
      <c r="AC768" s="2"/>
      <c r="AD768" s="3"/>
      <c r="AE768" s="149"/>
      <c r="AF768" s="152"/>
      <c r="AG768" s="155"/>
      <c r="AH768" s="172"/>
      <c r="AI768" s="172"/>
      <c r="AJ768" s="149"/>
      <c r="AK768" s="170"/>
      <c r="AL768" s="203" t="s">
        <v>1572</v>
      </c>
      <c r="AM768" s="139"/>
      <c r="AN768" s="140"/>
      <c r="AO768" s="170"/>
      <c r="AP768" s="187"/>
      <c r="AQ768" s="173"/>
      <c r="AR768" s="184"/>
      <c r="AS768" s="208">
        <f t="shared" si="43"/>
        <v>0</v>
      </c>
    </row>
    <row r="769" ht="13.2" spans="1:45">
      <c r="A769" s="149"/>
      <c r="B769" s="149"/>
      <c r="C769" s="150" t="s">
        <v>1575</v>
      </c>
      <c r="D769" s="2"/>
      <c r="E769" s="3"/>
      <c r="F769" s="149"/>
      <c r="G769" s="152"/>
      <c r="H769" s="155"/>
      <c r="I769" s="165"/>
      <c r="J769" s="169">
        <f t="shared" si="35"/>
        <v>0</v>
      </c>
      <c r="K769" s="166"/>
      <c r="L769" s="166"/>
      <c r="M769" s="166"/>
      <c r="N769" s="166"/>
      <c r="O769" s="149"/>
      <c r="P769" s="170"/>
      <c r="Q769" s="174" t="s">
        <v>1575</v>
      </c>
      <c r="R769" s="174"/>
      <c r="S769" s="174"/>
      <c r="T769" s="170"/>
      <c r="U769" s="187"/>
      <c r="V769" s="173"/>
      <c r="W769" s="185"/>
      <c r="X769" s="62">
        <f t="shared" si="36"/>
        <v>0</v>
      </c>
      <c r="Y769" s="166"/>
      <c r="Z769" s="149"/>
      <c r="AA769" s="149"/>
      <c r="AB769" s="150" t="s">
        <v>1575</v>
      </c>
      <c r="AC769" s="2"/>
      <c r="AD769" s="3"/>
      <c r="AE769" s="149"/>
      <c r="AF769" s="152"/>
      <c r="AG769" s="155"/>
      <c r="AH769" s="172"/>
      <c r="AI769" s="172"/>
      <c r="AJ769" s="149"/>
      <c r="AK769" s="170"/>
      <c r="AL769" s="203" t="s">
        <v>1573</v>
      </c>
      <c r="AM769" s="139"/>
      <c r="AN769" s="140"/>
      <c r="AO769" s="170"/>
      <c r="AP769" s="187"/>
      <c r="AQ769" s="173"/>
      <c r="AR769" s="184"/>
      <c r="AS769" s="208">
        <f t="shared" si="43"/>
        <v>0</v>
      </c>
    </row>
    <row r="770" ht="13.2" spans="1:45">
      <c r="A770" s="149"/>
      <c r="B770" s="149"/>
      <c r="C770" s="150" t="s">
        <v>1576</v>
      </c>
      <c r="D770" s="2"/>
      <c r="E770" s="3"/>
      <c r="F770" s="149"/>
      <c r="G770" s="152"/>
      <c r="H770" s="155"/>
      <c r="I770" s="165"/>
      <c r="J770" s="169">
        <f t="shared" si="35"/>
        <v>0</v>
      </c>
      <c r="K770" s="166"/>
      <c r="L770" s="166"/>
      <c r="M770" s="166"/>
      <c r="N770" s="166"/>
      <c r="O770" s="149"/>
      <c r="P770" s="170"/>
      <c r="Q770" s="174" t="s">
        <v>1576</v>
      </c>
      <c r="R770" s="174"/>
      <c r="S770" s="174"/>
      <c r="T770" s="170"/>
      <c r="U770" s="187"/>
      <c r="V770" s="173"/>
      <c r="W770" s="185"/>
      <c r="X770" s="62">
        <f t="shared" si="36"/>
        <v>0</v>
      </c>
      <c r="Y770" s="166"/>
      <c r="Z770" s="149"/>
      <c r="AA770" s="149"/>
      <c r="AB770" s="150" t="s">
        <v>1576</v>
      </c>
      <c r="AC770" s="2"/>
      <c r="AD770" s="3"/>
      <c r="AE770" s="149"/>
      <c r="AF770" s="152"/>
      <c r="AG770" s="155"/>
      <c r="AH770" s="172"/>
      <c r="AI770" s="172"/>
      <c r="AJ770" s="149"/>
      <c r="AK770" s="170"/>
      <c r="AL770" s="203" t="s">
        <v>1574</v>
      </c>
      <c r="AM770" s="139"/>
      <c r="AN770" s="140"/>
      <c r="AO770" s="170"/>
      <c r="AP770" s="187"/>
      <c r="AQ770" s="173"/>
      <c r="AR770" s="184"/>
      <c r="AS770" s="208">
        <f t="shared" si="43"/>
        <v>0</v>
      </c>
    </row>
    <row r="771" ht="13.2" spans="1:45">
      <c r="A771" s="149"/>
      <c r="B771" s="149"/>
      <c r="C771" s="150" t="s">
        <v>1577</v>
      </c>
      <c r="D771" s="2"/>
      <c r="E771" s="3"/>
      <c r="F771" s="149"/>
      <c r="G771" s="152"/>
      <c r="H771" s="155"/>
      <c r="I771" s="165"/>
      <c r="J771" s="169">
        <f t="shared" si="35"/>
        <v>0</v>
      </c>
      <c r="K771" s="166"/>
      <c r="L771" s="166"/>
      <c r="M771" s="166"/>
      <c r="N771" s="166"/>
      <c r="O771" s="149"/>
      <c r="P771" s="170"/>
      <c r="Q771" s="174" t="s">
        <v>1577</v>
      </c>
      <c r="R771" s="174"/>
      <c r="S771" s="174"/>
      <c r="T771" s="170"/>
      <c r="U771" s="187"/>
      <c r="V771" s="173"/>
      <c r="W771" s="185"/>
      <c r="X771" s="62">
        <f t="shared" si="36"/>
        <v>0</v>
      </c>
      <c r="Y771" s="166"/>
      <c r="Z771" s="149"/>
      <c r="AA771" s="149"/>
      <c r="AB771" s="150" t="s">
        <v>1577</v>
      </c>
      <c r="AC771" s="2"/>
      <c r="AD771" s="3"/>
      <c r="AE771" s="149"/>
      <c r="AF771" s="152"/>
      <c r="AG771" s="155"/>
      <c r="AH771" s="172"/>
      <c r="AI771" s="172"/>
      <c r="AJ771" s="149"/>
      <c r="AK771" s="170"/>
      <c r="AL771" s="203" t="s">
        <v>1575</v>
      </c>
      <c r="AM771" s="139"/>
      <c r="AN771" s="140"/>
      <c r="AO771" s="170"/>
      <c r="AP771" s="187"/>
      <c r="AQ771" s="173"/>
      <c r="AR771" s="184"/>
      <c r="AS771" s="208">
        <f t="shared" si="43"/>
        <v>0</v>
      </c>
    </row>
    <row r="772" ht="13.2" spans="1:45">
      <c r="A772" s="149"/>
      <c r="B772" s="149"/>
      <c r="C772" s="150" t="s">
        <v>1578</v>
      </c>
      <c r="D772" s="2"/>
      <c r="E772" s="3"/>
      <c r="F772" s="149"/>
      <c r="G772" s="152"/>
      <c r="H772" s="155"/>
      <c r="I772" s="165"/>
      <c r="J772" s="169">
        <f t="shared" si="35"/>
        <v>0</v>
      </c>
      <c r="K772" s="166"/>
      <c r="L772" s="166"/>
      <c r="M772" s="166"/>
      <c r="N772" s="166"/>
      <c r="O772" s="149"/>
      <c r="P772" s="170"/>
      <c r="Q772" s="174" t="s">
        <v>1578</v>
      </c>
      <c r="R772" s="174"/>
      <c r="S772" s="174"/>
      <c r="T772" s="170"/>
      <c r="U772" s="187"/>
      <c r="V772" s="173"/>
      <c r="W772" s="185"/>
      <c r="X772" s="62">
        <f t="shared" si="36"/>
        <v>0</v>
      </c>
      <c r="Y772" s="166"/>
      <c r="Z772" s="149"/>
      <c r="AA772" s="149"/>
      <c r="AB772" s="150" t="s">
        <v>1578</v>
      </c>
      <c r="AC772" s="2"/>
      <c r="AD772" s="3"/>
      <c r="AE772" s="149"/>
      <c r="AF772" s="152"/>
      <c r="AG772" s="155"/>
      <c r="AH772" s="172"/>
      <c r="AI772" s="172"/>
      <c r="AJ772" s="149"/>
      <c r="AK772" s="170"/>
      <c r="AL772" s="203" t="s">
        <v>1576</v>
      </c>
      <c r="AM772" s="139"/>
      <c r="AN772" s="140"/>
      <c r="AO772" s="170"/>
      <c r="AP772" s="187"/>
      <c r="AQ772" s="173"/>
      <c r="AR772" s="184"/>
      <c r="AS772" s="208">
        <f t="shared" si="43"/>
        <v>0</v>
      </c>
    </row>
    <row r="773" ht="13.2" spans="1:45">
      <c r="A773" s="149"/>
      <c r="B773" s="149"/>
      <c r="C773" s="150" t="s">
        <v>1579</v>
      </c>
      <c r="D773" s="2"/>
      <c r="E773" s="3"/>
      <c r="F773" s="149"/>
      <c r="G773" s="152"/>
      <c r="H773" s="155"/>
      <c r="I773" s="165"/>
      <c r="J773" s="169">
        <f t="shared" si="35"/>
        <v>0</v>
      </c>
      <c r="K773" s="166"/>
      <c r="L773" s="166"/>
      <c r="M773" s="166"/>
      <c r="N773" s="166"/>
      <c r="O773" s="149"/>
      <c r="P773" s="170"/>
      <c r="Q773" s="174" t="s">
        <v>1579</v>
      </c>
      <c r="R773" s="174"/>
      <c r="S773" s="174"/>
      <c r="T773" s="170"/>
      <c r="U773" s="187"/>
      <c r="V773" s="173"/>
      <c r="W773" s="185"/>
      <c r="X773" s="62">
        <f t="shared" si="36"/>
        <v>0</v>
      </c>
      <c r="Y773" s="166"/>
      <c r="Z773" s="149"/>
      <c r="AA773" s="149"/>
      <c r="AB773" s="150" t="s">
        <v>1579</v>
      </c>
      <c r="AC773" s="2"/>
      <c r="AD773" s="3"/>
      <c r="AE773" s="149"/>
      <c r="AF773" s="152"/>
      <c r="AG773" s="155"/>
      <c r="AH773" s="172"/>
      <c r="AI773" s="172"/>
      <c r="AJ773" s="149"/>
      <c r="AK773" s="170"/>
      <c r="AL773" s="203" t="s">
        <v>1577</v>
      </c>
      <c r="AM773" s="139"/>
      <c r="AN773" s="140"/>
      <c r="AO773" s="170"/>
      <c r="AP773" s="187"/>
      <c r="AQ773" s="173"/>
      <c r="AR773" s="184"/>
      <c r="AS773" s="208">
        <f t="shared" si="43"/>
        <v>0</v>
      </c>
    </row>
    <row r="774" ht="13.2" spans="1:45">
      <c r="A774" s="149"/>
      <c r="B774" s="154"/>
      <c r="C774" s="150" t="s">
        <v>1580</v>
      </c>
      <c r="D774" s="2"/>
      <c r="E774" s="3"/>
      <c r="F774" s="154"/>
      <c r="G774" s="152"/>
      <c r="H774" s="155"/>
      <c r="I774" s="165"/>
      <c r="J774" s="169">
        <f t="shared" si="35"/>
        <v>0</v>
      </c>
      <c r="K774" s="166"/>
      <c r="L774" s="166"/>
      <c r="M774" s="166"/>
      <c r="N774" s="166"/>
      <c r="O774" s="149"/>
      <c r="P774" s="140"/>
      <c r="Q774" s="174" t="s">
        <v>1580</v>
      </c>
      <c r="R774" s="174"/>
      <c r="S774" s="174"/>
      <c r="T774" s="140"/>
      <c r="U774" s="187"/>
      <c r="V774" s="173"/>
      <c r="W774" s="185"/>
      <c r="X774" s="62">
        <f t="shared" si="36"/>
        <v>0</v>
      </c>
      <c r="Y774" s="166"/>
      <c r="Z774" s="149"/>
      <c r="AA774" s="154"/>
      <c r="AB774" s="150" t="s">
        <v>1580</v>
      </c>
      <c r="AC774" s="2"/>
      <c r="AD774" s="3"/>
      <c r="AE774" s="154"/>
      <c r="AF774" s="152"/>
      <c r="AG774" s="155"/>
      <c r="AH774" s="172"/>
      <c r="AI774" s="172"/>
      <c r="AJ774" s="149"/>
      <c r="AK774" s="170"/>
      <c r="AL774" s="203" t="s">
        <v>1578</v>
      </c>
      <c r="AM774" s="139"/>
      <c r="AN774" s="140"/>
      <c r="AO774" s="170"/>
      <c r="AP774" s="187"/>
      <c r="AQ774" s="173"/>
      <c r="AR774" s="184"/>
      <c r="AS774" s="208">
        <f t="shared" si="43"/>
        <v>0</v>
      </c>
    </row>
    <row r="775" ht="13.2" spans="1:45">
      <c r="A775" s="149"/>
      <c r="B775" s="159" t="s">
        <v>1136</v>
      </c>
      <c r="C775" s="150" t="s">
        <v>1581</v>
      </c>
      <c r="D775" s="2"/>
      <c r="E775" s="3"/>
      <c r="F775" s="151">
        <v>5250</v>
      </c>
      <c r="G775" s="152">
        <v>1</v>
      </c>
      <c r="H775" s="151">
        <v>5250</v>
      </c>
      <c r="I775" s="165"/>
      <c r="J775" s="169">
        <f t="shared" si="35"/>
        <v>0</v>
      </c>
      <c r="K775" s="166"/>
      <c r="L775" s="166"/>
      <c r="M775" s="166"/>
      <c r="N775" s="166"/>
      <c r="O775" s="149"/>
      <c r="P775" s="175" t="s">
        <v>1136</v>
      </c>
      <c r="Q775" s="174" t="s">
        <v>1581</v>
      </c>
      <c r="R775" s="174"/>
      <c r="S775" s="174"/>
      <c r="T775" s="186">
        <v>5250</v>
      </c>
      <c r="U775" s="187">
        <v>1</v>
      </c>
      <c r="V775" s="186">
        <v>5250</v>
      </c>
      <c r="W775" s="185"/>
      <c r="X775" s="62">
        <f t="shared" si="36"/>
        <v>0</v>
      </c>
      <c r="Y775" s="166"/>
      <c r="Z775" s="149"/>
      <c r="AA775" s="159" t="s">
        <v>1136</v>
      </c>
      <c r="AB775" s="150" t="s">
        <v>1581</v>
      </c>
      <c r="AC775" s="2"/>
      <c r="AD775" s="3"/>
      <c r="AE775" s="151">
        <v>5250</v>
      </c>
      <c r="AF775" s="152">
        <v>1</v>
      </c>
      <c r="AG775" s="151">
        <v>5250</v>
      </c>
      <c r="AH775" s="172"/>
      <c r="AI775" s="172"/>
      <c r="AJ775" s="149"/>
      <c r="AK775" s="170"/>
      <c r="AL775" s="203" t="s">
        <v>1579</v>
      </c>
      <c r="AM775" s="139"/>
      <c r="AN775" s="140"/>
      <c r="AO775" s="170"/>
      <c r="AP775" s="187"/>
      <c r="AQ775" s="173"/>
      <c r="AR775" s="184"/>
      <c r="AS775" s="208">
        <f t="shared" si="43"/>
        <v>0</v>
      </c>
    </row>
    <row r="776" ht="13.2" spans="1:45">
      <c r="A776" s="149"/>
      <c r="B776" s="159" t="s">
        <v>1160</v>
      </c>
      <c r="C776" s="150" t="s">
        <v>1582</v>
      </c>
      <c r="D776" s="2"/>
      <c r="E776" s="3"/>
      <c r="F776" s="151">
        <v>23800</v>
      </c>
      <c r="G776" s="152">
        <v>1</v>
      </c>
      <c r="H776" s="151">
        <v>23800</v>
      </c>
      <c r="I776" s="165"/>
      <c r="J776" s="169">
        <f t="shared" si="35"/>
        <v>0</v>
      </c>
      <c r="K776" s="166"/>
      <c r="L776" s="166"/>
      <c r="M776" s="166"/>
      <c r="N776" s="166"/>
      <c r="O776" s="149"/>
      <c r="P776" s="175" t="s">
        <v>1160</v>
      </c>
      <c r="Q776" s="174" t="s">
        <v>1582</v>
      </c>
      <c r="R776" s="174"/>
      <c r="S776" s="174"/>
      <c r="T776" s="186">
        <v>23800</v>
      </c>
      <c r="U776" s="187">
        <v>1</v>
      </c>
      <c r="V776" s="186">
        <v>23800</v>
      </c>
      <c r="W776" s="185"/>
      <c r="X776" s="62">
        <f t="shared" si="36"/>
        <v>0</v>
      </c>
      <c r="Y776" s="166"/>
      <c r="Z776" s="149"/>
      <c r="AA776" s="159" t="s">
        <v>1160</v>
      </c>
      <c r="AB776" s="150" t="s">
        <v>1582</v>
      </c>
      <c r="AC776" s="2"/>
      <c r="AD776" s="3"/>
      <c r="AE776" s="151">
        <v>23800</v>
      </c>
      <c r="AF776" s="152">
        <v>1</v>
      </c>
      <c r="AG776" s="151">
        <v>23800</v>
      </c>
      <c r="AH776" s="172"/>
      <c r="AI776" s="172"/>
      <c r="AJ776" s="149"/>
      <c r="AK776" s="140"/>
      <c r="AL776" s="203" t="s">
        <v>1580</v>
      </c>
      <c r="AM776" s="139"/>
      <c r="AN776" s="140"/>
      <c r="AO776" s="140"/>
      <c r="AP776" s="187"/>
      <c r="AQ776" s="173"/>
      <c r="AR776" s="184"/>
      <c r="AS776" s="208">
        <f t="shared" si="43"/>
        <v>0</v>
      </c>
    </row>
    <row r="777" ht="13.2" spans="1:45">
      <c r="A777" s="149"/>
      <c r="B777" s="159" t="s">
        <v>1583</v>
      </c>
      <c r="C777" s="150" t="s">
        <v>1584</v>
      </c>
      <c r="D777" s="2"/>
      <c r="E777" s="3"/>
      <c r="F777" s="151">
        <v>20300</v>
      </c>
      <c r="G777" s="152">
        <v>1</v>
      </c>
      <c r="H777" s="151">
        <v>20300</v>
      </c>
      <c r="I777" s="165"/>
      <c r="J777" s="169">
        <f t="shared" si="35"/>
        <v>0</v>
      </c>
      <c r="K777" s="166"/>
      <c r="L777" s="166"/>
      <c r="M777" s="166"/>
      <c r="N777" s="166"/>
      <c r="O777" s="149"/>
      <c r="P777" s="175" t="s">
        <v>1583</v>
      </c>
      <c r="Q777" s="174" t="s">
        <v>1584</v>
      </c>
      <c r="R777" s="174"/>
      <c r="S777" s="174"/>
      <c r="T777" s="186">
        <v>20300</v>
      </c>
      <c r="U777" s="187">
        <v>1</v>
      </c>
      <c r="V777" s="186">
        <v>20300</v>
      </c>
      <c r="W777" s="185"/>
      <c r="X777" s="62">
        <f t="shared" si="36"/>
        <v>0</v>
      </c>
      <c r="Y777" s="166"/>
      <c r="Z777" s="149"/>
      <c r="AA777" s="159" t="s">
        <v>1583</v>
      </c>
      <c r="AB777" s="150" t="s">
        <v>1584</v>
      </c>
      <c r="AC777" s="2"/>
      <c r="AD777" s="3"/>
      <c r="AE777" s="151">
        <v>20300</v>
      </c>
      <c r="AF777" s="152">
        <v>1</v>
      </c>
      <c r="AG777" s="151">
        <v>20300</v>
      </c>
      <c r="AH777" s="172"/>
      <c r="AI777" s="172"/>
      <c r="AJ777" s="149"/>
      <c r="AK777" s="175" t="s">
        <v>1136</v>
      </c>
      <c r="AL777" s="203" t="s">
        <v>1581</v>
      </c>
      <c r="AM777" s="139"/>
      <c r="AN777" s="140"/>
      <c r="AO777" s="186">
        <v>5250</v>
      </c>
      <c r="AP777" s="187">
        <v>1</v>
      </c>
      <c r="AQ777" s="186">
        <v>5250</v>
      </c>
      <c r="AR777" s="184"/>
      <c r="AS777" s="208">
        <f t="shared" ref="AS777:AS780" si="44">AR777*AQ777</f>
        <v>0</v>
      </c>
    </row>
    <row r="778" ht="13.2" spans="1:45">
      <c r="A778" s="149"/>
      <c r="B778" s="160" t="s">
        <v>1585</v>
      </c>
      <c r="C778" s="150" t="s">
        <v>1586</v>
      </c>
      <c r="D778" s="2"/>
      <c r="E778" s="3"/>
      <c r="F778" s="153">
        <v>135800</v>
      </c>
      <c r="G778" s="152">
        <v>1</v>
      </c>
      <c r="H778" s="151">
        <v>135800</v>
      </c>
      <c r="I778" s="165"/>
      <c r="J778" s="169">
        <f t="shared" si="35"/>
        <v>0</v>
      </c>
      <c r="K778" s="166"/>
      <c r="L778" s="166"/>
      <c r="M778" s="166"/>
      <c r="N778" s="166"/>
      <c r="O778" s="149"/>
      <c r="P778" s="176" t="s">
        <v>1585</v>
      </c>
      <c r="Q778" s="174" t="s">
        <v>1586</v>
      </c>
      <c r="R778" s="174"/>
      <c r="S778" s="174"/>
      <c r="T778" s="188">
        <v>135800</v>
      </c>
      <c r="U778" s="187">
        <v>1</v>
      </c>
      <c r="V778" s="186">
        <v>135800</v>
      </c>
      <c r="W778" s="185"/>
      <c r="X778" s="62">
        <f t="shared" si="36"/>
        <v>0</v>
      </c>
      <c r="Y778" s="166"/>
      <c r="Z778" s="149"/>
      <c r="AA778" s="160" t="s">
        <v>1585</v>
      </c>
      <c r="AB778" s="150" t="s">
        <v>1586</v>
      </c>
      <c r="AC778" s="2"/>
      <c r="AD778" s="3"/>
      <c r="AE778" s="153">
        <v>135800</v>
      </c>
      <c r="AF778" s="152">
        <v>1</v>
      </c>
      <c r="AG778" s="151">
        <v>135800</v>
      </c>
      <c r="AH778" s="172"/>
      <c r="AI778" s="172"/>
      <c r="AJ778" s="149"/>
      <c r="AK778" s="175" t="s">
        <v>1160</v>
      </c>
      <c r="AL778" s="203" t="s">
        <v>1582</v>
      </c>
      <c r="AM778" s="139"/>
      <c r="AN778" s="140"/>
      <c r="AO778" s="186">
        <v>23800</v>
      </c>
      <c r="AP778" s="187">
        <v>1</v>
      </c>
      <c r="AQ778" s="186">
        <v>23800</v>
      </c>
      <c r="AR778" s="184"/>
      <c r="AS778" s="208">
        <f t="shared" si="44"/>
        <v>0</v>
      </c>
    </row>
    <row r="779" ht="13.2" spans="1:45">
      <c r="A779" s="149"/>
      <c r="B779" s="149"/>
      <c r="C779" s="150" t="s">
        <v>1587</v>
      </c>
      <c r="D779" s="2"/>
      <c r="E779" s="3"/>
      <c r="F779" s="149"/>
      <c r="G779" s="152"/>
      <c r="H779" s="155"/>
      <c r="I779" s="165"/>
      <c r="J779" s="169">
        <f t="shared" si="35"/>
        <v>0</v>
      </c>
      <c r="K779" s="166"/>
      <c r="L779" s="166"/>
      <c r="M779" s="166"/>
      <c r="N779" s="166"/>
      <c r="O779" s="149"/>
      <c r="P779" s="170"/>
      <c r="Q779" s="174" t="s">
        <v>1587</v>
      </c>
      <c r="R779" s="174"/>
      <c r="S779" s="174"/>
      <c r="T779" s="170"/>
      <c r="U779" s="187"/>
      <c r="V779" s="173"/>
      <c r="W779" s="185"/>
      <c r="X779" s="62">
        <f t="shared" si="36"/>
        <v>0</v>
      </c>
      <c r="Y779" s="166"/>
      <c r="Z779" s="149"/>
      <c r="AA779" s="149"/>
      <c r="AB779" s="150" t="s">
        <v>1587</v>
      </c>
      <c r="AC779" s="2"/>
      <c r="AD779" s="3"/>
      <c r="AE779" s="149"/>
      <c r="AF779" s="152"/>
      <c r="AG779" s="155"/>
      <c r="AH779" s="172"/>
      <c r="AI779" s="172"/>
      <c r="AJ779" s="149"/>
      <c r="AK779" s="175" t="s">
        <v>1583</v>
      </c>
      <c r="AL779" s="203" t="s">
        <v>1584</v>
      </c>
      <c r="AM779" s="139"/>
      <c r="AN779" s="140"/>
      <c r="AO779" s="186">
        <v>20300</v>
      </c>
      <c r="AP779" s="187">
        <v>1</v>
      </c>
      <c r="AQ779" s="186">
        <v>20300</v>
      </c>
      <c r="AR779" s="184"/>
      <c r="AS779" s="208">
        <f t="shared" si="44"/>
        <v>0</v>
      </c>
    </row>
    <row r="780" ht="13.2" spans="1:45">
      <c r="A780" s="149"/>
      <c r="B780" s="149"/>
      <c r="C780" s="150" t="s">
        <v>1588</v>
      </c>
      <c r="D780" s="2"/>
      <c r="E780" s="3"/>
      <c r="F780" s="149"/>
      <c r="G780" s="152"/>
      <c r="H780" s="155"/>
      <c r="I780" s="165"/>
      <c r="J780" s="169">
        <f t="shared" si="35"/>
        <v>0</v>
      </c>
      <c r="K780" s="166"/>
      <c r="L780" s="166"/>
      <c r="M780" s="166"/>
      <c r="N780" s="166"/>
      <c r="O780" s="149"/>
      <c r="P780" s="170"/>
      <c r="Q780" s="174" t="s">
        <v>1588</v>
      </c>
      <c r="R780" s="174"/>
      <c r="S780" s="174"/>
      <c r="T780" s="170"/>
      <c r="U780" s="187"/>
      <c r="V780" s="173"/>
      <c r="W780" s="185"/>
      <c r="X780" s="62">
        <f t="shared" si="36"/>
        <v>0</v>
      </c>
      <c r="Y780" s="166"/>
      <c r="Z780" s="149"/>
      <c r="AA780" s="149"/>
      <c r="AB780" s="150" t="s">
        <v>1588</v>
      </c>
      <c r="AC780" s="2"/>
      <c r="AD780" s="3"/>
      <c r="AE780" s="149"/>
      <c r="AF780" s="152"/>
      <c r="AG780" s="155"/>
      <c r="AH780" s="172"/>
      <c r="AI780" s="172"/>
      <c r="AJ780" s="149"/>
      <c r="AK780" s="176" t="s">
        <v>1585</v>
      </c>
      <c r="AL780" s="203" t="s">
        <v>1586</v>
      </c>
      <c r="AM780" s="139"/>
      <c r="AN780" s="140"/>
      <c r="AO780" s="188">
        <v>135800</v>
      </c>
      <c r="AP780" s="187">
        <v>1</v>
      </c>
      <c r="AQ780" s="186">
        <v>135800</v>
      </c>
      <c r="AR780" s="184"/>
      <c r="AS780" s="208">
        <f t="shared" si="44"/>
        <v>0</v>
      </c>
    </row>
    <row r="781" ht="13.2" spans="1:45">
      <c r="A781" s="149"/>
      <c r="B781" s="149"/>
      <c r="C781" s="150" t="s">
        <v>1518</v>
      </c>
      <c r="D781" s="2"/>
      <c r="E781" s="3"/>
      <c r="F781" s="149"/>
      <c r="G781" s="152"/>
      <c r="H781" s="155"/>
      <c r="I781" s="165"/>
      <c r="J781" s="169">
        <f t="shared" si="35"/>
        <v>0</v>
      </c>
      <c r="K781" s="166"/>
      <c r="L781" s="166"/>
      <c r="M781" s="166"/>
      <c r="N781" s="166"/>
      <c r="O781" s="149"/>
      <c r="P781" s="170"/>
      <c r="Q781" s="174" t="s">
        <v>1518</v>
      </c>
      <c r="R781" s="174"/>
      <c r="S781" s="174"/>
      <c r="T781" s="170"/>
      <c r="U781" s="187"/>
      <c r="V781" s="173"/>
      <c r="W781" s="185"/>
      <c r="X781" s="62">
        <f t="shared" si="36"/>
        <v>0</v>
      </c>
      <c r="Y781" s="166"/>
      <c r="Z781" s="149"/>
      <c r="AA781" s="149"/>
      <c r="AB781" s="150" t="s">
        <v>1518</v>
      </c>
      <c r="AC781" s="2"/>
      <c r="AD781" s="3"/>
      <c r="AE781" s="149"/>
      <c r="AF781" s="152"/>
      <c r="AG781" s="155"/>
      <c r="AH781" s="172"/>
      <c r="AI781" s="172"/>
      <c r="AJ781" s="149"/>
      <c r="AK781" s="170"/>
      <c r="AL781" s="203" t="s">
        <v>1587</v>
      </c>
      <c r="AM781" s="139"/>
      <c r="AN781" s="140"/>
      <c r="AO781" s="170"/>
      <c r="AP781" s="187"/>
      <c r="AQ781" s="173"/>
      <c r="AR781" s="184"/>
      <c r="AS781" s="208">
        <f t="shared" ref="AS781:AS790" si="45">AR781*AO781</f>
        <v>0</v>
      </c>
    </row>
    <row r="782" ht="13.2" spans="1:45">
      <c r="A782" s="149"/>
      <c r="B782" s="149"/>
      <c r="C782" s="150" t="s">
        <v>1589</v>
      </c>
      <c r="D782" s="2"/>
      <c r="E782" s="3"/>
      <c r="F782" s="149"/>
      <c r="G782" s="152"/>
      <c r="H782" s="155"/>
      <c r="I782" s="165"/>
      <c r="J782" s="169">
        <f t="shared" si="35"/>
        <v>0</v>
      </c>
      <c r="K782" s="166"/>
      <c r="L782" s="166"/>
      <c r="M782" s="166"/>
      <c r="N782" s="166"/>
      <c r="O782" s="149"/>
      <c r="P782" s="170"/>
      <c r="Q782" s="174" t="s">
        <v>1589</v>
      </c>
      <c r="R782" s="174"/>
      <c r="S782" s="174"/>
      <c r="T782" s="170"/>
      <c r="U782" s="187"/>
      <c r="V782" s="173"/>
      <c r="W782" s="185"/>
      <c r="X782" s="62">
        <f t="shared" si="36"/>
        <v>0</v>
      </c>
      <c r="Y782" s="166"/>
      <c r="Z782" s="149"/>
      <c r="AA782" s="149"/>
      <c r="AB782" s="150" t="s">
        <v>1589</v>
      </c>
      <c r="AC782" s="2"/>
      <c r="AD782" s="3"/>
      <c r="AE782" s="149"/>
      <c r="AF782" s="152"/>
      <c r="AG782" s="155"/>
      <c r="AH782" s="172"/>
      <c r="AI782" s="172"/>
      <c r="AJ782" s="149"/>
      <c r="AK782" s="170"/>
      <c r="AL782" s="203" t="s">
        <v>1588</v>
      </c>
      <c r="AM782" s="139"/>
      <c r="AN782" s="140"/>
      <c r="AO782" s="170"/>
      <c r="AP782" s="187"/>
      <c r="AQ782" s="173"/>
      <c r="AR782" s="184"/>
      <c r="AS782" s="208">
        <f t="shared" si="45"/>
        <v>0</v>
      </c>
    </row>
    <row r="783" ht="13.2" spans="1:45">
      <c r="A783" s="149"/>
      <c r="B783" s="149"/>
      <c r="C783" s="150" t="s">
        <v>1590</v>
      </c>
      <c r="D783" s="2"/>
      <c r="E783" s="3"/>
      <c r="F783" s="149"/>
      <c r="G783" s="152"/>
      <c r="H783" s="155"/>
      <c r="I783" s="165"/>
      <c r="J783" s="169">
        <f t="shared" si="35"/>
        <v>0</v>
      </c>
      <c r="K783" s="166"/>
      <c r="L783" s="166"/>
      <c r="M783" s="166"/>
      <c r="N783" s="166"/>
      <c r="O783" s="149"/>
      <c r="P783" s="170"/>
      <c r="Q783" s="174" t="s">
        <v>1590</v>
      </c>
      <c r="R783" s="174"/>
      <c r="S783" s="174"/>
      <c r="T783" s="170"/>
      <c r="U783" s="187"/>
      <c r="V783" s="173"/>
      <c r="W783" s="185"/>
      <c r="X783" s="62">
        <f t="shared" si="36"/>
        <v>0</v>
      </c>
      <c r="Y783" s="166"/>
      <c r="Z783" s="149"/>
      <c r="AA783" s="149"/>
      <c r="AB783" s="150" t="s">
        <v>1590</v>
      </c>
      <c r="AC783" s="2"/>
      <c r="AD783" s="3"/>
      <c r="AE783" s="149"/>
      <c r="AF783" s="152"/>
      <c r="AG783" s="155"/>
      <c r="AH783" s="172"/>
      <c r="AI783" s="172"/>
      <c r="AJ783" s="149"/>
      <c r="AK783" s="170"/>
      <c r="AL783" s="203" t="s">
        <v>1518</v>
      </c>
      <c r="AM783" s="139"/>
      <c r="AN783" s="140"/>
      <c r="AO783" s="170"/>
      <c r="AP783" s="187"/>
      <c r="AQ783" s="173"/>
      <c r="AR783" s="184"/>
      <c r="AS783" s="208">
        <f t="shared" si="45"/>
        <v>0</v>
      </c>
    </row>
    <row r="784" ht="13.2" spans="1:45">
      <c r="A784" s="149"/>
      <c r="B784" s="149"/>
      <c r="C784" s="150" t="s">
        <v>1591</v>
      </c>
      <c r="D784" s="2"/>
      <c r="E784" s="3"/>
      <c r="F784" s="149"/>
      <c r="G784" s="152"/>
      <c r="H784" s="155"/>
      <c r="I784" s="165"/>
      <c r="J784" s="169">
        <f t="shared" si="35"/>
        <v>0</v>
      </c>
      <c r="K784" s="166"/>
      <c r="L784" s="166"/>
      <c r="M784" s="166"/>
      <c r="N784" s="166"/>
      <c r="O784" s="149"/>
      <c r="P784" s="170"/>
      <c r="Q784" s="174" t="s">
        <v>1591</v>
      </c>
      <c r="R784" s="174"/>
      <c r="S784" s="174"/>
      <c r="T784" s="170"/>
      <c r="U784" s="187"/>
      <c r="V784" s="173"/>
      <c r="W784" s="185"/>
      <c r="X784" s="62">
        <f t="shared" si="36"/>
        <v>0</v>
      </c>
      <c r="Y784" s="166"/>
      <c r="Z784" s="149"/>
      <c r="AA784" s="149"/>
      <c r="AB784" s="150" t="s">
        <v>1591</v>
      </c>
      <c r="AC784" s="2"/>
      <c r="AD784" s="3"/>
      <c r="AE784" s="149"/>
      <c r="AF784" s="152"/>
      <c r="AG784" s="155"/>
      <c r="AH784" s="172"/>
      <c r="AI784" s="172"/>
      <c r="AJ784" s="149"/>
      <c r="AK784" s="170"/>
      <c r="AL784" s="203" t="s">
        <v>1589</v>
      </c>
      <c r="AM784" s="139"/>
      <c r="AN784" s="140"/>
      <c r="AO784" s="170"/>
      <c r="AP784" s="187"/>
      <c r="AQ784" s="173"/>
      <c r="AR784" s="184"/>
      <c r="AS784" s="208">
        <f t="shared" si="45"/>
        <v>0</v>
      </c>
    </row>
    <row r="785" ht="13.2" spans="1:45">
      <c r="A785" s="149"/>
      <c r="B785" s="149"/>
      <c r="C785" s="150" t="s">
        <v>1592</v>
      </c>
      <c r="D785" s="2"/>
      <c r="E785" s="3"/>
      <c r="F785" s="149"/>
      <c r="G785" s="152"/>
      <c r="H785" s="155"/>
      <c r="I785" s="165"/>
      <c r="J785" s="169">
        <f t="shared" si="35"/>
        <v>0</v>
      </c>
      <c r="K785" s="166"/>
      <c r="L785" s="166"/>
      <c r="M785" s="166"/>
      <c r="N785" s="166"/>
      <c r="O785" s="149"/>
      <c r="P785" s="170"/>
      <c r="Q785" s="174" t="s">
        <v>1592</v>
      </c>
      <c r="R785" s="174"/>
      <c r="S785" s="174"/>
      <c r="T785" s="170"/>
      <c r="U785" s="187"/>
      <c r="V785" s="173"/>
      <c r="W785" s="185"/>
      <c r="X785" s="62">
        <f t="shared" si="36"/>
        <v>0</v>
      </c>
      <c r="Y785" s="166"/>
      <c r="Z785" s="149"/>
      <c r="AA785" s="149"/>
      <c r="AB785" s="150" t="s">
        <v>1592</v>
      </c>
      <c r="AC785" s="2"/>
      <c r="AD785" s="3"/>
      <c r="AE785" s="149"/>
      <c r="AF785" s="152"/>
      <c r="AG785" s="155"/>
      <c r="AH785" s="172"/>
      <c r="AI785" s="172"/>
      <c r="AJ785" s="149"/>
      <c r="AK785" s="170"/>
      <c r="AL785" s="203" t="s">
        <v>1590</v>
      </c>
      <c r="AM785" s="139"/>
      <c r="AN785" s="140"/>
      <c r="AO785" s="170"/>
      <c r="AP785" s="187"/>
      <c r="AQ785" s="173"/>
      <c r="AR785" s="184"/>
      <c r="AS785" s="208">
        <f t="shared" si="45"/>
        <v>0</v>
      </c>
    </row>
    <row r="786" ht="13.2" spans="1:45">
      <c r="A786" s="149"/>
      <c r="B786" s="149"/>
      <c r="C786" s="150" t="s">
        <v>1593</v>
      </c>
      <c r="D786" s="2"/>
      <c r="E786" s="3"/>
      <c r="F786" s="149"/>
      <c r="G786" s="152"/>
      <c r="H786" s="155"/>
      <c r="I786" s="165"/>
      <c r="J786" s="169">
        <f t="shared" si="35"/>
        <v>0</v>
      </c>
      <c r="K786" s="166"/>
      <c r="L786" s="166"/>
      <c r="M786" s="166"/>
      <c r="N786" s="166"/>
      <c r="O786" s="149"/>
      <c r="P786" s="170"/>
      <c r="Q786" s="174" t="s">
        <v>1593</v>
      </c>
      <c r="R786" s="174"/>
      <c r="S786" s="174"/>
      <c r="T786" s="170"/>
      <c r="U786" s="187"/>
      <c r="V786" s="173"/>
      <c r="W786" s="185"/>
      <c r="X786" s="62">
        <f t="shared" si="36"/>
        <v>0</v>
      </c>
      <c r="Y786" s="166"/>
      <c r="Z786" s="149"/>
      <c r="AA786" s="149"/>
      <c r="AB786" s="150" t="s">
        <v>1593</v>
      </c>
      <c r="AC786" s="2"/>
      <c r="AD786" s="3"/>
      <c r="AE786" s="149"/>
      <c r="AF786" s="152"/>
      <c r="AG786" s="155"/>
      <c r="AH786" s="172"/>
      <c r="AI786" s="172"/>
      <c r="AJ786" s="149"/>
      <c r="AK786" s="170"/>
      <c r="AL786" s="203" t="s">
        <v>1591</v>
      </c>
      <c r="AM786" s="139"/>
      <c r="AN786" s="140"/>
      <c r="AO786" s="170"/>
      <c r="AP786" s="187"/>
      <c r="AQ786" s="173"/>
      <c r="AR786" s="184"/>
      <c r="AS786" s="208">
        <f t="shared" si="45"/>
        <v>0</v>
      </c>
    </row>
    <row r="787" ht="13.2" spans="1:45">
      <c r="A787" s="149"/>
      <c r="B787" s="149"/>
      <c r="C787" s="150" t="s">
        <v>1594</v>
      </c>
      <c r="D787" s="2"/>
      <c r="E787" s="3"/>
      <c r="F787" s="149"/>
      <c r="G787" s="152"/>
      <c r="H787" s="155"/>
      <c r="I787" s="165"/>
      <c r="J787" s="169">
        <f t="shared" si="35"/>
        <v>0</v>
      </c>
      <c r="K787" s="166"/>
      <c r="L787" s="166"/>
      <c r="M787" s="166"/>
      <c r="N787" s="166"/>
      <c r="O787" s="149"/>
      <c r="P787" s="170"/>
      <c r="Q787" s="174" t="s">
        <v>1594</v>
      </c>
      <c r="R787" s="174"/>
      <c r="S787" s="174"/>
      <c r="T787" s="170"/>
      <c r="U787" s="187"/>
      <c r="V787" s="173"/>
      <c r="W787" s="185"/>
      <c r="X787" s="62">
        <f t="shared" si="36"/>
        <v>0</v>
      </c>
      <c r="Y787" s="166"/>
      <c r="Z787" s="149"/>
      <c r="AA787" s="149"/>
      <c r="AB787" s="150" t="s">
        <v>1594</v>
      </c>
      <c r="AC787" s="2"/>
      <c r="AD787" s="3"/>
      <c r="AE787" s="149"/>
      <c r="AF787" s="152"/>
      <c r="AG787" s="155"/>
      <c r="AH787" s="172"/>
      <c r="AI787" s="172"/>
      <c r="AJ787" s="149"/>
      <c r="AK787" s="170"/>
      <c r="AL787" s="203" t="s">
        <v>1592</v>
      </c>
      <c r="AM787" s="139"/>
      <c r="AN787" s="140"/>
      <c r="AO787" s="170"/>
      <c r="AP787" s="187"/>
      <c r="AQ787" s="173"/>
      <c r="AR787" s="184"/>
      <c r="AS787" s="208">
        <f t="shared" si="45"/>
        <v>0</v>
      </c>
    </row>
    <row r="788" ht="13.2" spans="1:45">
      <c r="A788" s="154"/>
      <c r="B788" s="154"/>
      <c r="C788" s="150" t="s">
        <v>1595</v>
      </c>
      <c r="D788" s="2"/>
      <c r="E788" s="3"/>
      <c r="F788" s="154"/>
      <c r="G788" s="152"/>
      <c r="H788" s="155"/>
      <c r="I788" s="165"/>
      <c r="J788" s="169">
        <f t="shared" si="35"/>
        <v>0</v>
      </c>
      <c r="K788" s="166"/>
      <c r="L788" s="166"/>
      <c r="M788" s="166"/>
      <c r="N788" s="166"/>
      <c r="O788" s="154"/>
      <c r="P788" s="140"/>
      <c r="Q788" s="174" t="s">
        <v>1595</v>
      </c>
      <c r="R788" s="174"/>
      <c r="S788" s="174"/>
      <c r="T788" s="140"/>
      <c r="U788" s="187"/>
      <c r="V788" s="173"/>
      <c r="W788" s="185"/>
      <c r="X788" s="62">
        <f t="shared" si="36"/>
        <v>0</v>
      </c>
      <c r="Y788" s="166"/>
      <c r="Z788" s="154"/>
      <c r="AA788" s="154"/>
      <c r="AB788" s="150" t="s">
        <v>1595</v>
      </c>
      <c r="AC788" s="2"/>
      <c r="AD788" s="3"/>
      <c r="AE788" s="154"/>
      <c r="AF788" s="152"/>
      <c r="AG788" s="155"/>
      <c r="AH788" s="172"/>
      <c r="AI788" s="172"/>
      <c r="AJ788" s="149"/>
      <c r="AK788" s="170"/>
      <c r="AL788" s="203" t="s">
        <v>1593</v>
      </c>
      <c r="AM788" s="139"/>
      <c r="AN788" s="140"/>
      <c r="AO788" s="170"/>
      <c r="AP788" s="187"/>
      <c r="AQ788" s="173"/>
      <c r="AR788" s="184"/>
      <c r="AS788" s="208">
        <f t="shared" si="45"/>
        <v>0</v>
      </c>
    </row>
    <row r="789" ht="13.2" spans="1:45">
      <c r="A789" s="152"/>
      <c r="B789" s="155"/>
      <c r="C789" s="210"/>
      <c r="D789" s="210"/>
      <c r="E789" s="210"/>
      <c r="F789" s="158" t="s">
        <v>31</v>
      </c>
      <c r="G789" s="3"/>
      <c r="H789" s="151">
        <v>1204000</v>
      </c>
      <c r="I789" s="165"/>
      <c r="J789" s="169">
        <f>SUM(J705:J788)</f>
        <v>259350</v>
      </c>
      <c r="K789" s="166"/>
      <c r="L789" s="166"/>
      <c r="M789" s="166"/>
      <c r="N789" s="166"/>
      <c r="O789" s="172"/>
      <c r="P789" s="173"/>
      <c r="Q789" s="210"/>
      <c r="R789" s="210"/>
      <c r="S789" s="211"/>
      <c r="T789" s="187" t="s">
        <v>31</v>
      </c>
      <c r="U789" s="187"/>
      <c r="V789" s="186">
        <v>1204000</v>
      </c>
      <c r="W789" s="185"/>
      <c r="X789" s="62">
        <f>SUM(X705:X788)</f>
        <v>0</v>
      </c>
      <c r="Y789" s="166"/>
      <c r="Z789" s="152"/>
      <c r="AA789" s="155"/>
      <c r="AB789" s="210"/>
      <c r="AC789" s="210"/>
      <c r="AD789" s="210"/>
      <c r="AE789" s="158" t="s">
        <v>31</v>
      </c>
      <c r="AF789" s="3"/>
      <c r="AG789" s="151">
        <v>1204000</v>
      </c>
      <c r="AH789" s="172"/>
      <c r="AI789" s="172"/>
      <c r="AJ789" s="149"/>
      <c r="AK789" s="170"/>
      <c r="AL789" s="203" t="s">
        <v>1594</v>
      </c>
      <c r="AM789" s="139"/>
      <c r="AN789" s="140"/>
      <c r="AO789" s="170"/>
      <c r="AP789" s="187"/>
      <c r="AQ789" s="173"/>
      <c r="AR789" s="184"/>
      <c r="AS789" s="208">
        <f t="shared" si="45"/>
        <v>0</v>
      </c>
    </row>
    <row r="790" ht="24" spans="1:45">
      <c r="A790" s="146">
        <v>7</v>
      </c>
      <c r="B790" s="159" t="s">
        <v>1596</v>
      </c>
      <c r="C790" s="148"/>
      <c r="D790" s="139"/>
      <c r="E790" s="140"/>
      <c r="F790" s="155"/>
      <c r="G790" s="152"/>
      <c r="H790" s="155"/>
      <c r="I790" s="165"/>
      <c r="J790" s="165"/>
      <c r="K790" s="166"/>
      <c r="L790" s="166"/>
      <c r="M790" s="166"/>
      <c r="N790" s="166"/>
      <c r="O790" s="167">
        <v>7</v>
      </c>
      <c r="P790" s="175" t="s">
        <v>1596</v>
      </c>
      <c r="Q790" s="184"/>
      <c r="R790" s="184"/>
      <c r="S790" s="184"/>
      <c r="T790" s="173"/>
      <c r="U790" s="187"/>
      <c r="V790" s="173"/>
      <c r="W790" s="185"/>
      <c r="X790" s="185"/>
      <c r="Y790" s="166"/>
      <c r="Z790" s="146">
        <v>7</v>
      </c>
      <c r="AA790" s="159" t="s">
        <v>1596</v>
      </c>
      <c r="AB790" s="148"/>
      <c r="AC790" s="139"/>
      <c r="AD790" s="140"/>
      <c r="AE790" s="155"/>
      <c r="AF790" s="152"/>
      <c r="AG790" s="155"/>
      <c r="AH790" s="172"/>
      <c r="AI790" s="172"/>
      <c r="AJ790" s="154"/>
      <c r="AK790" s="140"/>
      <c r="AL790" s="203" t="s">
        <v>1595</v>
      </c>
      <c r="AM790" s="139"/>
      <c r="AN790" s="140"/>
      <c r="AO790" s="140"/>
      <c r="AP790" s="187"/>
      <c r="AQ790" s="173"/>
      <c r="AR790" s="184"/>
      <c r="AS790" s="208">
        <f t="shared" si="45"/>
        <v>0</v>
      </c>
    </row>
    <row r="791" ht="13.2" spans="1:45">
      <c r="A791" s="149"/>
      <c r="B791" s="160" t="s">
        <v>953</v>
      </c>
      <c r="C791" s="150" t="s">
        <v>1597</v>
      </c>
      <c r="D791" s="2"/>
      <c r="E791" s="3"/>
      <c r="F791" s="218">
        <v>289800</v>
      </c>
      <c r="G791" s="152">
        <v>1</v>
      </c>
      <c r="H791" s="151">
        <v>289800</v>
      </c>
      <c r="I791" s="165"/>
      <c r="J791" s="169">
        <f t="shared" ref="J791:J847" si="46">I791*F791</f>
        <v>0</v>
      </c>
      <c r="K791" s="166"/>
      <c r="L791" s="166"/>
      <c r="M791" s="166"/>
      <c r="N791" s="166"/>
      <c r="O791" s="149"/>
      <c r="P791" s="176" t="s">
        <v>953</v>
      </c>
      <c r="Q791" s="174" t="s">
        <v>1597</v>
      </c>
      <c r="R791" s="174"/>
      <c r="S791" s="174"/>
      <c r="T791" s="186">
        <v>289800</v>
      </c>
      <c r="U791" s="187">
        <v>1</v>
      </c>
      <c r="V791" s="186">
        <v>289800</v>
      </c>
      <c r="W791" s="185"/>
      <c r="X791" s="62">
        <f t="shared" ref="X791:X847" si="47">W791*T791</f>
        <v>0</v>
      </c>
      <c r="Y791" s="166"/>
      <c r="Z791" s="149"/>
      <c r="AA791" s="160" t="s">
        <v>953</v>
      </c>
      <c r="AB791" s="150" t="s">
        <v>1597</v>
      </c>
      <c r="AC791" s="2"/>
      <c r="AD791" s="3"/>
      <c r="AE791" s="218">
        <v>289800</v>
      </c>
      <c r="AF791" s="152">
        <v>1</v>
      </c>
      <c r="AG791" s="151">
        <v>289800</v>
      </c>
      <c r="AH791" s="172"/>
      <c r="AI791" s="172"/>
      <c r="AJ791" s="172"/>
      <c r="AK791" s="173"/>
      <c r="AL791" s="210"/>
      <c r="AM791" s="210"/>
      <c r="AN791" s="211"/>
      <c r="AO791" s="198" t="s">
        <v>31</v>
      </c>
      <c r="AP791" s="140"/>
      <c r="AQ791" s="186">
        <v>1204000</v>
      </c>
      <c r="AR791" s="184"/>
      <c r="AS791" s="208">
        <f>SUM(AS707:AS790)</f>
        <v>413350</v>
      </c>
    </row>
    <row r="792" ht="24" spans="1:45">
      <c r="A792" s="149"/>
      <c r="B792" s="149"/>
      <c r="C792" s="150" t="s">
        <v>1473</v>
      </c>
      <c r="D792" s="2"/>
      <c r="E792" s="3"/>
      <c r="F792" s="155"/>
      <c r="G792" s="152"/>
      <c r="H792" s="155"/>
      <c r="I792" s="165"/>
      <c r="J792" s="169">
        <f t="shared" si="46"/>
        <v>0</v>
      </c>
      <c r="K792" s="166"/>
      <c r="L792" s="166"/>
      <c r="M792" s="166"/>
      <c r="N792" s="166"/>
      <c r="O792" s="149"/>
      <c r="P792" s="170"/>
      <c r="Q792" s="174" t="s">
        <v>1473</v>
      </c>
      <c r="R792" s="174"/>
      <c r="S792" s="174"/>
      <c r="T792" s="173"/>
      <c r="U792" s="187"/>
      <c r="V792" s="173"/>
      <c r="W792" s="185"/>
      <c r="X792" s="62">
        <f t="shared" si="47"/>
        <v>0</v>
      </c>
      <c r="Y792" s="166"/>
      <c r="Z792" s="149"/>
      <c r="AA792" s="149"/>
      <c r="AB792" s="150" t="s">
        <v>1473</v>
      </c>
      <c r="AC792" s="2"/>
      <c r="AD792" s="3"/>
      <c r="AE792" s="155"/>
      <c r="AF792" s="152"/>
      <c r="AG792" s="155"/>
      <c r="AH792" s="172"/>
      <c r="AI792" s="172"/>
      <c r="AJ792" s="167">
        <v>7</v>
      </c>
      <c r="AK792" s="175" t="s">
        <v>1596</v>
      </c>
      <c r="AL792" s="202"/>
      <c r="AM792" s="139"/>
      <c r="AN792" s="140"/>
      <c r="AO792" s="173"/>
      <c r="AP792" s="187"/>
      <c r="AQ792" s="173"/>
      <c r="AR792" s="184"/>
      <c r="AS792" s="184"/>
    </row>
    <row r="793" ht="13.2" spans="1:45">
      <c r="A793" s="149"/>
      <c r="B793" s="149"/>
      <c r="C793" s="150" t="s">
        <v>1598</v>
      </c>
      <c r="D793" s="2"/>
      <c r="E793" s="3"/>
      <c r="F793" s="155"/>
      <c r="G793" s="152"/>
      <c r="H793" s="155"/>
      <c r="I793" s="165"/>
      <c r="J793" s="169">
        <f t="shared" si="46"/>
        <v>0</v>
      </c>
      <c r="K793" s="166"/>
      <c r="L793" s="166"/>
      <c r="M793" s="166"/>
      <c r="N793" s="166"/>
      <c r="O793" s="149"/>
      <c r="P793" s="170"/>
      <c r="Q793" s="174" t="s">
        <v>1598</v>
      </c>
      <c r="R793" s="174"/>
      <c r="S793" s="174"/>
      <c r="T793" s="173"/>
      <c r="U793" s="187"/>
      <c r="V793" s="173"/>
      <c r="W793" s="185"/>
      <c r="X793" s="62">
        <f t="shared" si="47"/>
        <v>0</v>
      </c>
      <c r="Y793" s="166"/>
      <c r="Z793" s="149"/>
      <c r="AA793" s="149"/>
      <c r="AB793" s="150" t="s">
        <v>1598</v>
      </c>
      <c r="AC793" s="2"/>
      <c r="AD793" s="3"/>
      <c r="AE793" s="155"/>
      <c r="AF793" s="152"/>
      <c r="AG793" s="155"/>
      <c r="AH793" s="172"/>
      <c r="AI793" s="172"/>
      <c r="AJ793" s="149"/>
      <c r="AK793" s="176" t="s">
        <v>953</v>
      </c>
      <c r="AL793" s="203" t="s">
        <v>1597</v>
      </c>
      <c r="AM793" s="139"/>
      <c r="AN793" s="140"/>
      <c r="AO793" s="186">
        <v>289800</v>
      </c>
      <c r="AP793" s="187">
        <v>1</v>
      </c>
      <c r="AQ793" s="186">
        <v>289800</v>
      </c>
      <c r="AR793" s="184"/>
      <c r="AS793" s="208">
        <f>AR793*AQ793</f>
        <v>0</v>
      </c>
    </row>
    <row r="794" ht="13.2" spans="1:45">
      <c r="A794" s="149"/>
      <c r="B794" s="149"/>
      <c r="C794" s="150" t="s">
        <v>1177</v>
      </c>
      <c r="D794" s="2"/>
      <c r="E794" s="3"/>
      <c r="F794" s="155"/>
      <c r="G794" s="152"/>
      <c r="H794" s="155"/>
      <c r="I794" s="165"/>
      <c r="J794" s="169">
        <f t="shared" si="46"/>
        <v>0</v>
      </c>
      <c r="K794" s="166"/>
      <c r="L794" s="166"/>
      <c r="M794" s="166"/>
      <c r="N794" s="166"/>
      <c r="O794" s="149"/>
      <c r="P794" s="170"/>
      <c r="Q794" s="174" t="s">
        <v>1177</v>
      </c>
      <c r="R794" s="174"/>
      <c r="S794" s="174"/>
      <c r="T794" s="173"/>
      <c r="U794" s="187"/>
      <c r="V794" s="173"/>
      <c r="W794" s="185"/>
      <c r="X794" s="62">
        <f t="shared" si="47"/>
        <v>0</v>
      </c>
      <c r="Y794" s="166"/>
      <c r="Z794" s="149"/>
      <c r="AA794" s="149"/>
      <c r="AB794" s="150" t="s">
        <v>1177</v>
      </c>
      <c r="AC794" s="2"/>
      <c r="AD794" s="3"/>
      <c r="AE794" s="155"/>
      <c r="AF794" s="152"/>
      <c r="AG794" s="155"/>
      <c r="AH794" s="172"/>
      <c r="AI794" s="172"/>
      <c r="AJ794" s="149"/>
      <c r="AK794" s="170"/>
      <c r="AL794" s="203" t="s">
        <v>1473</v>
      </c>
      <c r="AM794" s="139"/>
      <c r="AN794" s="140"/>
      <c r="AO794" s="173"/>
      <c r="AP794" s="187"/>
      <c r="AQ794" s="173"/>
      <c r="AR794" s="184"/>
      <c r="AS794" s="208">
        <f t="shared" ref="AS794:AS808" si="48">AR794*AO794</f>
        <v>0</v>
      </c>
    </row>
    <row r="795" ht="13.2" spans="1:45">
      <c r="A795" s="149"/>
      <c r="B795" s="149"/>
      <c r="C795" s="150" t="s">
        <v>1599</v>
      </c>
      <c r="D795" s="2"/>
      <c r="E795" s="3"/>
      <c r="F795" s="155"/>
      <c r="G795" s="152"/>
      <c r="H795" s="155"/>
      <c r="I795" s="165"/>
      <c r="J795" s="169">
        <f t="shared" si="46"/>
        <v>0</v>
      </c>
      <c r="K795" s="166"/>
      <c r="L795" s="166"/>
      <c r="M795" s="166"/>
      <c r="N795" s="166"/>
      <c r="O795" s="149"/>
      <c r="P795" s="170"/>
      <c r="Q795" s="174" t="s">
        <v>1599</v>
      </c>
      <c r="R795" s="174"/>
      <c r="S795" s="174"/>
      <c r="T795" s="173"/>
      <c r="U795" s="187"/>
      <c r="V795" s="173"/>
      <c r="W795" s="185"/>
      <c r="X795" s="62">
        <f t="shared" si="47"/>
        <v>0</v>
      </c>
      <c r="Y795" s="166"/>
      <c r="Z795" s="149"/>
      <c r="AA795" s="149"/>
      <c r="AB795" s="150" t="s">
        <v>1599</v>
      </c>
      <c r="AC795" s="2"/>
      <c r="AD795" s="3"/>
      <c r="AE795" s="155"/>
      <c r="AF795" s="152"/>
      <c r="AG795" s="155"/>
      <c r="AH795" s="172"/>
      <c r="AI795" s="172"/>
      <c r="AJ795" s="149"/>
      <c r="AK795" s="170"/>
      <c r="AL795" s="203" t="s">
        <v>1598</v>
      </c>
      <c r="AM795" s="139"/>
      <c r="AN795" s="140"/>
      <c r="AO795" s="173"/>
      <c r="AP795" s="187"/>
      <c r="AQ795" s="173"/>
      <c r="AR795" s="184"/>
      <c r="AS795" s="208">
        <f t="shared" si="48"/>
        <v>0</v>
      </c>
    </row>
    <row r="796" ht="13.2" spans="1:45">
      <c r="A796" s="149"/>
      <c r="B796" s="149"/>
      <c r="C796" s="150" t="s">
        <v>1600</v>
      </c>
      <c r="D796" s="2"/>
      <c r="E796" s="3"/>
      <c r="F796" s="155"/>
      <c r="G796" s="152"/>
      <c r="H796" s="155"/>
      <c r="I796" s="165"/>
      <c r="J796" s="169">
        <f t="shared" si="46"/>
        <v>0</v>
      </c>
      <c r="K796" s="166"/>
      <c r="L796" s="166"/>
      <c r="M796" s="166"/>
      <c r="N796" s="166"/>
      <c r="O796" s="149"/>
      <c r="P796" s="170"/>
      <c r="Q796" s="174" t="s">
        <v>1600</v>
      </c>
      <c r="R796" s="174"/>
      <c r="S796" s="174"/>
      <c r="T796" s="173"/>
      <c r="U796" s="187"/>
      <c r="V796" s="173"/>
      <c r="W796" s="185"/>
      <c r="X796" s="62">
        <f t="shared" si="47"/>
        <v>0</v>
      </c>
      <c r="Y796" s="166"/>
      <c r="Z796" s="149"/>
      <c r="AA796" s="149"/>
      <c r="AB796" s="150" t="s">
        <v>1600</v>
      </c>
      <c r="AC796" s="2"/>
      <c r="AD796" s="3"/>
      <c r="AE796" s="155"/>
      <c r="AF796" s="152"/>
      <c r="AG796" s="155"/>
      <c r="AH796" s="172"/>
      <c r="AI796" s="172"/>
      <c r="AJ796" s="149"/>
      <c r="AK796" s="170"/>
      <c r="AL796" s="203" t="s">
        <v>1177</v>
      </c>
      <c r="AM796" s="139"/>
      <c r="AN796" s="140"/>
      <c r="AO796" s="173"/>
      <c r="AP796" s="187"/>
      <c r="AQ796" s="173"/>
      <c r="AR796" s="184"/>
      <c r="AS796" s="208">
        <f t="shared" si="48"/>
        <v>0</v>
      </c>
    </row>
    <row r="797" ht="13.2" spans="1:45">
      <c r="A797" s="149"/>
      <c r="B797" s="149"/>
      <c r="C797" s="150" t="s">
        <v>1601</v>
      </c>
      <c r="D797" s="2"/>
      <c r="E797" s="3"/>
      <c r="F797" s="155"/>
      <c r="G797" s="152"/>
      <c r="H797" s="155"/>
      <c r="I797" s="165"/>
      <c r="J797" s="169">
        <f t="shared" si="46"/>
        <v>0</v>
      </c>
      <c r="K797" s="166"/>
      <c r="L797" s="166"/>
      <c r="M797" s="166"/>
      <c r="N797" s="166"/>
      <c r="O797" s="149"/>
      <c r="P797" s="170"/>
      <c r="Q797" s="174" t="s">
        <v>1601</v>
      </c>
      <c r="R797" s="174"/>
      <c r="S797" s="174"/>
      <c r="T797" s="173"/>
      <c r="U797" s="187"/>
      <c r="V797" s="173"/>
      <c r="W797" s="185"/>
      <c r="X797" s="62">
        <f t="shared" si="47"/>
        <v>0</v>
      </c>
      <c r="Y797" s="166"/>
      <c r="Z797" s="149"/>
      <c r="AA797" s="149"/>
      <c r="AB797" s="150" t="s">
        <v>1601</v>
      </c>
      <c r="AC797" s="2"/>
      <c r="AD797" s="3"/>
      <c r="AE797" s="155"/>
      <c r="AF797" s="152"/>
      <c r="AG797" s="155"/>
      <c r="AH797" s="172"/>
      <c r="AI797" s="172"/>
      <c r="AJ797" s="149"/>
      <c r="AK797" s="170"/>
      <c r="AL797" s="203" t="s">
        <v>1599</v>
      </c>
      <c r="AM797" s="139"/>
      <c r="AN797" s="140"/>
      <c r="AO797" s="173"/>
      <c r="AP797" s="187"/>
      <c r="AQ797" s="173"/>
      <c r="AR797" s="184"/>
      <c r="AS797" s="208">
        <f t="shared" si="48"/>
        <v>0</v>
      </c>
    </row>
    <row r="798" ht="13.2" spans="1:45">
      <c r="A798" s="149"/>
      <c r="B798" s="149"/>
      <c r="C798" s="150" t="s">
        <v>1602</v>
      </c>
      <c r="D798" s="2"/>
      <c r="E798" s="3"/>
      <c r="F798" s="155"/>
      <c r="G798" s="152"/>
      <c r="H798" s="155"/>
      <c r="I798" s="165"/>
      <c r="J798" s="169">
        <f t="shared" si="46"/>
        <v>0</v>
      </c>
      <c r="K798" s="166"/>
      <c r="L798" s="166"/>
      <c r="M798" s="166"/>
      <c r="N798" s="166"/>
      <c r="O798" s="149"/>
      <c r="P798" s="170"/>
      <c r="Q798" s="174" t="s">
        <v>1602</v>
      </c>
      <c r="R798" s="174"/>
      <c r="S798" s="174"/>
      <c r="T798" s="173"/>
      <c r="U798" s="187"/>
      <c r="V798" s="173"/>
      <c r="W798" s="185"/>
      <c r="X798" s="62">
        <f t="shared" si="47"/>
        <v>0</v>
      </c>
      <c r="Y798" s="166"/>
      <c r="Z798" s="149"/>
      <c r="AA798" s="149"/>
      <c r="AB798" s="150" t="s">
        <v>1602</v>
      </c>
      <c r="AC798" s="2"/>
      <c r="AD798" s="3"/>
      <c r="AE798" s="155"/>
      <c r="AF798" s="152"/>
      <c r="AG798" s="155"/>
      <c r="AH798" s="172"/>
      <c r="AI798" s="172"/>
      <c r="AJ798" s="149"/>
      <c r="AK798" s="170"/>
      <c r="AL798" s="203" t="s">
        <v>1600</v>
      </c>
      <c r="AM798" s="139"/>
      <c r="AN798" s="140"/>
      <c r="AO798" s="173"/>
      <c r="AP798" s="187"/>
      <c r="AQ798" s="173"/>
      <c r="AR798" s="184"/>
      <c r="AS798" s="208">
        <f t="shared" si="48"/>
        <v>0</v>
      </c>
    </row>
    <row r="799" ht="13.2" spans="1:45">
      <c r="A799" s="149"/>
      <c r="B799" s="149"/>
      <c r="C799" s="150" t="s">
        <v>1603</v>
      </c>
      <c r="D799" s="2"/>
      <c r="E799" s="3"/>
      <c r="F799" s="155"/>
      <c r="G799" s="152"/>
      <c r="H799" s="155"/>
      <c r="I799" s="165"/>
      <c r="J799" s="169">
        <f t="shared" si="46"/>
        <v>0</v>
      </c>
      <c r="K799" s="166"/>
      <c r="L799" s="166"/>
      <c r="M799" s="166"/>
      <c r="N799" s="166"/>
      <c r="O799" s="149"/>
      <c r="P799" s="170"/>
      <c r="Q799" s="174" t="s">
        <v>1603</v>
      </c>
      <c r="R799" s="174"/>
      <c r="S799" s="174"/>
      <c r="T799" s="173"/>
      <c r="U799" s="187"/>
      <c r="V799" s="173"/>
      <c r="W799" s="185"/>
      <c r="X799" s="62">
        <f t="shared" si="47"/>
        <v>0</v>
      </c>
      <c r="Y799" s="166"/>
      <c r="Z799" s="149"/>
      <c r="AA799" s="149"/>
      <c r="AB799" s="150" t="s">
        <v>1603</v>
      </c>
      <c r="AC799" s="2"/>
      <c r="AD799" s="3"/>
      <c r="AE799" s="155"/>
      <c r="AF799" s="152"/>
      <c r="AG799" s="155"/>
      <c r="AH799" s="172"/>
      <c r="AI799" s="172"/>
      <c r="AJ799" s="149"/>
      <c r="AK799" s="170"/>
      <c r="AL799" s="203" t="s">
        <v>1601</v>
      </c>
      <c r="AM799" s="139"/>
      <c r="AN799" s="140"/>
      <c r="AO799" s="173"/>
      <c r="AP799" s="187"/>
      <c r="AQ799" s="173"/>
      <c r="AR799" s="184"/>
      <c r="AS799" s="208">
        <f t="shared" si="48"/>
        <v>0</v>
      </c>
    </row>
    <row r="800" ht="13.2" spans="1:45">
      <c r="A800" s="149"/>
      <c r="B800" s="149"/>
      <c r="C800" s="150" t="s">
        <v>1604</v>
      </c>
      <c r="D800" s="2"/>
      <c r="E800" s="3"/>
      <c r="F800" s="155"/>
      <c r="G800" s="152"/>
      <c r="H800" s="155"/>
      <c r="I800" s="165"/>
      <c r="J800" s="169">
        <f t="shared" si="46"/>
        <v>0</v>
      </c>
      <c r="K800" s="166"/>
      <c r="L800" s="166"/>
      <c r="M800" s="166"/>
      <c r="N800" s="166"/>
      <c r="O800" s="149"/>
      <c r="P800" s="170"/>
      <c r="Q800" s="174" t="s">
        <v>1604</v>
      </c>
      <c r="R800" s="174"/>
      <c r="S800" s="174"/>
      <c r="T800" s="173"/>
      <c r="U800" s="187"/>
      <c r="V800" s="173"/>
      <c r="W800" s="185"/>
      <c r="X800" s="62">
        <f t="shared" si="47"/>
        <v>0</v>
      </c>
      <c r="Y800" s="166"/>
      <c r="Z800" s="149"/>
      <c r="AA800" s="149"/>
      <c r="AB800" s="150" t="s">
        <v>1604</v>
      </c>
      <c r="AC800" s="2"/>
      <c r="AD800" s="3"/>
      <c r="AE800" s="155"/>
      <c r="AF800" s="152"/>
      <c r="AG800" s="155"/>
      <c r="AH800" s="172"/>
      <c r="AI800" s="172"/>
      <c r="AJ800" s="149"/>
      <c r="AK800" s="170"/>
      <c r="AL800" s="203" t="s">
        <v>1602</v>
      </c>
      <c r="AM800" s="139"/>
      <c r="AN800" s="140"/>
      <c r="AO800" s="173"/>
      <c r="AP800" s="187"/>
      <c r="AQ800" s="173"/>
      <c r="AR800" s="184"/>
      <c r="AS800" s="208">
        <f t="shared" si="48"/>
        <v>0</v>
      </c>
    </row>
    <row r="801" ht="13.2" spans="1:45">
      <c r="A801" s="149"/>
      <c r="B801" s="149"/>
      <c r="C801" s="150" t="s">
        <v>1605</v>
      </c>
      <c r="D801" s="2"/>
      <c r="E801" s="3"/>
      <c r="F801" s="155"/>
      <c r="G801" s="152"/>
      <c r="H801" s="155"/>
      <c r="I801" s="165"/>
      <c r="J801" s="169">
        <f t="shared" si="46"/>
        <v>0</v>
      </c>
      <c r="K801" s="166"/>
      <c r="L801" s="166"/>
      <c r="M801" s="166"/>
      <c r="N801" s="166"/>
      <c r="O801" s="149"/>
      <c r="P801" s="170"/>
      <c r="Q801" s="174" t="s">
        <v>1605</v>
      </c>
      <c r="R801" s="174"/>
      <c r="S801" s="174"/>
      <c r="T801" s="173"/>
      <c r="U801" s="187"/>
      <c r="V801" s="173"/>
      <c r="W801" s="185"/>
      <c r="X801" s="62">
        <f t="shared" si="47"/>
        <v>0</v>
      </c>
      <c r="Y801" s="166"/>
      <c r="Z801" s="149"/>
      <c r="AA801" s="149"/>
      <c r="AB801" s="150" t="s">
        <v>1605</v>
      </c>
      <c r="AC801" s="2"/>
      <c r="AD801" s="3"/>
      <c r="AE801" s="155"/>
      <c r="AF801" s="152"/>
      <c r="AG801" s="155"/>
      <c r="AH801" s="172"/>
      <c r="AI801" s="172"/>
      <c r="AJ801" s="149"/>
      <c r="AK801" s="170"/>
      <c r="AL801" s="203" t="s">
        <v>1603</v>
      </c>
      <c r="AM801" s="139"/>
      <c r="AN801" s="140"/>
      <c r="AO801" s="173"/>
      <c r="AP801" s="187"/>
      <c r="AQ801" s="173"/>
      <c r="AR801" s="184"/>
      <c r="AS801" s="208">
        <f t="shared" si="48"/>
        <v>0</v>
      </c>
    </row>
    <row r="802" ht="13.2" spans="1:45">
      <c r="A802" s="149"/>
      <c r="B802" s="149"/>
      <c r="C802" s="150" t="s">
        <v>1247</v>
      </c>
      <c r="D802" s="2"/>
      <c r="E802" s="3"/>
      <c r="F802" s="155"/>
      <c r="G802" s="152"/>
      <c r="H802" s="155"/>
      <c r="I802" s="165"/>
      <c r="J802" s="169">
        <f t="shared" si="46"/>
        <v>0</v>
      </c>
      <c r="K802" s="166"/>
      <c r="L802" s="166"/>
      <c r="M802" s="166"/>
      <c r="N802" s="166"/>
      <c r="O802" s="149"/>
      <c r="P802" s="170"/>
      <c r="Q802" s="174" t="s">
        <v>1247</v>
      </c>
      <c r="R802" s="174"/>
      <c r="S802" s="174"/>
      <c r="T802" s="173"/>
      <c r="U802" s="187"/>
      <c r="V802" s="173"/>
      <c r="W802" s="185"/>
      <c r="X802" s="62">
        <f t="shared" si="47"/>
        <v>0</v>
      </c>
      <c r="Y802" s="166"/>
      <c r="Z802" s="149"/>
      <c r="AA802" s="149"/>
      <c r="AB802" s="150" t="s">
        <v>1247</v>
      </c>
      <c r="AC802" s="2"/>
      <c r="AD802" s="3"/>
      <c r="AE802" s="155"/>
      <c r="AF802" s="152"/>
      <c r="AG802" s="155"/>
      <c r="AH802" s="172"/>
      <c r="AI802" s="172"/>
      <c r="AJ802" s="149"/>
      <c r="AK802" s="170"/>
      <c r="AL802" s="203" t="s">
        <v>1604</v>
      </c>
      <c r="AM802" s="139"/>
      <c r="AN802" s="140"/>
      <c r="AO802" s="173"/>
      <c r="AP802" s="187"/>
      <c r="AQ802" s="173"/>
      <c r="AR802" s="184"/>
      <c r="AS802" s="208">
        <f t="shared" si="48"/>
        <v>0</v>
      </c>
    </row>
    <row r="803" ht="13.2" spans="1:45">
      <c r="A803" s="149"/>
      <c r="B803" s="149"/>
      <c r="C803" s="150" t="s">
        <v>1606</v>
      </c>
      <c r="D803" s="2"/>
      <c r="E803" s="3"/>
      <c r="F803" s="155"/>
      <c r="G803" s="152"/>
      <c r="H803" s="155"/>
      <c r="I803" s="165"/>
      <c r="J803" s="169">
        <f t="shared" si="46"/>
        <v>0</v>
      </c>
      <c r="K803" s="166"/>
      <c r="L803" s="166"/>
      <c r="M803" s="166"/>
      <c r="N803" s="166"/>
      <c r="O803" s="149"/>
      <c r="P803" s="170"/>
      <c r="Q803" s="174" t="s">
        <v>1606</v>
      </c>
      <c r="R803" s="174"/>
      <c r="S803" s="174"/>
      <c r="T803" s="173"/>
      <c r="U803" s="187"/>
      <c r="V803" s="173"/>
      <c r="W803" s="185"/>
      <c r="X803" s="62">
        <f t="shared" si="47"/>
        <v>0</v>
      </c>
      <c r="Y803" s="166"/>
      <c r="Z803" s="149"/>
      <c r="AA803" s="149"/>
      <c r="AB803" s="150" t="s">
        <v>1606</v>
      </c>
      <c r="AC803" s="2"/>
      <c r="AD803" s="3"/>
      <c r="AE803" s="155"/>
      <c r="AF803" s="152"/>
      <c r="AG803" s="155"/>
      <c r="AH803" s="172"/>
      <c r="AI803" s="172"/>
      <c r="AJ803" s="149"/>
      <c r="AK803" s="170"/>
      <c r="AL803" s="203" t="s">
        <v>1605</v>
      </c>
      <c r="AM803" s="139"/>
      <c r="AN803" s="140"/>
      <c r="AO803" s="173"/>
      <c r="AP803" s="187"/>
      <c r="AQ803" s="173"/>
      <c r="AR803" s="184"/>
      <c r="AS803" s="208">
        <f t="shared" si="48"/>
        <v>0</v>
      </c>
    </row>
    <row r="804" ht="13.2" spans="1:45">
      <c r="A804" s="149"/>
      <c r="B804" s="149"/>
      <c r="C804" s="150" t="s">
        <v>1199</v>
      </c>
      <c r="D804" s="2"/>
      <c r="E804" s="3"/>
      <c r="F804" s="155"/>
      <c r="G804" s="152"/>
      <c r="H804" s="155"/>
      <c r="I804" s="165"/>
      <c r="J804" s="169">
        <f t="shared" si="46"/>
        <v>0</v>
      </c>
      <c r="K804" s="166"/>
      <c r="L804" s="166"/>
      <c r="M804" s="166"/>
      <c r="N804" s="166"/>
      <c r="O804" s="149"/>
      <c r="P804" s="170"/>
      <c r="Q804" s="174" t="s">
        <v>1199</v>
      </c>
      <c r="R804" s="174"/>
      <c r="S804" s="174"/>
      <c r="T804" s="173"/>
      <c r="U804" s="187"/>
      <c r="V804" s="173"/>
      <c r="W804" s="185"/>
      <c r="X804" s="62">
        <f t="shared" si="47"/>
        <v>0</v>
      </c>
      <c r="Y804" s="166"/>
      <c r="Z804" s="149"/>
      <c r="AA804" s="149"/>
      <c r="AB804" s="150" t="s">
        <v>1199</v>
      </c>
      <c r="AC804" s="2"/>
      <c r="AD804" s="3"/>
      <c r="AE804" s="155"/>
      <c r="AF804" s="152"/>
      <c r="AG804" s="155"/>
      <c r="AH804" s="172"/>
      <c r="AI804" s="172"/>
      <c r="AJ804" s="149"/>
      <c r="AK804" s="170"/>
      <c r="AL804" s="203" t="s">
        <v>1247</v>
      </c>
      <c r="AM804" s="139"/>
      <c r="AN804" s="140"/>
      <c r="AO804" s="173"/>
      <c r="AP804" s="187"/>
      <c r="AQ804" s="173"/>
      <c r="AR804" s="184"/>
      <c r="AS804" s="208">
        <f t="shared" si="48"/>
        <v>0</v>
      </c>
    </row>
    <row r="805" ht="13.2" spans="1:45">
      <c r="A805" s="149"/>
      <c r="B805" s="149"/>
      <c r="C805" s="150" t="s">
        <v>1607</v>
      </c>
      <c r="D805" s="2"/>
      <c r="E805" s="3"/>
      <c r="F805" s="155"/>
      <c r="G805" s="152"/>
      <c r="H805" s="155"/>
      <c r="I805" s="165"/>
      <c r="J805" s="169">
        <f t="shared" si="46"/>
        <v>0</v>
      </c>
      <c r="K805" s="166"/>
      <c r="L805" s="166"/>
      <c r="M805" s="166"/>
      <c r="N805" s="166"/>
      <c r="O805" s="149"/>
      <c r="P805" s="170"/>
      <c r="Q805" s="174" t="s">
        <v>1607</v>
      </c>
      <c r="R805" s="174"/>
      <c r="S805" s="174"/>
      <c r="T805" s="173"/>
      <c r="U805" s="187"/>
      <c r="V805" s="173"/>
      <c r="W805" s="185"/>
      <c r="X805" s="62">
        <f t="shared" si="47"/>
        <v>0</v>
      </c>
      <c r="Y805" s="166"/>
      <c r="Z805" s="149"/>
      <c r="AA805" s="149"/>
      <c r="AB805" s="150" t="s">
        <v>1607</v>
      </c>
      <c r="AC805" s="2"/>
      <c r="AD805" s="3"/>
      <c r="AE805" s="155"/>
      <c r="AF805" s="152"/>
      <c r="AG805" s="155"/>
      <c r="AH805" s="172"/>
      <c r="AI805" s="172"/>
      <c r="AJ805" s="149"/>
      <c r="AK805" s="170"/>
      <c r="AL805" s="203" t="s">
        <v>1606</v>
      </c>
      <c r="AM805" s="139"/>
      <c r="AN805" s="140"/>
      <c r="AO805" s="173"/>
      <c r="AP805" s="187"/>
      <c r="AQ805" s="173"/>
      <c r="AR805" s="184"/>
      <c r="AS805" s="208">
        <f t="shared" si="48"/>
        <v>0</v>
      </c>
    </row>
    <row r="806" ht="13.2" spans="1:45">
      <c r="A806" s="149"/>
      <c r="B806" s="154"/>
      <c r="C806" s="150" t="s">
        <v>1608</v>
      </c>
      <c r="D806" s="2"/>
      <c r="E806" s="3"/>
      <c r="F806" s="155"/>
      <c r="G806" s="152"/>
      <c r="H806" s="155"/>
      <c r="I806" s="165"/>
      <c r="J806" s="169">
        <f t="shared" si="46"/>
        <v>0</v>
      </c>
      <c r="K806" s="166"/>
      <c r="L806" s="166"/>
      <c r="M806" s="166"/>
      <c r="N806" s="166"/>
      <c r="O806" s="149"/>
      <c r="P806" s="140"/>
      <c r="Q806" s="174" t="s">
        <v>1608</v>
      </c>
      <c r="R806" s="174"/>
      <c r="S806" s="174"/>
      <c r="T806" s="173"/>
      <c r="U806" s="187"/>
      <c r="V806" s="173"/>
      <c r="W806" s="185"/>
      <c r="X806" s="62">
        <f t="shared" si="47"/>
        <v>0</v>
      </c>
      <c r="Y806" s="166"/>
      <c r="Z806" s="149"/>
      <c r="AA806" s="154"/>
      <c r="AB806" s="150" t="s">
        <v>1608</v>
      </c>
      <c r="AC806" s="2"/>
      <c r="AD806" s="3"/>
      <c r="AE806" s="155"/>
      <c r="AF806" s="152"/>
      <c r="AG806" s="155"/>
      <c r="AH806" s="172"/>
      <c r="AI806" s="172"/>
      <c r="AJ806" s="149"/>
      <c r="AK806" s="170"/>
      <c r="AL806" s="203" t="s">
        <v>1199</v>
      </c>
      <c r="AM806" s="139"/>
      <c r="AN806" s="140"/>
      <c r="AO806" s="173"/>
      <c r="AP806" s="187"/>
      <c r="AQ806" s="173"/>
      <c r="AR806" s="184"/>
      <c r="AS806" s="208">
        <f t="shared" si="48"/>
        <v>0</v>
      </c>
    </row>
    <row r="807" ht="13.2" spans="1:45">
      <c r="A807" s="149"/>
      <c r="B807" s="160" t="s">
        <v>955</v>
      </c>
      <c r="C807" s="219" t="s">
        <v>1609</v>
      </c>
      <c r="D807" s="2"/>
      <c r="E807" s="3"/>
      <c r="F807" s="153">
        <v>450000</v>
      </c>
      <c r="G807" s="152">
        <v>1</v>
      </c>
      <c r="H807" s="151">
        <v>450000</v>
      </c>
      <c r="I807" s="165"/>
      <c r="J807" s="169">
        <f t="shared" si="46"/>
        <v>0</v>
      </c>
      <c r="K807" s="166"/>
      <c r="L807" s="166"/>
      <c r="M807" s="166"/>
      <c r="N807" s="166"/>
      <c r="O807" s="149"/>
      <c r="P807" s="176" t="s">
        <v>955</v>
      </c>
      <c r="Q807" s="220" t="s">
        <v>1609</v>
      </c>
      <c r="R807" s="220"/>
      <c r="S807" s="220"/>
      <c r="T807" s="188">
        <v>450000</v>
      </c>
      <c r="U807" s="187">
        <v>1</v>
      </c>
      <c r="V807" s="186">
        <v>450000</v>
      </c>
      <c r="W807" s="185"/>
      <c r="X807" s="62">
        <f t="shared" si="47"/>
        <v>0</v>
      </c>
      <c r="Y807" s="166"/>
      <c r="Z807" s="149"/>
      <c r="AA807" s="160" t="s">
        <v>955</v>
      </c>
      <c r="AB807" s="219" t="s">
        <v>1609</v>
      </c>
      <c r="AC807" s="2"/>
      <c r="AD807" s="3"/>
      <c r="AE807" s="153">
        <v>450000</v>
      </c>
      <c r="AF807" s="152">
        <v>1</v>
      </c>
      <c r="AG807" s="151">
        <v>450000</v>
      </c>
      <c r="AH807" s="172"/>
      <c r="AI807" s="172"/>
      <c r="AJ807" s="149"/>
      <c r="AK807" s="170"/>
      <c r="AL807" s="203" t="s">
        <v>1607</v>
      </c>
      <c r="AM807" s="139"/>
      <c r="AN807" s="140"/>
      <c r="AO807" s="173"/>
      <c r="AP807" s="187"/>
      <c r="AQ807" s="173"/>
      <c r="AR807" s="184"/>
      <c r="AS807" s="208">
        <f t="shared" si="48"/>
        <v>0</v>
      </c>
    </row>
    <row r="808" ht="13.2" spans="1:45">
      <c r="A808" s="149"/>
      <c r="B808" s="149"/>
      <c r="C808" s="150" t="s">
        <v>1610</v>
      </c>
      <c r="D808" s="2"/>
      <c r="E808" s="3"/>
      <c r="F808" s="149"/>
      <c r="G808" s="152"/>
      <c r="H808" s="155"/>
      <c r="I808" s="165"/>
      <c r="J808" s="169">
        <f t="shared" si="46"/>
        <v>0</v>
      </c>
      <c r="K808" s="166"/>
      <c r="L808" s="166"/>
      <c r="M808" s="166"/>
      <c r="N808" s="166"/>
      <c r="O808" s="149"/>
      <c r="P808" s="170"/>
      <c r="Q808" s="174" t="s">
        <v>1610</v>
      </c>
      <c r="R808" s="174"/>
      <c r="S808" s="174"/>
      <c r="T808" s="170"/>
      <c r="U808" s="187"/>
      <c r="V808" s="173"/>
      <c r="W808" s="185"/>
      <c r="X808" s="62">
        <f t="shared" si="47"/>
        <v>0</v>
      </c>
      <c r="Y808" s="166"/>
      <c r="Z808" s="149"/>
      <c r="AA808" s="149"/>
      <c r="AB808" s="150" t="s">
        <v>1610</v>
      </c>
      <c r="AC808" s="2"/>
      <c r="AD808" s="3"/>
      <c r="AE808" s="149"/>
      <c r="AF808" s="152"/>
      <c r="AG808" s="155"/>
      <c r="AH808" s="172"/>
      <c r="AI808" s="172"/>
      <c r="AJ808" s="149"/>
      <c r="AK808" s="140"/>
      <c r="AL808" s="203" t="s">
        <v>1608</v>
      </c>
      <c r="AM808" s="139"/>
      <c r="AN808" s="140"/>
      <c r="AO808" s="173"/>
      <c r="AP808" s="187"/>
      <c r="AQ808" s="173"/>
      <c r="AR808" s="184"/>
      <c r="AS808" s="208">
        <f t="shared" si="48"/>
        <v>0</v>
      </c>
    </row>
    <row r="809" ht="13.2" spans="1:45">
      <c r="A809" s="149"/>
      <c r="B809" s="149"/>
      <c r="C809" s="150" t="s">
        <v>1611</v>
      </c>
      <c r="D809" s="2"/>
      <c r="E809" s="3"/>
      <c r="F809" s="149"/>
      <c r="G809" s="152"/>
      <c r="H809" s="155"/>
      <c r="I809" s="165"/>
      <c r="J809" s="169">
        <f t="shared" si="46"/>
        <v>0</v>
      </c>
      <c r="K809" s="166"/>
      <c r="L809" s="166"/>
      <c r="M809" s="166"/>
      <c r="N809" s="166"/>
      <c r="O809" s="149"/>
      <c r="P809" s="170"/>
      <c r="Q809" s="174" t="s">
        <v>1611</v>
      </c>
      <c r="R809" s="174"/>
      <c r="S809" s="174"/>
      <c r="T809" s="170"/>
      <c r="U809" s="187"/>
      <c r="V809" s="173"/>
      <c r="W809" s="185"/>
      <c r="X809" s="62">
        <f t="shared" si="47"/>
        <v>0</v>
      </c>
      <c r="Y809" s="166"/>
      <c r="Z809" s="149"/>
      <c r="AA809" s="149"/>
      <c r="AB809" s="150" t="s">
        <v>1611</v>
      </c>
      <c r="AC809" s="2"/>
      <c r="AD809" s="3"/>
      <c r="AE809" s="149"/>
      <c r="AF809" s="152"/>
      <c r="AG809" s="155"/>
      <c r="AH809" s="172"/>
      <c r="AI809" s="172"/>
      <c r="AJ809" s="149"/>
      <c r="AK809" s="176" t="s">
        <v>955</v>
      </c>
      <c r="AL809" s="221" t="s">
        <v>1609</v>
      </c>
      <c r="AM809" s="139"/>
      <c r="AN809" s="140"/>
      <c r="AO809" s="188">
        <v>450000</v>
      </c>
      <c r="AP809" s="187">
        <v>1</v>
      </c>
      <c r="AQ809" s="186">
        <v>450000</v>
      </c>
      <c r="AR809" s="184"/>
      <c r="AS809" s="208">
        <f>AR809*AQ809</f>
        <v>0</v>
      </c>
    </row>
    <row r="810" ht="13.2" spans="1:45">
      <c r="A810" s="149"/>
      <c r="B810" s="149"/>
      <c r="C810" s="150" t="s">
        <v>1612</v>
      </c>
      <c r="D810" s="2"/>
      <c r="E810" s="3"/>
      <c r="F810" s="149"/>
      <c r="G810" s="152"/>
      <c r="H810" s="155"/>
      <c r="I810" s="165"/>
      <c r="J810" s="169">
        <f t="shared" si="46"/>
        <v>0</v>
      </c>
      <c r="K810" s="166"/>
      <c r="L810" s="166"/>
      <c r="M810" s="166"/>
      <c r="N810" s="166"/>
      <c r="O810" s="149"/>
      <c r="P810" s="170"/>
      <c r="Q810" s="174" t="s">
        <v>1612</v>
      </c>
      <c r="R810" s="174"/>
      <c r="S810" s="174"/>
      <c r="T810" s="170"/>
      <c r="U810" s="187"/>
      <c r="V810" s="173"/>
      <c r="W810" s="185"/>
      <c r="X810" s="62">
        <f t="shared" si="47"/>
        <v>0</v>
      </c>
      <c r="Y810" s="166"/>
      <c r="Z810" s="149"/>
      <c r="AA810" s="149"/>
      <c r="AB810" s="150" t="s">
        <v>1612</v>
      </c>
      <c r="AC810" s="2"/>
      <c r="AD810" s="3"/>
      <c r="AE810" s="149"/>
      <c r="AF810" s="152"/>
      <c r="AG810" s="155"/>
      <c r="AH810" s="172"/>
      <c r="AI810" s="172"/>
      <c r="AJ810" s="149"/>
      <c r="AK810" s="170"/>
      <c r="AL810" s="203" t="s">
        <v>1610</v>
      </c>
      <c r="AM810" s="139"/>
      <c r="AN810" s="140"/>
      <c r="AO810" s="170"/>
      <c r="AP810" s="187"/>
      <c r="AQ810" s="173"/>
      <c r="AR810" s="184"/>
      <c r="AS810" s="208">
        <f t="shared" ref="AS810:AS849" si="49">AR810*AO810</f>
        <v>0</v>
      </c>
    </row>
    <row r="811" ht="13.2" spans="1:45">
      <c r="A811" s="149"/>
      <c r="B811" s="149"/>
      <c r="C811" s="150" t="s">
        <v>1613</v>
      </c>
      <c r="D811" s="2"/>
      <c r="E811" s="3"/>
      <c r="F811" s="149"/>
      <c r="G811" s="152"/>
      <c r="H811" s="155"/>
      <c r="I811" s="165"/>
      <c r="J811" s="169">
        <f t="shared" si="46"/>
        <v>0</v>
      </c>
      <c r="K811" s="166"/>
      <c r="L811" s="166"/>
      <c r="M811" s="166"/>
      <c r="N811" s="166"/>
      <c r="O811" s="149"/>
      <c r="P811" s="170"/>
      <c r="Q811" s="174" t="s">
        <v>1613</v>
      </c>
      <c r="R811" s="174"/>
      <c r="S811" s="174"/>
      <c r="T811" s="170"/>
      <c r="U811" s="187"/>
      <c r="V811" s="173"/>
      <c r="W811" s="185"/>
      <c r="X811" s="62">
        <f t="shared" si="47"/>
        <v>0</v>
      </c>
      <c r="Y811" s="166"/>
      <c r="Z811" s="149"/>
      <c r="AA811" s="149"/>
      <c r="AB811" s="150" t="s">
        <v>1613</v>
      </c>
      <c r="AC811" s="2"/>
      <c r="AD811" s="3"/>
      <c r="AE811" s="149"/>
      <c r="AF811" s="152"/>
      <c r="AG811" s="155"/>
      <c r="AH811" s="172"/>
      <c r="AI811" s="172"/>
      <c r="AJ811" s="149"/>
      <c r="AK811" s="170"/>
      <c r="AL811" s="203" t="s">
        <v>1611</v>
      </c>
      <c r="AM811" s="139"/>
      <c r="AN811" s="140"/>
      <c r="AO811" s="170"/>
      <c r="AP811" s="187"/>
      <c r="AQ811" s="173"/>
      <c r="AR811" s="184"/>
      <c r="AS811" s="208">
        <f t="shared" si="49"/>
        <v>0</v>
      </c>
    </row>
    <row r="812" ht="13.2" spans="1:45">
      <c r="A812" s="149"/>
      <c r="B812" s="149"/>
      <c r="C812" s="150" t="s">
        <v>1614</v>
      </c>
      <c r="D812" s="2"/>
      <c r="E812" s="3"/>
      <c r="F812" s="149"/>
      <c r="G812" s="152"/>
      <c r="H812" s="155"/>
      <c r="I812" s="165"/>
      <c r="J812" s="169">
        <f t="shared" si="46"/>
        <v>0</v>
      </c>
      <c r="K812" s="166"/>
      <c r="L812" s="166"/>
      <c r="M812" s="166"/>
      <c r="N812" s="166"/>
      <c r="O812" s="149"/>
      <c r="P812" s="170"/>
      <c r="Q812" s="174" t="s">
        <v>1614</v>
      </c>
      <c r="R812" s="174"/>
      <c r="S812" s="174"/>
      <c r="T812" s="170"/>
      <c r="U812" s="187"/>
      <c r="V812" s="173"/>
      <c r="W812" s="185"/>
      <c r="X812" s="62">
        <f t="shared" si="47"/>
        <v>0</v>
      </c>
      <c r="Y812" s="166"/>
      <c r="Z812" s="149"/>
      <c r="AA812" s="149"/>
      <c r="AB812" s="150" t="s">
        <v>1614</v>
      </c>
      <c r="AC812" s="2"/>
      <c r="AD812" s="3"/>
      <c r="AE812" s="149"/>
      <c r="AF812" s="152"/>
      <c r="AG812" s="155"/>
      <c r="AH812" s="172"/>
      <c r="AI812" s="172"/>
      <c r="AJ812" s="149"/>
      <c r="AK812" s="170"/>
      <c r="AL812" s="203" t="s">
        <v>1612</v>
      </c>
      <c r="AM812" s="139"/>
      <c r="AN812" s="140"/>
      <c r="AO812" s="170"/>
      <c r="AP812" s="187"/>
      <c r="AQ812" s="173"/>
      <c r="AR812" s="184"/>
      <c r="AS812" s="208">
        <f t="shared" si="49"/>
        <v>0</v>
      </c>
    </row>
    <row r="813" ht="13.2" spans="1:45">
      <c r="A813" s="149"/>
      <c r="B813" s="149"/>
      <c r="C813" s="150" t="s">
        <v>1615</v>
      </c>
      <c r="D813" s="2"/>
      <c r="E813" s="3"/>
      <c r="F813" s="149"/>
      <c r="G813" s="152"/>
      <c r="H813" s="155"/>
      <c r="I813" s="165"/>
      <c r="J813" s="169">
        <f t="shared" si="46"/>
        <v>0</v>
      </c>
      <c r="K813" s="166"/>
      <c r="L813" s="166"/>
      <c r="M813" s="166"/>
      <c r="N813" s="166"/>
      <c r="O813" s="149"/>
      <c r="P813" s="170"/>
      <c r="Q813" s="174" t="s">
        <v>1615</v>
      </c>
      <c r="R813" s="174"/>
      <c r="S813" s="174"/>
      <c r="T813" s="170"/>
      <c r="U813" s="187"/>
      <c r="V813" s="173"/>
      <c r="W813" s="185"/>
      <c r="X813" s="62">
        <f t="shared" si="47"/>
        <v>0</v>
      </c>
      <c r="Y813" s="166"/>
      <c r="Z813" s="149"/>
      <c r="AA813" s="149"/>
      <c r="AB813" s="150" t="s">
        <v>1615</v>
      </c>
      <c r="AC813" s="2"/>
      <c r="AD813" s="3"/>
      <c r="AE813" s="149"/>
      <c r="AF813" s="152"/>
      <c r="AG813" s="155"/>
      <c r="AH813" s="172"/>
      <c r="AI813" s="172"/>
      <c r="AJ813" s="149"/>
      <c r="AK813" s="170"/>
      <c r="AL813" s="203" t="s">
        <v>1613</v>
      </c>
      <c r="AM813" s="139"/>
      <c r="AN813" s="140"/>
      <c r="AO813" s="170"/>
      <c r="AP813" s="187"/>
      <c r="AQ813" s="173"/>
      <c r="AR813" s="184"/>
      <c r="AS813" s="208">
        <f t="shared" si="49"/>
        <v>0</v>
      </c>
    </row>
    <row r="814" ht="13.2" spans="1:45">
      <c r="A814" s="149"/>
      <c r="B814" s="149"/>
      <c r="C814" s="150" t="s">
        <v>1616</v>
      </c>
      <c r="D814" s="2"/>
      <c r="E814" s="3"/>
      <c r="F814" s="149"/>
      <c r="G814" s="152"/>
      <c r="H814" s="155"/>
      <c r="I814" s="165"/>
      <c r="J814" s="169">
        <f t="shared" si="46"/>
        <v>0</v>
      </c>
      <c r="K814" s="166"/>
      <c r="L814" s="166"/>
      <c r="M814" s="166"/>
      <c r="N814" s="166"/>
      <c r="O814" s="149"/>
      <c r="P814" s="170"/>
      <c r="Q814" s="174" t="s">
        <v>1616</v>
      </c>
      <c r="R814" s="174"/>
      <c r="S814" s="174"/>
      <c r="T814" s="170"/>
      <c r="U814" s="187"/>
      <c r="V814" s="173"/>
      <c r="W814" s="185"/>
      <c r="X814" s="62">
        <f t="shared" si="47"/>
        <v>0</v>
      </c>
      <c r="Y814" s="166"/>
      <c r="Z814" s="149"/>
      <c r="AA814" s="149"/>
      <c r="AB814" s="150" t="s">
        <v>1616</v>
      </c>
      <c r="AC814" s="2"/>
      <c r="AD814" s="3"/>
      <c r="AE814" s="149"/>
      <c r="AF814" s="152"/>
      <c r="AG814" s="155"/>
      <c r="AH814" s="172"/>
      <c r="AI814" s="172"/>
      <c r="AJ814" s="149"/>
      <c r="AK814" s="170"/>
      <c r="AL814" s="203" t="s">
        <v>1614</v>
      </c>
      <c r="AM814" s="139"/>
      <c r="AN814" s="140"/>
      <c r="AO814" s="170"/>
      <c r="AP814" s="187"/>
      <c r="AQ814" s="173"/>
      <c r="AR814" s="184"/>
      <c r="AS814" s="208">
        <f t="shared" si="49"/>
        <v>0</v>
      </c>
    </row>
    <row r="815" ht="13.2" spans="1:45">
      <c r="A815" s="149"/>
      <c r="B815" s="149"/>
      <c r="C815" s="150" t="s">
        <v>1617</v>
      </c>
      <c r="D815" s="2"/>
      <c r="E815" s="3"/>
      <c r="F815" s="149"/>
      <c r="G815" s="152"/>
      <c r="H815" s="155"/>
      <c r="I815" s="165"/>
      <c r="J815" s="169">
        <f t="shared" si="46"/>
        <v>0</v>
      </c>
      <c r="K815" s="166"/>
      <c r="L815" s="166"/>
      <c r="M815" s="166"/>
      <c r="N815" s="166"/>
      <c r="O815" s="149"/>
      <c r="P815" s="170"/>
      <c r="Q815" s="174" t="s">
        <v>1617</v>
      </c>
      <c r="R815" s="174"/>
      <c r="S815" s="174"/>
      <c r="T815" s="170"/>
      <c r="U815" s="187"/>
      <c r="V815" s="173"/>
      <c r="W815" s="185"/>
      <c r="X815" s="62">
        <f t="shared" si="47"/>
        <v>0</v>
      </c>
      <c r="Y815" s="166"/>
      <c r="Z815" s="149"/>
      <c r="AA815" s="149"/>
      <c r="AB815" s="150" t="s">
        <v>1617</v>
      </c>
      <c r="AC815" s="2"/>
      <c r="AD815" s="3"/>
      <c r="AE815" s="149"/>
      <c r="AF815" s="152"/>
      <c r="AG815" s="155"/>
      <c r="AH815" s="172"/>
      <c r="AI815" s="172"/>
      <c r="AJ815" s="149"/>
      <c r="AK815" s="170"/>
      <c r="AL815" s="203" t="s">
        <v>1615</v>
      </c>
      <c r="AM815" s="139"/>
      <c r="AN815" s="140"/>
      <c r="AO815" s="170"/>
      <c r="AP815" s="187"/>
      <c r="AQ815" s="173"/>
      <c r="AR815" s="184"/>
      <c r="AS815" s="208">
        <f t="shared" si="49"/>
        <v>0</v>
      </c>
    </row>
    <row r="816" ht="13.2" spans="1:45">
      <c r="A816" s="149"/>
      <c r="B816" s="149"/>
      <c r="C816" s="150" t="s">
        <v>1618</v>
      </c>
      <c r="D816" s="2"/>
      <c r="E816" s="3"/>
      <c r="F816" s="149"/>
      <c r="G816" s="152"/>
      <c r="H816" s="155"/>
      <c r="I816" s="165"/>
      <c r="J816" s="169">
        <f t="shared" si="46"/>
        <v>0</v>
      </c>
      <c r="K816" s="166"/>
      <c r="L816" s="166"/>
      <c r="M816" s="166"/>
      <c r="N816" s="166"/>
      <c r="O816" s="149"/>
      <c r="P816" s="170"/>
      <c r="Q816" s="174" t="s">
        <v>1618</v>
      </c>
      <c r="R816" s="174"/>
      <c r="S816" s="174"/>
      <c r="T816" s="170"/>
      <c r="U816" s="187"/>
      <c r="V816" s="173"/>
      <c r="W816" s="185"/>
      <c r="X816" s="62">
        <f t="shared" si="47"/>
        <v>0</v>
      </c>
      <c r="Y816" s="166"/>
      <c r="Z816" s="149"/>
      <c r="AA816" s="149"/>
      <c r="AB816" s="150" t="s">
        <v>1618</v>
      </c>
      <c r="AC816" s="2"/>
      <c r="AD816" s="3"/>
      <c r="AE816" s="149"/>
      <c r="AF816" s="152"/>
      <c r="AG816" s="155"/>
      <c r="AH816" s="172"/>
      <c r="AI816" s="172"/>
      <c r="AJ816" s="149"/>
      <c r="AK816" s="170"/>
      <c r="AL816" s="203" t="s">
        <v>1616</v>
      </c>
      <c r="AM816" s="139"/>
      <c r="AN816" s="140"/>
      <c r="AO816" s="170"/>
      <c r="AP816" s="187"/>
      <c r="AQ816" s="173"/>
      <c r="AR816" s="184"/>
      <c r="AS816" s="208">
        <f t="shared" si="49"/>
        <v>0</v>
      </c>
    </row>
    <row r="817" ht="13.2" spans="1:45">
      <c r="A817" s="149"/>
      <c r="B817" s="149"/>
      <c r="C817" s="150" t="s">
        <v>1619</v>
      </c>
      <c r="D817" s="2"/>
      <c r="E817" s="3"/>
      <c r="F817" s="149"/>
      <c r="G817" s="152"/>
      <c r="H817" s="155"/>
      <c r="I817" s="165"/>
      <c r="J817" s="169">
        <f t="shared" si="46"/>
        <v>0</v>
      </c>
      <c r="K817" s="166"/>
      <c r="L817" s="166"/>
      <c r="M817" s="166"/>
      <c r="N817" s="166"/>
      <c r="O817" s="149"/>
      <c r="P817" s="170"/>
      <c r="Q817" s="174" t="s">
        <v>1619</v>
      </c>
      <c r="R817" s="174"/>
      <c r="S817" s="174"/>
      <c r="T817" s="170"/>
      <c r="U817" s="187"/>
      <c r="V817" s="173"/>
      <c r="W817" s="185"/>
      <c r="X817" s="62">
        <f t="shared" si="47"/>
        <v>0</v>
      </c>
      <c r="Y817" s="166"/>
      <c r="Z817" s="149"/>
      <c r="AA817" s="149"/>
      <c r="AB817" s="150" t="s">
        <v>1619</v>
      </c>
      <c r="AC817" s="2"/>
      <c r="AD817" s="3"/>
      <c r="AE817" s="149"/>
      <c r="AF817" s="152"/>
      <c r="AG817" s="155"/>
      <c r="AH817" s="172"/>
      <c r="AI817" s="172"/>
      <c r="AJ817" s="149"/>
      <c r="AK817" s="170"/>
      <c r="AL817" s="203" t="s">
        <v>1617</v>
      </c>
      <c r="AM817" s="139"/>
      <c r="AN817" s="140"/>
      <c r="AO817" s="170"/>
      <c r="AP817" s="187"/>
      <c r="AQ817" s="173"/>
      <c r="AR817" s="184"/>
      <c r="AS817" s="208">
        <f t="shared" si="49"/>
        <v>0</v>
      </c>
    </row>
    <row r="818" ht="13.2" spans="1:45">
      <c r="A818" s="149"/>
      <c r="B818" s="149"/>
      <c r="C818" s="150" t="s">
        <v>1620</v>
      </c>
      <c r="D818" s="2"/>
      <c r="E818" s="3"/>
      <c r="F818" s="149"/>
      <c r="G818" s="152"/>
      <c r="H818" s="155"/>
      <c r="I818" s="165"/>
      <c r="J818" s="169">
        <f t="shared" si="46"/>
        <v>0</v>
      </c>
      <c r="K818" s="166"/>
      <c r="L818" s="166"/>
      <c r="M818" s="166"/>
      <c r="N818" s="166"/>
      <c r="O818" s="149"/>
      <c r="P818" s="170"/>
      <c r="Q818" s="174" t="s">
        <v>1620</v>
      </c>
      <c r="R818" s="174"/>
      <c r="S818" s="174"/>
      <c r="T818" s="170"/>
      <c r="U818" s="187"/>
      <c r="V818" s="173"/>
      <c r="W818" s="185"/>
      <c r="X818" s="62">
        <f t="shared" si="47"/>
        <v>0</v>
      </c>
      <c r="Y818" s="166"/>
      <c r="Z818" s="149"/>
      <c r="AA818" s="149"/>
      <c r="AB818" s="150" t="s">
        <v>1620</v>
      </c>
      <c r="AC818" s="2"/>
      <c r="AD818" s="3"/>
      <c r="AE818" s="149"/>
      <c r="AF818" s="152"/>
      <c r="AG818" s="155"/>
      <c r="AH818" s="172"/>
      <c r="AI818" s="172"/>
      <c r="AJ818" s="149"/>
      <c r="AK818" s="170"/>
      <c r="AL818" s="203" t="s">
        <v>1618</v>
      </c>
      <c r="AM818" s="139"/>
      <c r="AN818" s="140"/>
      <c r="AO818" s="170"/>
      <c r="AP818" s="187"/>
      <c r="AQ818" s="173"/>
      <c r="AR818" s="184"/>
      <c r="AS818" s="208">
        <f t="shared" si="49"/>
        <v>0</v>
      </c>
    </row>
    <row r="819" ht="13.2" spans="1:45">
      <c r="A819" s="149"/>
      <c r="B819" s="149"/>
      <c r="C819" s="150" t="s">
        <v>1621</v>
      </c>
      <c r="D819" s="2"/>
      <c r="E819" s="3"/>
      <c r="F819" s="149"/>
      <c r="G819" s="152"/>
      <c r="H819" s="155"/>
      <c r="I819" s="165"/>
      <c r="J819" s="169">
        <f t="shared" si="46"/>
        <v>0</v>
      </c>
      <c r="K819" s="166"/>
      <c r="L819" s="166"/>
      <c r="M819" s="166"/>
      <c r="N819" s="166"/>
      <c r="O819" s="149"/>
      <c r="P819" s="170"/>
      <c r="Q819" s="174" t="s">
        <v>1621</v>
      </c>
      <c r="R819" s="174"/>
      <c r="S819" s="174"/>
      <c r="T819" s="170"/>
      <c r="U819" s="187"/>
      <c r="V819" s="173"/>
      <c r="W819" s="185"/>
      <c r="X819" s="62">
        <f t="shared" si="47"/>
        <v>0</v>
      </c>
      <c r="Y819" s="166"/>
      <c r="Z819" s="149"/>
      <c r="AA819" s="149"/>
      <c r="AB819" s="150" t="s">
        <v>1621</v>
      </c>
      <c r="AC819" s="2"/>
      <c r="AD819" s="3"/>
      <c r="AE819" s="149"/>
      <c r="AF819" s="152"/>
      <c r="AG819" s="155"/>
      <c r="AH819" s="172"/>
      <c r="AI819" s="172"/>
      <c r="AJ819" s="149"/>
      <c r="AK819" s="170"/>
      <c r="AL819" s="203" t="s">
        <v>1619</v>
      </c>
      <c r="AM819" s="139"/>
      <c r="AN819" s="140"/>
      <c r="AO819" s="170"/>
      <c r="AP819" s="187"/>
      <c r="AQ819" s="173"/>
      <c r="AR819" s="184"/>
      <c r="AS819" s="208">
        <f t="shared" si="49"/>
        <v>0</v>
      </c>
    </row>
    <row r="820" ht="13.2" spans="1:45">
      <c r="A820" s="149"/>
      <c r="B820" s="149"/>
      <c r="C820" s="150" t="s">
        <v>1622</v>
      </c>
      <c r="D820" s="2"/>
      <c r="E820" s="3"/>
      <c r="F820" s="149"/>
      <c r="G820" s="152"/>
      <c r="H820" s="155"/>
      <c r="I820" s="165"/>
      <c r="J820" s="169">
        <f t="shared" si="46"/>
        <v>0</v>
      </c>
      <c r="K820" s="166"/>
      <c r="L820" s="166"/>
      <c r="M820" s="166"/>
      <c r="N820" s="166"/>
      <c r="O820" s="149"/>
      <c r="P820" s="170"/>
      <c r="Q820" s="174" t="s">
        <v>1622</v>
      </c>
      <c r="R820" s="174"/>
      <c r="S820" s="174"/>
      <c r="T820" s="170"/>
      <c r="U820" s="187"/>
      <c r="V820" s="173"/>
      <c r="W820" s="185"/>
      <c r="X820" s="62">
        <f t="shared" si="47"/>
        <v>0</v>
      </c>
      <c r="Y820" s="166"/>
      <c r="Z820" s="149"/>
      <c r="AA820" s="149"/>
      <c r="AB820" s="150" t="s">
        <v>1622</v>
      </c>
      <c r="AC820" s="2"/>
      <c r="AD820" s="3"/>
      <c r="AE820" s="149"/>
      <c r="AF820" s="152"/>
      <c r="AG820" s="155"/>
      <c r="AH820" s="172"/>
      <c r="AI820" s="172"/>
      <c r="AJ820" s="149"/>
      <c r="AK820" s="170"/>
      <c r="AL820" s="203" t="s">
        <v>1620</v>
      </c>
      <c r="AM820" s="139"/>
      <c r="AN820" s="140"/>
      <c r="AO820" s="170"/>
      <c r="AP820" s="187"/>
      <c r="AQ820" s="173"/>
      <c r="AR820" s="184"/>
      <c r="AS820" s="208">
        <f t="shared" si="49"/>
        <v>0</v>
      </c>
    </row>
    <row r="821" ht="13.2" spans="1:45">
      <c r="A821" s="149"/>
      <c r="B821" s="149"/>
      <c r="C821" s="150" t="s">
        <v>1623</v>
      </c>
      <c r="D821" s="2"/>
      <c r="E821" s="3"/>
      <c r="F821" s="149"/>
      <c r="G821" s="152"/>
      <c r="H821" s="155"/>
      <c r="I821" s="165"/>
      <c r="J821" s="169">
        <f t="shared" si="46"/>
        <v>0</v>
      </c>
      <c r="K821" s="166"/>
      <c r="L821" s="166"/>
      <c r="M821" s="166"/>
      <c r="N821" s="166"/>
      <c r="O821" s="149"/>
      <c r="P821" s="170"/>
      <c r="Q821" s="174" t="s">
        <v>1623</v>
      </c>
      <c r="R821" s="174"/>
      <c r="S821" s="174"/>
      <c r="T821" s="170"/>
      <c r="U821" s="187"/>
      <c r="V821" s="173"/>
      <c r="W821" s="185"/>
      <c r="X821" s="62">
        <f t="shared" si="47"/>
        <v>0</v>
      </c>
      <c r="Y821" s="166"/>
      <c r="Z821" s="149"/>
      <c r="AA821" s="149"/>
      <c r="AB821" s="150" t="s">
        <v>1623</v>
      </c>
      <c r="AC821" s="2"/>
      <c r="AD821" s="3"/>
      <c r="AE821" s="149"/>
      <c r="AF821" s="152"/>
      <c r="AG821" s="155"/>
      <c r="AH821" s="172"/>
      <c r="AI821" s="172"/>
      <c r="AJ821" s="149"/>
      <c r="AK821" s="170"/>
      <c r="AL821" s="203" t="s">
        <v>1621</v>
      </c>
      <c r="AM821" s="139"/>
      <c r="AN821" s="140"/>
      <c r="AO821" s="170"/>
      <c r="AP821" s="187"/>
      <c r="AQ821" s="173"/>
      <c r="AR821" s="184"/>
      <c r="AS821" s="208">
        <f t="shared" si="49"/>
        <v>0</v>
      </c>
    </row>
    <row r="822" ht="13.2" spans="1:45">
      <c r="A822" s="149"/>
      <c r="B822" s="149"/>
      <c r="C822" s="150" t="s">
        <v>1624</v>
      </c>
      <c r="D822" s="2"/>
      <c r="E822" s="3"/>
      <c r="F822" s="149"/>
      <c r="G822" s="152"/>
      <c r="H822" s="155"/>
      <c r="I822" s="165"/>
      <c r="J822" s="169">
        <f t="shared" si="46"/>
        <v>0</v>
      </c>
      <c r="K822" s="166"/>
      <c r="L822" s="166"/>
      <c r="M822" s="166"/>
      <c r="N822" s="166"/>
      <c r="O822" s="149"/>
      <c r="P822" s="170"/>
      <c r="Q822" s="174" t="s">
        <v>1624</v>
      </c>
      <c r="R822" s="174"/>
      <c r="S822" s="174"/>
      <c r="T822" s="170"/>
      <c r="U822" s="187"/>
      <c r="V822" s="173"/>
      <c r="W822" s="185"/>
      <c r="X822" s="62">
        <f t="shared" si="47"/>
        <v>0</v>
      </c>
      <c r="Y822" s="166"/>
      <c r="Z822" s="149"/>
      <c r="AA822" s="149"/>
      <c r="AB822" s="150" t="s">
        <v>1624</v>
      </c>
      <c r="AC822" s="2"/>
      <c r="AD822" s="3"/>
      <c r="AE822" s="149"/>
      <c r="AF822" s="152"/>
      <c r="AG822" s="155"/>
      <c r="AH822" s="172"/>
      <c r="AI822" s="172"/>
      <c r="AJ822" s="149"/>
      <c r="AK822" s="170"/>
      <c r="AL822" s="203" t="s">
        <v>1622</v>
      </c>
      <c r="AM822" s="139"/>
      <c r="AN822" s="140"/>
      <c r="AO822" s="170"/>
      <c r="AP822" s="187"/>
      <c r="AQ822" s="173"/>
      <c r="AR822" s="184"/>
      <c r="AS822" s="208">
        <f t="shared" si="49"/>
        <v>0</v>
      </c>
    </row>
    <row r="823" ht="13.2" spans="1:45">
      <c r="A823" s="149"/>
      <c r="B823" s="149"/>
      <c r="C823" s="150" t="s">
        <v>1625</v>
      </c>
      <c r="D823" s="2"/>
      <c r="E823" s="3"/>
      <c r="F823" s="149"/>
      <c r="G823" s="152"/>
      <c r="H823" s="155"/>
      <c r="I823" s="165"/>
      <c r="J823" s="169">
        <f t="shared" si="46"/>
        <v>0</v>
      </c>
      <c r="K823" s="166"/>
      <c r="L823" s="166"/>
      <c r="M823" s="166"/>
      <c r="N823" s="166"/>
      <c r="O823" s="149"/>
      <c r="P823" s="170"/>
      <c r="Q823" s="174" t="s">
        <v>1625</v>
      </c>
      <c r="R823" s="174"/>
      <c r="S823" s="174"/>
      <c r="T823" s="170"/>
      <c r="U823" s="187"/>
      <c r="V823" s="173"/>
      <c r="W823" s="185"/>
      <c r="X823" s="62">
        <f t="shared" si="47"/>
        <v>0</v>
      </c>
      <c r="Y823" s="166"/>
      <c r="Z823" s="149"/>
      <c r="AA823" s="149"/>
      <c r="AB823" s="150" t="s">
        <v>1625</v>
      </c>
      <c r="AC823" s="2"/>
      <c r="AD823" s="3"/>
      <c r="AE823" s="149"/>
      <c r="AF823" s="152"/>
      <c r="AG823" s="155"/>
      <c r="AH823" s="172"/>
      <c r="AI823" s="172"/>
      <c r="AJ823" s="149"/>
      <c r="AK823" s="170"/>
      <c r="AL823" s="203" t="s">
        <v>1623</v>
      </c>
      <c r="AM823" s="139"/>
      <c r="AN823" s="140"/>
      <c r="AO823" s="170"/>
      <c r="AP823" s="187"/>
      <c r="AQ823" s="173"/>
      <c r="AR823" s="184"/>
      <c r="AS823" s="208">
        <f t="shared" si="49"/>
        <v>0</v>
      </c>
    </row>
    <row r="824" ht="13.2" spans="1:45">
      <c r="A824" s="149"/>
      <c r="B824" s="149"/>
      <c r="C824" s="150" t="s">
        <v>1626</v>
      </c>
      <c r="D824" s="2"/>
      <c r="E824" s="3"/>
      <c r="F824" s="149"/>
      <c r="G824" s="152"/>
      <c r="H824" s="155"/>
      <c r="I824" s="165"/>
      <c r="J824" s="169">
        <f t="shared" si="46"/>
        <v>0</v>
      </c>
      <c r="K824" s="166"/>
      <c r="L824" s="166"/>
      <c r="M824" s="166"/>
      <c r="N824" s="166"/>
      <c r="O824" s="149"/>
      <c r="P824" s="170"/>
      <c r="Q824" s="174" t="s">
        <v>1626</v>
      </c>
      <c r="R824" s="174"/>
      <c r="S824" s="174"/>
      <c r="T824" s="170"/>
      <c r="U824" s="187"/>
      <c r="V824" s="173"/>
      <c r="W824" s="185"/>
      <c r="X824" s="62">
        <f t="shared" si="47"/>
        <v>0</v>
      </c>
      <c r="Y824" s="166"/>
      <c r="Z824" s="149"/>
      <c r="AA824" s="149"/>
      <c r="AB824" s="150" t="s">
        <v>1626</v>
      </c>
      <c r="AC824" s="2"/>
      <c r="AD824" s="3"/>
      <c r="AE824" s="149"/>
      <c r="AF824" s="152"/>
      <c r="AG824" s="155"/>
      <c r="AH824" s="172"/>
      <c r="AI824" s="172"/>
      <c r="AJ824" s="149"/>
      <c r="AK824" s="170"/>
      <c r="AL824" s="203" t="s">
        <v>1624</v>
      </c>
      <c r="AM824" s="139"/>
      <c r="AN824" s="140"/>
      <c r="AO824" s="170"/>
      <c r="AP824" s="187"/>
      <c r="AQ824" s="173"/>
      <c r="AR824" s="184"/>
      <c r="AS824" s="208">
        <f t="shared" si="49"/>
        <v>0</v>
      </c>
    </row>
    <row r="825" ht="13.2" spans="1:45">
      <c r="A825" s="149"/>
      <c r="B825" s="149"/>
      <c r="C825" s="150" t="s">
        <v>1627</v>
      </c>
      <c r="D825" s="2"/>
      <c r="E825" s="3"/>
      <c r="F825" s="149"/>
      <c r="G825" s="152"/>
      <c r="H825" s="155"/>
      <c r="I825" s="165"/>
      <c r="J825" s="169">
        <f t="shared" si="46"/>
        <v>0</v>
      </c>
      <c r="K825" s="166"/>
      <c r="L825" s="166"/>
      <c r="M825" s="166"/>
      <c r="N825" s="166"/>
      <c r="O825" s="149"/>
      <c r="P825" s="170"/>
      <c r="Q825" s="174" t="s">
        <v>1627</v>
      </c>
      <c r="R825" s="174"/>
      <c r="S825" s="174"/>
      <c r="T825" s="170"/>
      <c r="U825" s="187"/>
      <c r="V825" s="173"/>
      <c r="W825" s="185"/>
      <c r="X825" s="62">
        <f t="shared" si="47"/>
        <v>0</v>
      </c>
      <c r="Y825" s="166"/>
      <c r="Z825" s="149"/>
      <c r="AA825" s="149"/>
      <c r="AB825" s="150" t="s">
        <v>1627</v>
      </c>
      <c r="AC825" s="2"/>
      <c r="AD825" s="3"/>
      <c r="AE825" s="149"/>
      <c r="AF825" s="152"/>
      <c r="AG825" s="155"/>
      <c r="AH825" s="172"/>
      <c r="AI825" s="172"/>
      <c r="AJ825" s="149"/>
      <c r="AK825" s="170"/>
      <c r="AL825" s="203" t="s">
        <v>1625</v>
      </c>
      <c r="AM825" s="139"/>
      <c r="AN825" s="140"/>
      <c r="AO825" s="170"/>
      <c r="AP825" s="187"/>
      <c r="AQ825" s="173"/>
      <c r="AR825" s="184"/>
      <c r="AS825" s="208">
        <f t="shared" si="49"/>
        <v>0</v>
      </c>
    </row>
    <row r="826" ht="13.2" spans="1:45">
      <c r="A826" s="149"/>
      <c r="B826" s="149"/>
      <c r="C826" s="150" t="s">
        <v>1628</v>
      </c>
      <c r="D826" s="2"/>
      <c r="E826" s="3"/>
      <c r="F826" s="149"/>
      <c r="G826" s="152"/>
      <c r="H826" s="155"/>
      <c r="I826" s="165"/>
      <c r="J826" s="169">
        <f t="shared" si="46"/>
        <v>0</v>
      </c>
      <c r="K826" s="166"/>
      <c r="L826" s="166"/>
      <c r="M826" s="166"/>
      <c r="N826" s="166"/>
      <c r="O826" s="149"/>
      <c r="P826" s="170"/>
      <c r="Q826" s="174" t="s">
        <v>1628</v>
      </c>
      <c r="R826" s="174"/>
      <c r="S826" s="174"/>
      <c r="T826" s="170"/>
      <c r="U826" s="187"/>
      <c r="V826" s="173"/>
      <c r="W826" s="185"/>
      <c r="X826" s="62">
        <f t="shared" si="47"/>
        <v>0</v>
      </c>
      <c r="Y826" s="166"/>
      <c r="Z826" s="149"/>
      <c r="AA826" s="149"/>
      <c r="AB826" s="150" t="s">
        <v>1628</v>
      </c>
      <c r="AC826" s="2"/>
      <c r="AD826" s="3"/>
      <c r="AE826" s="149"/>
      <c r="AF826" s="152"/>
      <c r="AG826" s="155"/>
      <c r="AH826" s="172"/>
      <c r="AI826" s="172"/>
      <c r="AJ826" s="149"/>
      <c r="AK826" s="170"/>
      <c r="AL826" s="203" t="s">
        <v>1626</v>
      </c>
      <c r="AM826" s="139"/>
      <c r="AN826" s="140"/>
      <c r="AO826" s="170"/>
      <c r="AP826" s="187"/>
      <c r="AQ826" s="173"/>
      <c r="AR826" s="184"/>
      <c r="AS826" s="208">
        <f t="shared" si="49"/>
        <v>0</v>
      </c>
    </row>
    <row r="827" ht="13.2" spans="1:45">
      <c r="A827" s="149"/>
      <c r="B827" s="149"/>
      <c r="C827" s="150" t="s">
        <v>1629</v>
      </c>
      <c r="D827" s="2"/>
      <c r="E827" s="3"/>
      <c r="F827" s="149"/>
      <c r="G827" s="152"/>
      <c r="H827" s="155"/>
      <c r="I827" s="165"/>
      <c r="J827" s="169">
        <f t="shared" si="46"/>
        <v>0</v>
      </c>
      <c r="K827" s="166"/>
      <c r="L827" s="166"/>
      <c r="M827" s="166"/>
      <c r="N827" s="166"/>
      <c r="O827" s="149"/>
      <c r="P827" s="170"/>
      <c r="Q827" s="174" t="s">
        <v>1629</v>
      </c>
      <c r="R827" s="174"/>
      <c r="S827" s="174"/>
      <c r="T827" s="170"/>
      <c r="U827" s="187"/>
      <c r="V827" s="173"/>
      <c r="W827" s="185"/>
      <c r="X827" s="62">
        <f t="shared" si="47"/>
        <v>0</v>
      </c>
      <c r="Y827" s="166"/>
      <c r="Z827" s="149"/>
      <c r="AA827" s="149"/>
      <c r="AB827" s="150" t="s">
        <v>1629</v>
      </c>
      <c r="AC827" s="2"/>
      <c r="AD827" s="3"/>
      <c r="AE827" s="149"/>
      <c r="AF827" s="152"/>
      <c r="AG827" s="155"/>
      <c r="AH827" s="172"/>
      <c r="AI827" s="172"/>
      <c r="AJ827" s="149"/>
      <c r="AK827" s="170"/>
      <c r="AL827" s="203" t="s">
        <v>1627</v>
      </c>
      <c r="AM827" s="139"/>
      <c r="AN827" s="140"/>
      <c r="AO827" s="170"/>
      <c r="AP827" s="187"/>
      <c r="AQ827" s="173"/>
      <c r="AR827" s="184"/>
      <c r="AS827" s="208">
        <f t="shared" si="49"/>
        <v>0</v>
      </c>
    </row>
    <row r="828" ht="13.2" spans="1:45">
      <c r="A828" s="149"/>
      <c r="B828" s="149"/>
      <c r="C828" s="150" t="s">
        <v>1630</v>
      </c>
      <c r="D828" s="2"/>
      <c r="E828" s="3"/>
      <c r="F828" s="149"/>
      <c r="G828" s="152"/>
      <c r="H828" s="155"/>
      <c r="I828" s="165"/>
      <c r="J828" s="169">
        <f t="shared" si="46"/>
        <v>0</v>
      </c>
      <c r="K828" s="166"/>
      <c r="L828" s="166"/>
      <c r="M828" s="166"/>
      <c r="N828" s="166"/>
      <c r="O828" s="149"/>
      <c r="P828" s="170"/>
      <c r="Q828" s="174" t="s">
        <v>1630</v>
      </c>
      <c r="R828" s="174"/>
      <c r="S828" s="174"/>
      <c r="T828" s="170"/>
      <c r="U828" s="187"/>
      <c r="V828" s="173"/>
      <c r="W828" s="185"/>
      <c r="X828" s="62">
        <f t="shared" si="47"/>
        <v>0</v>
      </c>
      <c r="Y828" s="166"/>
      <c r="Z828" s="149"/>
      <c r="AA828" s="149"/>
      <c r="AB828" s="150" t="s">
        <v>1630</v>
      </c>
      <c r="AC828" s="2"/>
      <c r="AD828" s="3"/>
      <c r="AE828" s="149"/>
      <c r="AF828" s="152"/>
      <c r="AG828" s="155"/>
      <c r="AH828" s="172"/>
      <c r="AI828" s="172"/>
      <c r="AJ828" s="149"/>
      <c r="AK828" s="170"/>
      <c r="AL828" s="203" t="s">
        <v>1628</v>
      </c>
      <c r="AM828" s="139"/>
      <c r="AN828" s="140"/>
      <c r="AO828" s="170"/>
      <c r="AP828" s="187"/>
      <c r="AQ828" s="173"/>
      <c r="AR828" s="184"/>
      <c r="AS828" s="208">
        <f t="shared" si="49"/>
        <v>0</v>
      </c>
    </row>
    <row r="829" ht="13.2" spans="1:45">
      <c r="A829" s="149"/>
      <c r="B829" s="149"/>
      <c r="C829" s="150" t="s">
        <v>1631</v>
      </c>
      <c r="D829" s="2"/>
      <c r="E829" s="3"/>
      <c r="F829" s="149"/>
      <c r="G829" s="152"/>
      <c r="H829" s="155"/>
      <c r="I829" s="165"/>
      <c r="J829" s="169">
        <f t="shared" si="46"/>
        <v>0</v>
      </c>
      <c r="K829" s="166"/>
      <c r="L829" s="166"/>
      <c r="M829" s="166"/>
      <c r="N829" s="166"/>
      <c r="O829" s="149"/>
      <c r="P829" s="170"/>
      <c r="Q829" s="174" t="s">
        <v>1631</v>
      </c>
      <c r="R829" s="174"/>
      <c r="S829" s="174"/>
      <c r="T829" s="170"/>
      <c r="U829" s="187"/>
      <c r="V829" s="173"/>
      <c r="W829" s="185"/>
      <c r="X829" s="62">
        <f t="shared" si="47"/>
        <v>0</v>
      </c>
      <c r="Y829" s="166"/>
      <c r="Z829" s="149"/>
      <c r="AA829" s="149"/>
      <c r="AB829" s="150" t="s">
        <v>1631</v>
      </c>
      <c r="AC829" s="2"/>
      <c r="AD829" s="3"/>
      <c r="AE829" s="149"/>
      <c r="AF829" s="152"/>
      <c r="AG829" s="155"/>
      <c r="AH829" s="172"/>
      <c r="AI829" s="172"/>
      <c r="AJ829" s="149"/>
      <c r="AK829" s="170"/>
      <c r="AL829" s="203" t="s">
        <v>1629</v>
      </c>
      <c r="AM829" s="139"/>
      <c r="AN829" s="140"/>
      <c r="AO829" s="170"/>
      <c r="AP829" s="187"/>
      <c r="AQ829" s="173"/>
      <c r="AR829" s="184"/>
      <c r="AS829" s="208">
        <f t="shared" si="49"/>
        <v>0</v>
      </c>
    </row>
    <row r="830" ht="13.2" spans="1:45">
      <c r="A830" s="149"/>
      <c r="B830" s="149"/>
      <c r="C830" s="150" t="s">
        <v>1632</v>
      </c>
      <c r="D830" s="2"/>
      <c r="E830" s="3"/>
      <c r="F830" s="149"/>
      <c r="G830" s="152"/>
      <c r="H830" s="155"/>
      <c r="I830" s="165"/>
      <c r="J830" s="169">
        <f t="shared" si="46"/>
        <v>0</v>
      </c>
      <c r="K830" s="166"/>
      <c r="L830" s="166"/>
      <c r="M830" s="166"/>
      <c r="N830" s="166"/>
      <c r="O830" s="149"/>
      <c r="P830" s="170"/>
      <c r="Q830" s="174" t="s">
        <v>1632</v>
      </c>
      <c r="R830" s="174"/>
      <c r="S830" s="174"/>
      <c r="T830" s="170"/>
      <c r="U830" s="187"/>
      <c r="V830" s="173"/>
      <c r="W830" s="185"/>
      <c r="X830" s="62">
        <f t="shared" si="47"/>
        <v>0</v>
      </c>
      <c r="Y830" s="166"/>
      <c r="Z830" s="149"/>
      <c r="AA830" s="149"/>
      <c r="AB830" s="150" t="s">
        <v>1632</v>
      </c>
      <c r="AC830" s="2"/>
      <c r="AD830" s="3"/>
      <c r="AE830" s="149"/>
      <c r="AF830" s="152"/>
      <c r="AG830" s="155"/>
      <c r="AH830" s="172"/>
      <c r="AI830" s="172"/>
      <c r="AJ830" s="149"/>
      <c r="AK830" s="170"/>
      <c r="AL830" s="203" t="s">
        <v>1630</v>
      </c>
      <c r="AM830" s="139"/>
      <c r="AN830" s="140"/>
      <c r="AO830" s="170"/>
      <c r="AP830" s="187"/>
      <c r="AQ830" s="173"/>
      <c r="AR830" s="184"/>
      <c r="AS830" s="208">
        <f t="shared" si="49"/>
        <v>0</v>
      </c>
    </row>
    <row r="831" ht="13.2" spans="1:45">
      <c r="A831" s="149"/>
      <c r="B831" s="149"/>
      <c r="C831" s="150" t="s">
        <v>1633</v>
      </c>
      <c r="D831" s="2"/>
      <c r="E831" s="3"/>
      <c r="F831" s="149"/>
      <c r="G831" s="152"/>
      <c r="H831" s="155"/>
      <c r="I831" s="165"/>
      <c r="J831" s="169">
        <f t="shared" si="46"/>
        <v>0</v>
      </c>
      <c r="K831" s="166"/>
      <c r="L831" s="166"/>
      <c r="M831" s="166"/>
      <c r="N831" s="166"/>
      <c r="O831" s="149"/>
      <c r="P831" s="170"/>
      <c r="Q831" s="174" t="s">
        <v>1633</v>
      </c>
      <c r="R831" s="174"/>
      <c r="S831" s="174"/>
      <c r="T831" s="170"/>
      <c r="U831" s="187"/>
      <c r="V831" s="173"/>
      <c r="W831" s="185"/>
      <c r="X831" s="62">
        <f t="shared" si="47"/>
        <v>0</v>
      </c>
      <c r="Y831" s="166"/>
      <c r="Z831" s="149"/>
      <c r="AA831" s="149"/>
      <c r="AB831" s="150" t="s">
        <v>1633</v>
      </c>
      <c r="AC831" s="2"/>
      <c r="AD831" s="3"/>
      <c r="AE831" s="149"/>
      <c r="AF831" s="152"/>
      <c r="AG831" s="155"/>
      <c r="AH831" s="172"/>
      <c r="AI831" s="172"/>
      <c r="AJ831" s="149"/>
      <c r="AK831" s="170"/>
      <c r="AL831" s="203" t="s">
        <v>1631</v>
      </c>
      <c r="AM831" s="139"/>
      <c r="AN831" s="140"/>
      <c r="AO831" s="170"/>
      <c r="AP831" s="187"/>
      <c r="AQ831" s="173"/>
      <c r="AR831" s="184"/>
      <c r="AS831" s="208">
        <f t="shared" si="49"/>
        <v>0</v>
      </c>
    </row>
    <row r="832" ht="13.2" spans="1:45">
      <c r="A832" s="149"/>
      <c r="B832" s="149"/>
      <c r="C832" s="150" t="s">
        <v>1634</v>
      </c>
      <c r="D832" s="2"/>
      <c r="E832" s="3"/>
      <c r="F832" s="149"/>
      <c r="G832" s="152"/>
      <c r="H832" s="155"/>
      <c r="I832" s="165"/>
      <c r="J832" s="169">
        <f t="shared" si="46"/>
        <v>0</v>
      </c>
      <c r="K832" s="166"/>
      <c r="L832" s="166"/>
      <c r="M832" s="166"/>
      <c r="N832" s="166"/>
      <c r="O832" s="149"/>
      <c r="P832" s="170"/>
      <c r="Q832" s="174" t="s">
        <v>1634</v>
      </c>
      <c r="R832" s="174"/>
      <c r="S832" s="174"/>
      <c r="T832" s="170"/>
      <c r="U832" s="187"/>
      <c r="V832" s="173"/>
      <c r="W832" s="185"/>
      <c r="X832" s="62">
        <f t="shared" si="47"/>
        <v>0</v>
      </c>
      <c r="Y832" s="166"/>
      <c r="Z832" s="149"/>
      <c r="AA832" s="149"/>
      <c r="AB832" s="150" t="s">
        <v>1634</v>
      </c>
      <c r="AC832" s="2"/>
      <c r="AD832" s="3"/>
      <c r="AE832" s="149"/>
      <c r="AF832" s="152"/>
      <c r="AG832" s="155"/>
      <c r="AH832" s="172"/>
      <c r="AI832" s="172"/>
      <c r="AJ832" s="149"/>
      <c r="AK832" s="170"/>
      <c r="AL832" s="203" t="s">
        <v>1632</v>
      </c>
      <c r="AM832" s="139"/>
      <c r="AN832" s="140"/>
      <c r="AO832" s="170"/>
      <c r="AP832" s="187"/>
      <c r="AQ832" s="173"/>
      <c r="AR832" s="184"/>
      <c r="AS832" s="208">
        <f t="shared" si="49"/>
        <v>0</v>
      </c>
    </row>
    <row r="833" ht="13.2" spans="1:45">
      <c r="A833" s="149"/>
      <c r="B833" s="149"/>
      <c r="C833" s="150" t="s">
        <v>1635</v>
      </c>
      <c r="D833" s="2"/>
      <c r="E833" s="3"/>
      <c r="F833" s="149"/>
      <c r="G833" s="152"/>
      <c r="H833" s="155"/>
      <c r="I833" s="165"/>
      <c r="J833" s="169">
        <f t="shared" si="46"/>
        <v>0</v>
      </c>
      <c r="K833" s="166"/>
      <c r="L833" s="166"/>
      <c r="M833" s="166"/>
      <c r="N833" s="166"/>
      <c r="O833" s="149"/>
      <c r="P833" s="170"/>
      <c r="Q833" s="174" t="s">
        <v>1635</v>
      </c>
      <c r="R833" s="174"/>
      <c r="S833" s="174"/>
      <c r="T833" s="170"/>
      <c r="U833" s="187"/>
      <c r="V833" s="173"/>
      <c r="W833" s="185"/>
      <c r="X833" s="62">
        <f t="shared" si="47"/>
        <v>0</v>
      </c>
      <c r="Y833" s="166"/>
      <c r="Z833" s="149"/>
      <c r="AA833" s="149"/>
      <c r="AB833" s="150" t="s">
        <v>1635</v>
      </c>
      <c r="AC833" s="2"/>
      <c r="AD833" s="3"/>
      <c r="AE833" s="149"/>
      <c r="AF833" s="152"/>
      <c r="AG833" s="155"/>
      <c r="AH833" s="172"/>
      <c r="AI833" s="172"/>
      <c r="AJ833" s="149"/>
      <c r="AK833" s="170"/>
      <c r="AL833" s="203" t="s">
        <v>1633</v>
      </c>
      <c r="AM833" s="139"/>
      <c r="AN833" s="140"/>
      <c r="AO833" s="170"/>
      <c r="AP833" s="187"/>
      <c r="AQ833" s="173"/>
      <c r="AR833" s="184"/>
      <c r="AS833" s="208">
        <f t="shared" si="49"/>
        <v>0</v>
      </c>
    </row>
    <row r="834" ht="13.2" spans="1:45">
      <c r="A834" s="149"/>
      <c r="B834" s="149"/>
      <c r="C834" s="150" t="s">
        <v>1636</v>
      </c>
      <c r="D834" s="2"/>
      <c r="E834" s="3"/>
      <c r="F834" s="149"/>
      <c r="G834" s="152"/>
      <c r="H834" s="155"/>
      <c r="I834" s="165"/>
      <c r="J834" s="169">
        <f t="shared" si="46"/>
        <v>0</v>
      </c>
      <c r="K834" s="166"/>
      <c r="L834" s="166"/>
      <c r="M834" s="166"/>
      <c r="N834" s="166"/>
      <c r="O834" s="149"/>
      <c r="P834" s="170"/>
      <c r="Q834" s="174" t="s">
        <v>1636</v>
      </c>
      <c r="R834" s="174"/>
      <c r="S834" s="174"/>
      <c r="T834" s="170"/>
      <c r="U834" s="187"/>
      <c r="V834" s="173"/>
      <c r="W834" s="185"/>
      <c r="X834" s="62">
        <f t="shared" si="47"/>
        <v>0</v>
      </c>
      <c r="Y834" s="166"/>
      <c r="Z834" s="149"/>
      <c r="AA834" s="149"/>
      <c r="AB834" s="150" t="s">
        <v>1636</v>
      </c>
      <c r="AC834" s="2"/>
      <c r="AD834" s="3"/>
      <c r="AE834" s="149"/>
      <c r="AF834" s="152"/>
      <c r="AG834" s="155"/>
      <c r="AH834" s="172"/>
      <c r="AI834" s="172"/>
      <c r="AJ834" s="149"/>
      <c r="AK834" s="170"/>
      <c r="AL834" s="203" t="s">
        <v>1634</v>
      </c>
      <c r="AM834" s="139"/>
      <c r="AN834" s="140"/>
      <c r="AO834" s="170"/>
      <c r="AP834" s="187"/>
      <c r="AQ834" s="173"/>
      <c r="AR834" s="184"/>
      <c r="AS834" s="208">
        <f t="shared" si="49"/>
        <v>0</v>
      </c>
    </row>
    <row r="835" ht="13.2" spans="1:45">
      <c r="A835" s="149"/>
      <c r="B835" s="149"/>
      <c r="C835" s="150" t="s">
        <v>1637</v>
      </c>
      <c r="D835" s="2"/>
      <c r="E835" s="3"/>
      <c r="F835" s="149"/>
      <c r="G835" s="152"/>
      <c r="H835" s="155"/>
      <c r="I835" s="165"/>
      <c r="J835" s="169">
        <f t="shared" si="46"/>
        <v>0</v>
      </c>
      <c r="K835" s="166"/>
      <c r="L835" s="166"/>
      <c r="M835" s="166"/>
      <c r="N835" s="166"/>
      <c r="O835" s="149"/>
      <c r="P835" s="170"/>
      <c r="Q835" s="174" t="s">
        <v>1637</v>
      </c>
      <c r="R835" s="174"/>
      <c r="S835" s="174"/>
      <c r="T835" s="170"/>
      <c r="U835" s="187"/>
      <c r="V835" s="173"/>
      <c r="W835" s="185"/>
      <c r="X835" s="62">
        <f t="shared" si="47"/>
        <v>0</v>
      </c>
      <c r="Y835" s="166"/>
      <c r="Z835" s="149"/>
      <c r="AA835" s="149"/>
      <c r="AB835" s="150" t="s">
        <v>1637</v>
      </c>
      <c r="AC835" s="2"/>
      <c r="AD835" s="3"/>
      <c r="AE835" s="149"/>
      <c r="AF835" s="152"/>
      <c r="AG835" s="155"/>
      <c r="AH835" s="172"/>
      <c r="AI835" s="172"/>
      <c r="AJ835" s="149"/>
      <c r="AK835" s="170"/>
      <c r="AL835" s="203" t="s">
        <v>1635</v>
      </c>
      <c r="AM835" s="139"/>
      <c r="AN835" s="140"/>
      <c r="AO835" s="170"/>
      <c r="AP835" s="187"/>
      <c r="AQ835" s="173"/>
      <c r="AR835" s="184"/>
      <c r="AS835" s="208">
        <f t="shared" si="49"/>
        <v>0</v>
      </c>
    </row>
    <row r="836" ht="13.2" spans="1:45">
      <c r="A836" s="149"/>
      <c r="B836" s="149"/>
      <c r="C836" s="150" t="s">
        <v>1638</v>
      </c>
      <c r="D836" s="2"/>
      <c r="E836" s="3"/>
      <c r="F836" s="149"/>
      <c r="G836" s="152"/>
      <c r="H836" s="155"/>
      <c r="I836" s="165"/>
      <c r="J836" s="169">
        <f t="shared" si="46"/>
        <v>0</v>
      </c>
      <c r="K836" s="166"/>
      <c r="L836" s="166"/>
      <c r="M836" s="166"/>
      <c r="N836" s="166"/>
      <c r="O836" s="149"/>
      <c r="P836" s="170"/>
      <c r="Q836" s="174" t="s">
        <v>1638</v>
      </c>
      <c r="R836" s="174"/>
      <c r="S836" s="174"/>
      <c r="T836" s="170"/>
      <c r="U836" s="187"/>
      <c r="V836" s="173"/>
      <c r="W836" s="185"/>
      <c r="X836" s="62">
        <f t="shared" si="47"/>
        <v>0</v>
      </c>
      <c r="Y836" s="166"/>
      <c r="Z836" s="149"/>
      <c r="AA836" s="149"/>
      <c r="AB836" s="150" t="s">
        <v>1638</v>
      </c>
      <c r="AC836" s="2"/>
      <c r="AD836" s="3"/>
      <c r="AE836" s="149"/>
      <c r="AF836" s="152"/>
      <c r="AG836" s="155"/>
      <c r="AH836" s="172"/>
      <c r="AI836" s="172"/>
      <c r="AJ836" s="149"/>
      <c r="AK836" s="170"/>
      <c r="AL836" s="203" t="s">
        <v>1636</v>
      </c>
      <c r="AM836" s="139"/>
      <c r="AN836" s="140"/>
      <c r="AO836" s="170"/>
      <c r="AP836" s="187"/>
      <c r="AQ836" s="173"/>
      <c r="AR836" s="184"/>
      <c r="AS836" s="208">
        <f t="shared" si="49"/>
        <v>0</v>
      </c>
    </row>
    <row r="837" ht="13.2" spans="1:45">
      <c r="A837" s="149"/>
      <c r="B837" s="149"/>
      <c r="C837" s="150" t="s">
        <v>1639</v>
      </c>
      <c r="D837" s="2"/>
      <c r="E837" s="3"/>
      <c r="F837" s="149"/>
      <c r="G837" s="152"/>
      <c r="H837" s="155"/>
      <c r="I837" s="165"/>
      <c r="J837" s="169">
        <f t="shared" si="46"/>
        <v>0</v>
      </c>
      <c r="K837" s="166"/>
      <c r="L837" s="166"/>
      <c r="M837" s="166"/>
      <c r="N837" s="166"/>
      <c r="O837" s="149"/>
      <c r="P837" s="170"/>
      <c r="Q837" s="174" t="s">
        <v>1639</v>
      </c>
      <c r="R837" s="174"/>
      <c r="S837" s="174"/>
      <c r="T837" s="170"/>
      <c r="U837" s="187"/>
      <c r="V837" s="173"/>
      <c r="W837" s="185"/>
      <c r="X837" s="62">
        <f t="shared" si="47"/>
        <v>0</v>
      </c>
      <c r="Y837" s="166"/>
      <c r="Z837" s="149"/>
      <c r="AA837" s="149"/>
      <c r="AB837" s="150" t="s">
        <v>1639</v>
      </c>
      <c r="AC837" s="2"/>
      <c r="AD837" s="3"/>
      <c r="AE837" s="149"/>
      <c r="AF837" s="152"/>
      <c r="AG837" s="155"/>
      <c r="AH837" s="172"/>
      <c r="AI837" s="172"/>
      <c r="AJ837" s="149"/>
      <c r="AK837" s="170"/>
      <c r="AL837" s="203" t="s">
        <v>1637</v>
      </c>
      <c r="AM837" s="139"/>
      <c r="AN837" s="140"/>
      <c r="AO837" s="170"/>
      <c r="AP837" s="187"/>
      <c r="AQ837" s="173"/>
      <c r="AR837" s="184"/>
      <c r="AS837" s="208">
        <f t="shared" si="49"/>
        <v>0</v>
      </c>
    </row>
    <row r="838" ht="13.2" spans="1:45">
      <c r="A838" s="149"/>
      <c r="B838" s="149"/>
      <c r="C838" s="150" t="s">
        <v>1640</v>
      </c>
      <c r="D838" s="2"/>
      <c r="E838" s="3"/>
      <c r="F838" s="149"/>
      <c r="G838" s="152"/>
      <c r="H838" s="155"/>
      <c r="I838" s="165"/>
      <c r="J838" s="169">
        <f t="shared" si="46"/>
        <v>0</v>
      </c>
      <c r="K838" s="166"/>
      <c r="L838" s="166"/>
      <c r="M838" s="166"/>
      <c r="N838" s="166"/>
      <c r="O838" s="149"/>
      <c r="P838" s="170"/>
      <c r="Q838" s="174" t="s">
        <v>1640</v>
      </c>
      <c r="R838" s="174"/>
      <c r="S838" s="174"/>
      <c r="T838" s="170"/>
      <c r="U838" s="187"/>
      <c r="V838" s="173"/>
      <c r="W838" s="185"/>
      <c r="X838" s="62">
        <f t="shared" si="47"/>
        <v>0</v>
      </c>
      <c r="Y838" s="166"/>
      <c r="Z838" s="149"/>
      <c r="AA838" s="149"/>
      <c r="AB838" s="150" t="s">
        <v>1640</v>
      </c>
      <c r="AC838" s="2"/>
      <c r="AD838" s="3"/>
      <c r="AE838" s="149"/>
      <c r="AF838" s="152"/>
      <c r="AG838" s="155"/>
      <c r="AH838" s="172"/>
      <c r="AI838" s="172"/>
      <c r="AJ838" s="149"/>
      <c r="AK838" s="170"/>
      <c r="AL838" s="203" t="s">
        <v>1638</v>
      </c>
      <c r="AM838" s="139"/>
      <c r="AN838" s="140"/>
      <c r="AO838" s="170"/>
      <c r="AP838" s="187"/>
      <c r="AQ838" s="173"/>
      <c r="AR838" s="184"/>
      <c r="AS838" s="208">
        <f t="shared" si="49"/>
        <v>0</v>
      </c>
    </row>
    <row r="839" ht="13.2" spans="1:45">
      <c r="A839" s="149"/>
      <c r="B839" s="149"/>
      <c r="C839" s="150" t="s">
        <v>1641</v>
      </c>
      <c r="D839" s="2"/>
      <c r="E839" s="3"/>
      <c r="F839" s="149"/>
      <c r="G839" s="152"/>
      <c r="H839" s="155"/>
      <c r="I839" s="165"/>
      <c r="J839" s="169">
        <f t="shared" si="46"/>
        <v>0</v>
      </c>
      <c r="K839" s="166"/>
      <c r="L839" s="166"/>
      <c r="M839" s="166"/>
      <c r="N839" s="166"/>
      <c r="O839" s="149"/>
      <c r="P839" s="170"/>
      <c r="Q839" s="174" t="s">
        <v>1641</v>
      </c>
      <c r="R839" s="174"/>
      <c r="S839" s="174"/>
      <c r="T839" s="170"/>
      <c r="U839" s="187"/>
      <c r="V839" s="173"/>
      <c r="W839" s="185"/>
      <c r="X839" s="62">
        <f t="shared" si="47"/>
        <v>0</v>
      </c>
      <c r="Y839" s="166"/>
      <c r="Z839" s="149"/>
      <c r="AA839" s="149"/>
      <c r="AB839" s="150" t="s">
        <v>1641</v>
      </c>
      <c r="AC839" s="2"/>
      <c r="AD839" s="3"/>
      <c r="AE839" s="149"/>
      <c r="AF839" s="152"/>
      <c r="AG839" s="155"/>
      <c r="AH839" s="172"/>
      <c r="AI839" s="172"/>
      <c r="AJ839" s="149"/>
      <c r="AK839" s="170"/>
      <c r="AL839" s="203" t="s">
        <v>1639</v>
      </c>
      <c r="AM839" s="139"/>
      <c r="AN839" s="140"/>
      <c r="AO839" s="170"/>
      <c r="AP839" s="187"/>
      <c r="AQ839" s="173"/>
      <c r="AR839" s="184"/>
      <c r="AS839" s="208">
        <f t="shared" si="49"/>
        <v>0</v>
      </c>
    </row>
    <row r="840" ht="13.2" spans="1:45">
      <c r="A840" s="149"/>
      <c r="B840" s="149"/>
      <c r="C840" s="150" t="s">
        <v>1642</v>
      </c>
      <c r="D840" s="2"/>
      <c r="E840" s="3"/>
      <c r="F840" s="149"/>
      <c r="G840" s="152"/>
      <c r="H840" s="155"/>
      <c r="I840" s="165"/>
      <c r="J840" s="169">
        <f t="shared" si="46"/>
        <v>0</v>
      </c>
      <c r="K840" s="166"/>
      <c r="L840" s="166"/>
      <c r="M840" s="166"/>
      <c r="N840" s="166"/>
      <c r="O840" s="149"/>
      <c r="P840" s="170"/>
      <c r="Q840" s="174" t="s">
        <v>1642</v>
      </c>
      <c r="R840" s="174"/>
      <c r="S840" s="174"/>
      <c r="T840" s="170"/>
      <c r="U840" s="187"/>
      <c r="V840" s="173"/>
      <c r="W840" s="185"/>
      <c r="X840" s="62">
        <f t="shared" si="47"/>
        <v>0</v>
      </c>
      <c r="Y840" s="166"/>
      <c r="Z840" s="149"/>
      <c r="AA840" s="149"/>
      <c r="AB840" s="150" t="s">
        <v>1642</v>
      </c>
      <c r="AC840" s="2"/>
      <c r="AD840" s="3"/>
      <c r="AE840" s="149"/>
      <c r="AF840" s="152"/>
      <c r="AG840" s="155"/>
      <c r="AH840" s="172"/>
      <c r="AI840" s="172"/>
      <c r="AJ840" s="149"/>
      <c r="AK840" s="170"/>
      <c r="AL840" s="203" t="s">
        <v>1640</v>
      </c>
      <c r="AM840" s="139"/>
      <c r="AN840" s="140"/>
      <c r="AO840" s="170"/>
      <c r="AP840" s="187"/>
      <c r="AQ840" s="173"/>
      <c r="AR840" s="184"/>
      <c r="AS840" s="208">
        <f t="shared" si="49"/>
        <v>0</v>
      </c>
    </row>
    <row r="841" ht="13.2" spans="1:45">
      <c r="A841" s="149"/>
      <c r="B841" s="149"/>
      <c r="C841" s="150" t="s">
        <v>1643</v>
      </c>
      <c r="D841" s="2"/>
      <c r="E841" s="3"/>
      <c r="F841" s="149"/>
      <c r="G841" s="152"/>
      <c r="H841" s="155"/>
      <c r="I841" s="165"/>
      <c r="J841" s="169">
        <f t="shared" si="46"/>
        <v>0</v>
      </c>
      <c r="K841" s="166"/>
      <c r="L841" s="166"/>
      <c r="M841" s="166"/>
      <c r="N841" s="166"/>
      <c r="O841" s="149"/>
      <c r="P841" s="170"/>
      <c r="Q841" s="174" t="s">
        <v>1643</v>
      </c>
      <c r="R841" s="174"/>
      <c r="S841" s="174"/>
      <c r="T841" s="170"/>
      <c r="U841" s="187"/>
      <c r="V841" s="173"/>
      <c r="W841" s="185"/>
      <c r="X841" s="62">
        <f t="shared" si="47"/>
        <v>0</v>
      </c>
      <c r="Y841" s="166"/>
      <c r="Z841" s="149"/>
      <c r="AA841" s="149"/>
      <c r="AB841" s="150" t="s">
        <v>1643</v>
      </c>
      <c r="AC841" s="2"/>
      <c r="AD841" s="3"/>
      <c r="AE841" s="149"/>
      <c r="AF841" s="152"/>
      <c r="AG841" s="155"/>
      <c r="AH841" s="172"/>
      <c r="AI841" s="172"/>
      <c r="AJ841" s="149"/>
      <c r="AK841" s="170"/>
      <c r="AL841" s="203" t="s">
        <v>1641</v>
      </c>
      <c r="AM841" s="139"/>
      <c r="AN841" s="140"/>
      <c r="AO841" s="170"/>
      <c r="AP841" s="187"/>
      <c r="AQ841" s="173"/>
      <c r="AR841" s="184"/>
      <c r="AS841" s="208">
        <f t="shared" si="49"/>
        <v>0</v>
      </c>
    </row>
    <row r="842" ht="13.2" spans="1:45">
      <c r="A842" s="149"/>
      <c r="B842" s="149"/>
      <c r="C842" s="150" t="s">
        <v>1644</v>
      </c>
      <c r="D842" s="2"/>
      <c r="E842" s="3"/>
      <c r="F842" s="149"/>
      <c r="G842" s="152"/>
      <c r="H842" s="155"/>
      <c r="I842" s="165"/>
      <c r="J842" s="169">
        <f t="shared" si="46"/>
        <v>0</v>
      </c>
      <c r="K842" s="166"/>
      <c r="L842" s="166"/>
      <c r="M842" s="166"/>
      <c r="N842" s="166"/>
      <c r="O842" s="149"/>
      <c r="P842" s="170"/>
      <c r="Q842" s="174" t="s">
        <v>1644</v>
      </c>
      <c r="R842" s="174"/>
      <c r="S842" s="174"/>
      <c r="T842" s="170"/>
      <c r="U842" s="187"/>
      <c r="V842" s="173"/>
      <c r="W842" s="185"/>
      <c r="X842" s="62">
        <f t="shared" si="47"/>
        <v>0</v>
      </c>
      <c r="Y842" s="166"/>
      <c r="Z842" s="149"/>
      <c r="AA842" s="149"/>
      <c r="AB842" s="150" t="s">
        <v>1644</v>
      </c>
      <c r="AC842" s="2"/>
      <c r="AD842" s="3"/>
      <c r="AE842" s="149"/>
      <c r="AF842" s="152"/>
      <c r="AG842" s="155"/>
      <c r="AH842" s="172"/>
      <c r="AI842" s="172"/>
      <c r="AJ842" s="149"/>
      <c r="AK842" s="170"/>
      <c r="AL842" s="203" t="s">
        <v>1642</v>
      </c>
      <c r="AM842" s="139"/>
      <c r="AN842" s="140"/>
      <c r="AO842" s="170"/>
      <c r="AP842" s="187"/>
      <c r="AQ842" s="173"/>
      <c r="AR842" s="184"/>
      <c r="AS842" s="208">
        <f t="shared" si="49"/>
        <v>0</v>
      </c>
    </row>
    <row r="843" ht="13.2" spans="1:45">
      <c r="A843" s="149"/>
      <c r="B843" s="149"/>
      <c r="C843" s="150" t="s">
        <v>1645</v>
      </c>
      <c r="D843" s="2"/>
      <c r="E843" s="3"/>
      <c r="F843" s="149"/>
      <c r="G843" s="152"/>
      <c r="H843" s="155"/>
      <c r="I843" s="165"/>
      <c r="J843" s="169">
        <f t="shared" si="46"/>
        <v>0</v>
      </c>
      <c r="K843" s="166"/>
      <c r="L843" s="166"/>
      <c r="M843" s="166"/>
      <c r="N843" s="166"/>
      <c r="O843" s="149"/>
      <c r="P843" s="170"/>
      <c r="Q843" s="174" t="s">
        <v>1645</v>
      </c>
      <c r="R843" s="174"/>
      <c r="S843" s="174"/>
      <c r="T843" s="170"/>
      <c r="U843" s="187"/>
      <c r="V843" s="173"/>
      <c r="W843" s="185"/>
      <c r="X843" s="62">
        <f t="shared" si="47"/>
        <v>0</v>
      </c>
      <c r="Y843" s="166"/>
      <c r="Z843" s="149"/>
      <c r="AA843" s="149"/>
      <c r="AB843" s="150" t="s">
        <v>1645</v>
      </c>
      <c r="AC843" s="2"/>
      <c r="AD843" s="3"/>
      <c r="AE843" s="149"/>
      <c r="AF843" s="152"/>
      <c r="AG843" s="155"/>
      <c r="AH843" s="172"/>
      <c r="AI843" s="172"/>
      <c r="AJ843" s="149"/>
      <c r="AK843" s="170"/>
      <c r="AL843" s="203" t="s">
        <v>1643</v>
      </c>
      <c r="AM843" s="139"/>
      <c r="AN843" s="140"/>
      <c r="AO843" s="170"/>
      <c r="AP843" s="187"/>
      <c r="AQ843" s="173"/>
      <c r="AR843" s="184"/>
      <c r="AS843" s="208">
        <f t="shared" si="49"/>
        <v>0</v>
      </c>
    </row>
    <row r="844" ht="13.2" spans="1:45">
      <c r="A844" s="149"/>
      <c r="B844" s="149"/>
      <c r="C844" s="150" t="s">
        <v>1646</v>
      </c>
      <c r="D844" s="2"/>
      <c r="E844" s="3"/>
      <c r="F844" s="149"/>
      <c r="G844" s="152"/>
      <c r="H844" s="155"/>
      <c r="I844" s="165"/>
      <c r="J844" s="169">
        <f t="shared" si="46"/>
        <v>0</v>
      </c>
      <c r="K844" s="166"/>
      <c r="L844" s="166"/>
      <c r="M844" s="166"/>
      <c r="N844" s="166"/>
      <c r="O844" s="149"/>
      <c r="P844" s="170"/>
      <c r="Q844" s="174" t="s">
        <v>1646</v>
      </c>
      <c r="R844" s="174"/>
      <c r="S844" s="174"/>
      <c r="T844" s="170"/>
      <c r="U844" s="187"/>
      <c r="V844" s="173"/>
      <c r="W844" s="185"/>
      <c r="X844" s="62">
        <f t="shared" si="47"/>
        <v>0</v>
      </c>
      <c r="Y844" s="166"/>
      <c r="Z844" s="149"/>
      <c r="AA844" s="149"/>
      <c r="AB844" s="150" t="s">
        <v>1646</v>
      </c>
      <c r="AC844" s="2"/>
      <c r="AD844" s="3"/>
      <c r="AE844" s="149"/>
      <c r="AF844" s="152"/>
      <c r="AG844" s="155"/>
      <c r="AH844" s="172"/>
      <c r="AI844" s="172"/>
      <c r="AJ844" s="149"/>
      <c r="AK844" s="170"/>
      <c r="AL844" s="203" t="s">
        <v>1644</v>
      </c>
      <c r="AM844" s="139"/>
      <c r="AN844" s="140"/>
      <c r="AO844" s="170"/>
      <c r="AP844" s="187"/>
      <c r="AQ844" s="173"/>
      <c r="AR844" s="184"/>
      <c r="AS844" s="208">
        <f t="shared" si="49"/>
        <v>0</v>
      </c>
    </row>
    <row r="845" ht="13.2" spans="1:45">
      <c r="A845" s="149"/>
      <c r="B845" s="149"/>
      <c r="C845" s="150" t="s">
        <v>1647</v>
      </c>
      <c r="D845" s="2"/>
      <c r="E845" s="3"/>
      <c r="F845" s="149"/>
      <c r="G845" s="152"/>
      <c r="H845" s="155"/>
      <c r="I845" s="165"/>
      <c r="J845" s="169">
        <f t="shared" si="46"/>
        <v>0</v>
      </c>
      <c r="K845" s="166"/>
      <c r="L845" s="166"/>
      <c r="M845" s="166"/>
      <c r="N845" s="166"/>
      <c r="O845" s="149"/>
      <c r="P845" s="170"/>
      <c r="Q845" s="174" t="s">
        <v>1647</v>
      </c>
      <c r="R845" s="174"/>
      <c r="S845" s="174"/>
      <c r="T845" s="170"/>
      <c r="U845" s="187"/>
      <c r="V845" s="173"/>
      <c r="W845" s="185"/>
      <c r="X845" s="62">
        <f t="shared" si="47"/>
        <v>0</v>
      </c>
      <c r="Y845" s="166"/>
      <c r="Z845" s="149"/>
      <c r="AA845" s="149"/>
      <c r="AB845" s="150" t="s">
        <v>1647</v>
      </c>
      <c r="AC845" s="2"/>
      <c r="AD845" s="3"/>
      <c r="AE845" s="149"/>
      <c r="AF845" s="152"/>
      <c r="AG845" s="155"/>
      <c r="AH845" s="172"/>
      <c r="AI845" s="172"/>
      <c r="AJ845" s="149"/>
      <c r="AK845" s="170"/>
      <c r="AL845" s="203" t="s">
        <v>1645</v>
      </c>
      <c r="AM845" s="139"/>
      <c r="AN845" s="140"/>
      <c r="AO845" s="170"/>
      <c r="AP845" s="187"/>
      <c r="AQ845" s="173"/>
      <c r="AR845" s="184"/>
      <c r="AS845" s="208">
        <f t="shared" si="49"/>
        <v>0</v>
      </c>
    </row>
    <row r="846" ht="13.2" spans="1:45">
      <c r="A846" s="149"/>
      <c r="B846" s="149"/>
      <c r="C846" s="150" t="s">
        <v>1648</v>
      </c>
      <c r="D846" s="2"/>
      <c r="E846" s="3"/>
      <c r="F846" s="149"/>
      <c r="G846" s="152"/>
      <c r="H846" s="155"/>
      <c r="I846" s="165"/>
      <c r="J846" s="169">
        <f t="shared" si="46"/>
        <v>0</v>
      </c>
      <c r="K846" s="166"/>
      <c r="L846" s="166"/>
      <c r="M846" s="166"/>
      <c r="N846" s="166"/>
      <c r="O846" s="149"/>
      <c r="P846" s="170"/>
      <c r="Q846" s="174" t="s">
        <v>1648</v>
      </c>
      <c r="R846" s="174"/>
      <c r="S846" s="174"/>
      <c r="T846" s="170"/>
      <c r="U846" s="187"/>
      <c r="V846" s="173"/>
      <c r="W846" s="185"/>
      <c r="X846" s="62">
        <f t="shared" si="47"/>
        <v>0</v>
      </c>
      <c r="Y846" s="166"/>
      <c r="Z846" s="149"/>
      <c r="AA846" s="149"/>
      <c r="AB846" s="150" t="s">
        <v>1648</v>
      </c>
      <c r="AC846" s="2"/>
      <c r="AD846" s="3"/>
      <c r="AE846" s="149"/>
      <c r="AF846" s="152"/>
      <c r="AG846" s="155"/>
      <c r="AH846" s="172"/>
      <c r="AI846" s="172"/>
      <c r="AJ846" s="149"/>
      <c r="AK846" s="170"/>
      <c r="AL846" s="203" t="s">
        <v>1646</v>
      </c>
      <c r="AM846" s="139"/>
      <c r="AN846" s="140"/>
      <c r="AO846" s="170"/>
      <c r="AP846" s="187"/>
      <c r="AQ846" s="173"/>
      <c r="AR846" s="184"/>
      <c r="AS846" s="208">
        <f t="shared" si="49"/>
        <v>0</v>
      </c>
    </row>
    <row r="847" ht="13.2" spans="1:45">
      <c r="A847" s="154"/>
      <c r="B847" s="154"/>
      <c r="C847" s="150" t="s">
        <v>1649</v>
      </c>
      <c r="D847" s="2"/>
      <c r="E847" s="3"/>
      <c r="F847" s="154"/>
      <c r="G847" s="152"/>
      <c r="H847" s="155"/>
      <c r="I847" s="165"/>
      <c r="J847" s="169">
        <f t="shared" si="46"/>
        <v>0</v>
      </c>
      <c r="K847" s="166"/>
      <c r="L847" s="166"/>
      <c r="M847" s="166"/>
      <c r="N847" s="166"/>
      <c r="O847" s="154"/>
      <c r="P847" s="140"/>
      <c r="Q847" s="174" t="s">
        <v>1649</v>
      </c>
      <c r="R847" s="174"/>
      <c r="S847" s="174"/>
      <c r="T847" s="140"/>
      <c r="U847" s="187"/>
      <c r="V847" s="173"/>
      <c r="W847" s="185"/>
      <c r="X847" s="62">
        <f t="shared" si="47"/>
        <v>0</v>
      </c>
      <c r="Y847" s="166"/>
      <c r="Z847" s="154"/>
      <c r="AA847" s="154"/>
      <c r="AB847" s="150" t="s">
        <v>1649</v>
      </c>
      <c r="AC847" s="2"/>
      <c r="AD847" s="3"/>
      <c r="AE847" s="154"/>
      <c r="AF847" s="152"/>
      <c r="AG847" s="155"/>
      <c r="AH847" s="172"/>
      <c r="AI847" s="172"/>
      <c r="AJ847" s="149"/>
      <c r="AK847" s="170"/>
      <c r="AL847" s="203" t="s">
        <v>1647</v>
      </c>
      <c r="AM847" s="139"/>
      <c r="AN847" s="140"/>
      <c r="AO847" s="170"/>
      <c r="AP847" s="187"/>
      <c r="AQ847" s="173"/>
      <c r="AR847" s="184"/>
      <c r="AS847" s="208">
        <f t="shared" si="49"/>
        <v>0</v>
      </c>
    </row>
    <row r="848" ht="13.2" spans="1:45">
      <c r="A848" s="152"/>
      <c r="B848" s="155"/>
      <c r="C848" s="210"/>
      <c r="D848" s="210"/>
      <c r="E848" s="210"/>
      <c r="F848" s="158" t="s">
        <v>31</v>
      </c>
      <c r="G848" s="3"/>
      <c r="H848" s="151">
        <v>739800</v>
      </c>
      <c r="I848" s="165"/>
      <c r="J848" s="169">
        <f>SUM(J791:J847)</f>
        <v>0</v>
      </c>
      <c r="K848" s="166"/>
      <c r="L848" s="166"/>
      <c r="M848" s="166"/>
      <c r="N848" s="166"/>
      <c r="O848" s="172"/>
      <c r="P848" s="173"/>
      <c r="Q848" s="210"/>
      <c r="R848" s="210"/>
      <c r="S848" s="211"/>
      <c r="T848" s="187" t="s">
        <v>31</v>
      </c>
      <c r="U848" s="187"/>
      <c r="V848" s="186">
        <v>739800</v>
      </c>
      <c r="W848" s="185"/>
      <c r="X848" s="62">
        <f>SUM(X791:X847)</f>
        <v>0</v>
      </c>
      <c r="Y848" s="166"/>
      <c r="Z848" s="152"/>
      <c r="AA848" s="155"/>
      <c r="AB848" s="210"/>
      <c r="AC848" s="210"/>
      <c r="AD848" s="210"/>
      <c r="AE848" s="158" t="s">
        <v>31</v>
      </c>
      <c r="AF848" s="3"/>
      <c r="AG848" s="151">
        <v>739800</v>
      </c>
      <c r="AH848" s="172"/>
      <c r="AI848" s="172"/>
      <c r="AJ848" s="149"/>
      <c r="AK848" s="170"/>
      <c r="AL848" s="203" t="s">
        <v>1648</v>
      </c>
      <c r="AM848" s="139"/>
      <c r="AN848" s="140"/>
      <c r="AO848" s="170"/>
      <c r="AP848" s="187"/>
      <c r="AQ848" s="173"/>
      <c r="AR848" s="184"/>
      <c r="AS848" s="208">
        <f t="shared" si="49"/>
        <v>0</v>
      </c>
    </row>
    <row r="849" ht="48" spans="1:45">
      <c r="A849" s="146">
        <v>8</v>
      </c>
      <c r="B849" s="159" t="s">
        <v>1650</v>
      </c>
      <c r="C849" s="148"/>
      <c r="D849" s="139"/>
      <c r="E849" s="140"/>
      <c r="F849" s="155" t="s">
        <v>952</v>
      </c>
      <c r="G849" s="155"/>
      <c r="H849" s="155"/>
      <c r="I849" s="165"/>
      <c r="J849" s="165"/>
      <c r="K849" s="166"/>
      <c r="L849" s="166"/>
      <c r="M849" s="166"/>
      <c r="N849" s="166"/>
      <c r="O849" s="167">
        <v>8</v>
      </c>
      <c r="P849" s="175" t="s">
        <v>1650</v>
      </c>
      <c r="Q849" s="184"/>
      <c r="R849" s="184"/>
      <c r="S849" s="184"/>
      <c r="T849" s="173" t="s">
        <v>952</v>
      </c>
      <c r="U849" s="173"/>
      <c r="V849" s="173"/>
      <c r="W849" s="185"/>
      <c r="X849" s="185"/>
      <c r="Y849" s="166"/>
      <c r="Z849" s="146">
        <v>8</v>
      </c>
      <c r="AA849" s="159" t="s">
        <v>1650</v>
      </c>
      <c r="AB849" s="148"/>
      <c r="AC849" s="139"/>
      <c r="AD849" s="140"/>
      <c r="AE849" s="155" t="s">
        <v>952</v>
      </c>
      <c r="AF849" s="155"/>
      <c r="AG849" s="155"/>
      <c r="AH849" s="172"/>
      <c r="AI849" s="172"/>
      <c r="AJ849" s="154"/>
      <c r="AK849" s="140"/>
      <c r="AL849" s="203" t="s">
        <v>1649</v>
      </c>
      <c r="AM849" s="139"/>
      <c r="AN849" s="140"/>
      <c r="AO849" s="140"/>
      <c r="AP849" s="187"/>
      <c r="AQ849" s="173"/>
      <c r="AR849" s="184"/>
      <c r="AS849" s="208">
        <f t="shared" si="49"/>
        <v>0</v>
      </c>
    </row>
    <row r="850" ht="13.2" spans="1:45">
      <c r="A850" s="149"/>
      <c r="B850" s="160" t="s">
        <v>953</v>
      </c>
      <c r="C850" s="150" t="s">
        <v>1651</v>
      </c>
      <c r="D850" s="2"/>
      <c r="E850" s="3"/>
      <c r="F850" s="153">
        <v>868000</v>
      </c>
      <c r="G850" s="152">
        <v>1</v>
      </c>
      <c r="H850" s="151">
        <v>868000</v>
      </c>
      <c r="I850" s="165"/>
      <c r="J850" s="169">
        <f t="shared" ref="J850:J971" si="50">I850*F850</f>
        <v>0</v>
      </c>
      <c r="K850" s="166"/>
      <c r="L850" s="166"/>
      <c r="M850" s="166"/>
      <c r="N850" s="166"/>
      <c r="O850" s="149"/>
      <c r="P850" s="176" t="s">
        <v>953</v>
      </c>
      <c r="Q850" s="174" t="s">
        <v>1651</v>
      </c>
      <c r="R850" s="174"/>
      <c r="S850" s="174"/>
      <c r="T850" s="188">
        <v>868000</v>
      </c>
      <c r="U850" s="187">
        <v>1</v>
      </c>
      <c r="V850" s="186">
        <v>868000</v>
      </c>
      <c r="W850" s="185"/>
      <c r="X850" s="62">
        <f t="shared" ref="X850:X971" si="51">W850*T850</f>
        <v>0</v>
      </c>
      <c r="Y850" s="166"/>
      <c r="Z850" s="149"/>
      <c r="AA850" s="160" t="s">
        <v>953</v>
      </c>
      <c r="AB850" s="150" t="s">
        <v>1651</v>
      </c>
      <c r="AC850" s="2"/>
      <c r="AD850" s="3"/>
      <c r="AE850" s="153">
        <v>868000</v>
      </c>
      <c r="AF850" s="152">
        <v>1</v>
      </c>
      <c r="AG850" s="151">
        <v>868000</v>
      </c>
      <c r="AH850" s="172"/>
      <c r="AI850" s="172"/>
      <c r="AJ850" s="172"/>
      <c r="AK850" s="173"/>
      <c r="AL850" s="210"/>
      <c r="AM850" s="210"/>
      <c r="AN850" s="211"/>
      <c r="AO850" s="198" t="s">
        <v>31</v>
      </c>
      <c r="AP850" s="140"/>
      <c r="AQ850" s="186">
        <v>739800</v>
      </c>
      <c r="AR850" s="184"/>
      <c r="AS850" s="208">
        <f>SUM(AS793:AS849)</f>
        <v>0</v>
      </c>
    </row>
    <row r="851" ht="48" spans="1:45">
      <c r="A851" s="149"/>
      <c r="B851" s="149"/>
      <c r="C851" s="150" t="s">
        <v>1652</v>
      </c>
      <c r="D851" s="2"/>
      <c r="E851" s="3"/>
      <c r="F851" s="149"/>
      <c r="G851" s="152"/>
      <c r="H851" s="155"/>
      <c r="I851" s="165"/>
      <c r="J851" s="169">
        <f t="shared" si="50"/>
        <v>0</v>
      </c>
      <c r="K851" s="166"/>
      <c r="L851" s="166"/>
      <c r="M851" s="166"/>
      <c r="N851" s="166"/>
      <c r="O851" s="149"/>
      <c r="P851" s="170"/>
      <c r="Q851" s="174" t="s">
        <v>1652</v>
      </c>
      <c r="R851" s="174"/>
      <c r="S851" s="174"/>
      <c r="T851" s="170"/>
      <c r="U851" s="187"/>
      <c r="V851" s="173"/>
      <c r="W851" s="185"/>
      <c r="X851" s="62">
        <f t="shared" si="51"/>
        <v>0</v>
      </c>
      <c r="Y851" s="166"/>
      <c r="Z851" s="149"/>
      <c r="AA851" s="149"/>
      <c r="AB851" s="150" t="s">
        <v>1652</v>
      </c>
      <c r="AC851" s="2"/>
      <c r="AD851" s="3"/>
      <c r="AE851" s="149"/>
      <c r="AF851" s="152"/>
      <c r="AG851" s="155"/>
      <c r="AH851" s="172"/>
      <c r="AI851" s="172"/>
      <c r="AJ851" s="167">
        <v>8</v>
      </c>
      <c r="AK851" s="175" t="s">
        <v>1650</v>
      </c>
      <c r="AL851" s="202"/>
      <c r="AM851" s="139"/>
      <c r="AN851" s="140"/>
      <c r="AO851" s="173" t="s">
        <v>952</v>
      </c>
      <c r="AP851" s="173"/>
      <c r="AQ851" s="173"/>
      <c r="AR851" s="184"/>
      <c r="AS851" s="184"/>
    </row>
    <row r="852" ht="13.2" spans="1:45">
      <c r="A852" s="149"/>
      <c r="B852" s="149"/>
      <c r="C852" s="150" t="s">
        <v>1653</v>
      </c>
      <c r="D852" s="2"/>
      <c r="E852" s="3"/>
      <c r="F852" s="149"/>
      <c r="G852" s="152"/>
      <c r="H852" s="155"/>
      <c r="I852" s="165"/>
      <c r="J852" s="169">
        <f t="shared" si="50"/>
        <v>0</v>
      </c>
      <c r="K852" s="166"/>
      <c r="L852" s="166"/>
      <c r="M852" s="166"/>
      <c r="N852" s="166"/>
      <c r="O852" s="149"/>
      <c r="P852" s="170"/>
      <c r="Q852" s="174" t="s">
        <v>1653</v>
      </c>
      <c r="R852" s="174"/>
      <c r="S852" s="174"/>
      <c r="T852" s="170"/>
      <c r="U852" s="187"/>
      <c r="V852" s="173"/>
      <c r="W852" s="185"/>
      <c r="X852" s="62">
        <f t="shared" si="51"/>
        <v>0</v>
      </c>
      <c r="Y852" s="166"/>
      <c r="Z852" s="149"/>
      <c r="AA852" s="149"/>
      <c r="AB852" s="150" t="s">
        <v>1653</v>
      </c>
      <c r="AC852" s="2"/>
      <c r="AD852" s="3"/>
      <c r="AE852" s="149"/>
      <c r="AF852" s="152"/>
      <c r="AG852" s="155"/>
      <c r="AH852" s="172"/>
      <c r="AI852" s="172"/>
      <c r="AJ852" s="149"/>
      <c r="AK852" s="176" t="s">
        <v>953</v>
      </c>
      <c r="AL852" s="203" t="s">
        <v>1651</v>
      </c>
      <c r="AM852" s="139"/>
      <c r="AN852" s="140"/>
      <c r="AO852" s="188">
        <v>868000</v>
      </c>
      <c r="AP852" s="187">
        <v>1</v>
      </c>
      <c r="AQ852" s="186">
        <v>868000</v>
      </c>
      <c r="AR852" s="209">
        <v>0</v>
      </c>
      <c r="AS852" s="208">
        <f>AR852*AQ852</f>
        <v>0</v>
      </c>
    </row>
    <row r="853" ht="13.2" spans="1:45">
      <c r="A853" s="149"/>
      <c r="B853" s="149"/>
      <c r="C853" s="150" t="s">
        <v>1654</v>
      </c>
      <c r="D853" s="2"/>
      <c r="E853" s="3"/>
      <c r="F853" s="149"/>
      <c r="G853" s="152"/>
      <c r="H853" s="155"/>
      <c r="I853" s="165"/>
      <c r="J853" s="169">
        <f t="shared" si="50"/>
        <v>0</v>
      </c>
      <c r="K853" s="166"/>
      <c r="L853" s="166"/>
      <c r="M853" s="166"/>
      <c r="N853" s="166"/>
      <c r="O853" s="149"/>
      <c r="P853" s="170"/>
      <c r="Q853" s="174" t="s">
        <v>1654</v>
      </c>
      <c r="R853" s="174"/>
      <c r="S853" s="174"/>
      <c r="T853" s="170"/>
      <c r="U853" s="187"/>
      <c r="V853" s="173"/>
      <c r="W853" s="185"/>
      <c r="X853" s="62">
        <f t="shared" si="51"/>
        <v>0</v>
      </c>
      <c r="Y853" s="166"/>
      <c r="Z853" s="149"/>
      <c r="AA853" s="149"/>
      <c r="AB853" s="150" t="s">
        <v>1654</v>
      </c>
      <c r="AC853" s="2"/>
      <c r="AD853" s="3"/>
      <c r="AE853" s="149"/>
      <c r="AF853" s="152"/>
      <c r="AG853" s="155"/>
      <c r="AH853" s="172"/>
      <c r="AI853" s="172"/>
      <c r="AJ853" s="149"/>
      <c r="AK853" s="170"/>
      <c r="AL853" s="203" t="s">
        <v>1652</v>
      </c>
      <c r="AM853" s="139"/>
      <c r="AN853" s="140"/>
      <c r="AO853" s="170"/>
      <c r="AP853" s="187"/>
      <c r="AQ853" s="173"/>
      <c r="AR853" s="184"/>
      <c r="AS853" s="208">
        <f t="shared" ref="AS853:AS876" si="52">AR853*AO853</f>
        <v>0</v>
      </c>
    </row>
    <row r="854" ht="13.2" spans="1:45">
      <c r="A854" s="149"/>
      <c r="B854" s="149"/>
      <c r="C854" s="150" t="s">
        <v>1086</v>
      </c>
      <c r="D854" s="2"/>
      <c r="E854" s="3"/>
      <c r="F854" s="149"/>
      <c r="G854" s="152"/>
      <c r="H854" s="155"/>
      <c r="I854" s="165"/>
      <c r="J854" s="169">
        <f t="shared" si="50"/>
        <v>0</v>
      </c>
      <c r="K854" s="166"/>
      <c r="L854" s="166"/>
      <c r="M854" s="166"/>
      <c r="N854" s="166"/>
      <c r="O854" s="149"/>
      <c r="P854" s="170"/>
      <c r="Q854" s="174" t="s">
        <v>1086</v>
      </c>
      <c r="R854" s="174"/>
      <c r="S854" s="174"/>
      <c r="T854" s="170"/>
      <c r="U854" s="187"/>
      <c r="V854" s="173"/>
      <c r="W854" s="185"/>
      <c r="X854" s="62">
        <f t="shared" si="51"/>
        <v>0</v>
      </c>
      <c r="Y854" s="166"/>
      <c r="Z854" s="149"/>
      <c r="AA854" s="149"/>
      <c r="AB854" s="150" t="s">
        <v>1086</v>
      </c>
      <c r="AC854" s="2"/>
      <c r="AD854" s="3"/>
      <c r="AE854" s="149"/>
      <c r="AF854" s="152"/>
      <c r="AG854" s="155"/>
      <c r="AH854" s="172"/>
      <c r="AI854" s="172"/>
      <c r="AJ854" s="149"/>
      <c r="AK854" s="170"/>
      <c r="AL854" s="203" t="s">
        <v>1653</v>
      </c>
      <c r="AM854" s="139"/>
      <c r="AN854" s="140"/>
      <c r="AO854" s="170"/>
      <c r="AP854" s="187"/>
      <c r="AQ854" s="173"/>
      <c r="AR854" s="184"/>
      <c r="AS854" s="208">
        <f t="shared" si="52"/>
        <v>0</v>
      </c>
    </row>
    <row r="855" ht="13.2" spans="1:45">
      <c r="A855" s="149"/>
      <c r="B855" s="149"/>
      <c r="C855" s="219" t="s">
        <v>1451</v>
      </c>
      <c r="D855" s="2"/>
      <c r="E855" s="3"/>
      <c r="F855" s="149"/>
      <c r="G855" s="152"/>
      <c r="H855" s="155"/>
      <c r="I855" s="165"/>
      <c r="J855" s="169">
        <f t="shared" si="50"/>
        <v>0</v>
      </c>
      <c r="K855" s="166"/>
      <c r="L855" s="166"/>
      <c r="M855" s="166"/>
      <c r="N855" s="166"/>
      <c r="O855" s="149"/>
      <c r="P855" s="170"/>
      <c r="Q855" s="220" t="s">
        <v>1451</v>
      </c>
      <c r="R855" s="220"/>
      <c r="S855" s="220"/>
      <c r="T855" s="170"/>
      <c r="U855" s="187"/>
      <c r="V855" s="173"/>
      <c r="W855" s="185"/>
      <c r="X855" s="62">
        <f t="shared" si="51"/>
        <v>0</v>
      </c>
      <c r="Y855" s="166"/>
      <c r="Z855" s="149"/>
      <c r="AA855" s="149"/>
      <c r="AB855" s="219" t="s">
        <v>1451</v>
      </c>
      <c r="AC855" s="2"/>
      <c r="AD855" s="3"/>
      <c r="AE855" s="149"/>
      <c r="AF855" s="152"/>
      <c r="AG855" s="155"/>
      <c r="AH855" s="172"/>
      <c r="AI855" s="172"/>
      <c r="AJ855" s="149"/>
      <c r="AK855" s="170"/>
      <c r="AL855" s="203" t="s">
        <v>1654</v>
      </c>
      <c r="AM855" s="139"/>
      <c r="AN855" s="140"/>
      <c r="AO855" s="170"/>
      <c r="AP855" s="187"/>
      <c r="AQ855" s="173"/>
      <c r="AR855" s="184"/>
      <c r="AS855" s="208">
        <f t="shared" si="52"/>
        <v>0</v>
      </c>
    </row>
    <row r="856" ht="13.2" spans="1:45">
      <c r="A856" s="149"/>
      <c r="B856" s="149"/>
      <c r="C856" s="150" t="s">
        <v>1655</v>
      </c>
      <c r="D856" s="2"/>
      <c r="E856" s="3"/>
      <c r="F856" s="149"/>
      <c r="G856" s="152"/>
      <c r="H856" s="155"/>
      <c r="I856" s="165"/>
      <c r="J856" s="169">
        <f t="shared" si="50"/>
        <v>0</v>
      </c>
      <c r="K856" s="166"/>
      <c r="L856" s="166"/>
      <c r="M856" s="166"/>
      <c r="N856" s="166"/>
      <c r="O856" s="149"/>
      <c r="P856" s="170"/>
      <c r="Q856" s="174" t="s">
        <v>1655</v>
      </c>
      <c r="R856" s="174"/>
      <c r="S856" s="174"/>
      <c r="T856" s="170"/>
      <c r="U856" s="187"/>
      <c r="V856" s="173"/>
      <c r="W856" s="185"/>
      <c r="X856" s="62">
        <f t="shared" si="51"/>
        <v>0</v>
      </c>
      <c r="Y856" s="166"/>
      <c r="Z856" s="149"/>
      <c r="AA856" s="149"/>
      <c r="AB856" s="150" t="s">
        <v>1655</v>
      </c>
      <c r="AC856" s="2"/>
      <c r="AD856" s="3"/>
      <c r="AE856" s="149"/>
      <c r="AF856" s="152"/>
      <c r="AG856" s="155"/>
      <c r="AH856" s="172"/>
      <c r="AI856" s="172"/>
      <c r="AJ856" s="149"/>
      <c r="AK856" s="170"/>
      <c r="AL856" s="203" t="s">
        <v>1086</v>
      </c>
      <c r="AM856" s="139"/>
      <c r="AN856" s="140"/>
      <c r="AO856" s="170"/>
      <c r="AP856" s="187"/>
      <c r="AQ856" s="173"/>
      <c r="AR856" s="184"/>
      <c r="AS856" s="208">
        <f t="shared" si="52"/>
        <v>0</v>
      </c>
    </row>
    <row r="857" ht="13.2" spans="1:45">
      <c r="A857" s="149"/>
      <c r="B857" s="149"/>
      <c r="C857" s="150" t="s">
        <v>1656</v>
      </c>
      <c r="D857" s="2"/>
      <c r="E857" s="3"/>
      <c r="F857" s="149"/>
      <c r="G857" s="152"/>
      <c r="H857" s="155"/>
      <c r="I857" s="165"/>
      <c r="J857" s="169">
        <f t="shared" si="50"/>
        <v>0</v>
      </c>
      <c r="K857" s="166"/>
      <c r="L857" s="166"/>
      <c r="M857" s="166"/>
      <c r="N857" s="166"/>
      <c r="O857" s="149"/>
      <c r="P857" s="170"/>
      <c r="Q857" s="174" t="s">
        <v>1656</v>
      </c>
      <c r="R857" s="174"/>
      <c r="S857" s="174"/>
      <c r="T857" s="170"/>
      <c r="U857" s="187"/>
      <c r="V857" s="173"/>
      <c r="W857" s="185"/>
      <c r="X857" s="62">
        <f t="shared" si="51"/>
        <v>0</v>
      </c>
      <c r="Y857" s="166"/>
      <c r="Z857" s="149"/>
      <c r="AA857" s="149"/>
      <c r="AB857" s="150" t="s">
        <v>1656</v>
      </c>
      <c r="AC857" s="2"/>
      <c r="AD857" s="3"/>
      <c r="AE857" s="149"/>
      <c r="AF857" s="152"/>
      <c r="AG857" s="155"/>
      <c r="AH857" s="172"/>
      <c r="AI857" s="172"/>
      <c r="AJ857" s="149"/>
      <c r="AK857" s="170"/>
      <c r="AL857" s="221" t="s">
        <v>1451</v>
      </c>
      <c r="AM857" s="139"/>
      <c r="AN857" s="140"/>
      <c r="AO857" s="170"/>
      <c r="AP857" s="187"/>
      <c r="AQ857" s="173"/>
      <c r="AR857" s="184"/>
      <c r="AS857" s="208">
        <f t="shared" si="52"/>
        <v>0</v>
      </c>
    </row>
    <row r="858" ht="13.2" spans="1:45">
      <c r="A858" s="149"/>
      <c r="B858" s="149"/>
      <c r="C858" s="150" t="s">
        <v>1657</v>
      </c>
      <c r="D858" s="2"/>
      <c r="E858" s="3"/>
      <c r="F858" s="149"/>
      <c r="G858" s="152"/>
      <c r="H858" s="155"/>
      <c r="I858" s="165"/>
      <c r="J858" s="169">
        <f t="shared" si="50"/>
        <v>0</v>
      </c>
      <c r="K858" s="166"/>
      <c r="L858" s="166"/>
      <c r="M858" s="166"/>
      <c r="N858" s="166"/>
      <c r="O858" s="149"/>
      <c r="P858" s="170"/>
      <c r="Q858" s="174" t="s">
        <v>1657</v>
      </c>
      <c r="R858" s="174"/>
      <c r="S858" s="174"/>
      <c r="T858" s="170"/>
      <c r="U858" s="187"/>
      <c r="V858" s="173"/>
      <c r="W858" s="185"/>
      <c r="X858" s="62">
        <f t="shared" si="51"/>
        <v>0</v>
      </c>
      <c r="Y858" s="166"/>
      <c r="Z858" s="149"/>
      <c r="AA858" s="149"/>
      <c r="AB858" s="150" t="s">
        <v>1657</v>
      </c>
      <c r="AC858" s="2"/>
      <c r="AD858" s="3"/>
      <c r="AE858" s="149"/>
      <c r="AF858" s="152"/>
      <c r="AG858" s="155"/>
      <c r="AH858" s="172"/>
      <c r="AI858" s="172"/>
      <c r="AJ858" s="149"/>
      <c r="AK858" s="170"/>
      <c r="AL858" s="203" t="s">
        <v>1655</v>
      </c>
      <c r="AM858" s="139"/>
      <c r="AN858" s="140"/>
      <c r="AO858" s="170"/>
      <c r="AP858" s="187"/>
      <c r="AQ858" s="173"/>
      <c r="AR858" s="184"/>
      <c r="AS858" s="208">
        <f t="shared" si="52"/>
        <v>0</v>
      </c>
    </row>
    <row r="859" ht="13.2" spans="1:45">
      <c r="A859" s="149"/>
      <c r="B859" s="149"/>
      <c r="C859" s="219" t="s">
        <v>1120</v>
      </c>
      <c r="D859" s="2"/>
      <c r="E859" s="3"/>
      <c r="F859" s="149"/>
      <c r="G859" s="152"/>
      <c r="H859" s="155"/>
      <c r="I859" s="165"/>
      <c r="J859" s="169">
        <f t="shared" si="50"/>
        <v>0</v>
      </c>
      <c r="K859" s="166"/>
      <c r="L859" s="166"/>
      <c r="M859" s="166"/>
      <c r="N859" s="166"/>
      <c r="O859" s="149"/>
      <c r="P859" s="170"/>
      <c r="Q859" s="220" t="s">
        <v>1120</v>
      </c>
      <c r="R859" s="220"/>
      <c r="S859" s="220"/>
      <c r="T859" s="170"/>
      <c r="U859" s="187"/>
      <c r="V859" s="173"/>
      <c r="W859" s="185"/>
      <c r="X859" s="62">
        <f t="shared" si="51"/>
        <v>0</v>
      </c>
      <c r="Y859" s="166"/>
      <c r="Z859" s="149"/>
      <c r="AA859" s="149"/>
      <c r="AB859" s="219" t="s">
        <v>1120</v>
      </c>
      <c r="AC859" s="2"/>
      <c r="AD859" s="3"/>
      <c r="AE859" s="149"/>
      <c r="AF859" s="152"/>
      <c r="AG859" s="155"/>
      <c r="AH859" s="172"/>
      <c r="AI859" s="172"/>
      <c r="AJ859" s="149"/>
      <c r="AK859" s="170"/>
      <c r="AL859" s="203" t="s">
        <v>1656</v>
      </c>
      <c r="AM859" s="139"/>
      <c r="AN859" s="140"/>
      <c r="AO859" s="170"/>
      <c r="AP859" s="187"/>
      <c r="AQ859" s="173"/>
      <c r="AR859" s="184"/>
      <c r="AS859" s="208">
        <f t="shared" si="52"/>
        <v>0</v>
      </c>
    </row>
    <row r="860" ht="13.2" spans="1:45">
      <c r="A860" s="149"/>
      <c r="B860" s="149"/>
      <c r="C860" s="150" t="s">
        <v>1658</v>
      </c>
      <c r="D860" s="2"/>
      <c r="E860" s="3"/>
      <c r="F860" s="149"/>
      <c r="G860" s="152"/>
      <c r="H860" s="155"/>
      <c r="I860" s="165"/>
      <c r="J860" s="169">
        <f t="shared" si="50"/>
        <v>0</v>
      </c>
      <c r="K860" s="166"/>
      <c r="L860" s="166"/>
      <c r="M860" s="166"/>
      <c r="N860" s="166"/>
      <c r="O860" s="149"/>
      <c r="P860" s="170"/>
      <c r="Q860" s="174" t="s">
        <v>1658</v>
      </c>
      <c r="R860" s="174"/>
      <c r="S860" s="174"/>
      <c r="T860" s="170"/>
      <c r="U860" s="187"/>
      <c r="V860" s="173"/>
      <c r="W860" s="185"/>
      <c r="X860" s="62">
        <f t="shared" si="51"/>
        <v>0</v>
      </c>
      <c r="Y860" s="166"/>
      <c r="Z860" s="149"/>
      <c r="AA860" s="149"/>
      <c r="AB860" s="150" t="s">
        <v>1658</v>
      </c>
      <c r="AC860" s="2"/>
      <c r="AD860" s="3"/>
      <c r="AE860" s="149"/>
      <c r="AF860" s="152"/>
      <c r="AG860" s="155"/>
      <c r="AH860" s="172"/>
      <c r="AI860" s="172"/>
      <c r="AJ860" s="149"/>
      <c r="AK860" s="170"/>
      <c r="AL860" s="203" t="s">
        <v>1657</v>
      </c>
      <c r="AM860" s="139"/>
      <c r="AN860" s="140"/>
      <c r="AO860" s="170"/>
      <c r="AP860" s="187"/>
      <c r="AQ860" s="173"/>
      <c r="AR860" s="184"/>
      <c r="AS860" s="208">
        <f t="shared" si="52"/>
        <v>0</v>
      </c>
    </row>
    <row r="861" ht="13.2" spans="1:45">
      <c r="A861" s="149"/>
      <c r="B861" s="149"/>
      <c r="C861" s="150" t="s">
        <v>1659</v>
      </c>
      <c r="D861" s="2"/>
      <c r="E861" s="3"/>
      <c r="F861" s="149"/>
      <c r="G861" s="152"/>
      <c r="H861" s="155"/>
      <c r="I861" s="165"/>
      <c r="J861" s="169">
        <f t="shared" si="50"/>
        <v>0</v>
      </c>
      <c r="K861" s="166"/>
      <c r="L861" s="166"/>
      <c r="M861" s="166"/>
      <c r="N861" s="166"/>
      <c r="O861" s="149"/>
      <c r="P861" s="170"/>
      <c r="Q861" s="174" t="s">
        <v>1659</v>
      </c>
      <c r="R861" s="174"/>
      <c r="S861" s="174"/>
      <c r="T861" s="170"/>
      <c r="U861" s="187"/>
      <c r="V861" s="173"/>
      <c r="W861" s="185"/>
      <c r="X861" s="62">
        <f t="shared" si="51"/>
        <v>0</v>
      </c>
      <c r="Y861" s="166"/>
      <c r="Z861" s="149"/>
      <c r="AA861" s="149"/>
      <c r="AB861" s="150" t="s">
        <v>1659</v>
      </c>
      <c r="AC861" s="2"/>
      <c r="AD861" s="3"/>
      <c r="AE861" s="149"/>
      <c r="AF861" s="152"/>
      <c r="AG861" s="155"/>
      <c r="AH861" s="172"/>
      <c r="AI861" s="172"/>
      <c r="AJ861" s="149"/>
      <c r="AK861" s="170"/>
      <c r="AL861" s="221" t="s">
        <v>1120</v>
      </c>
      <c r="AM861" s="139"/>
      <c r="AN861" s="140"/>
      <c r="AO861" s="170"/>
      <c r="AP861" s="187"/>
      <c r="AQ861" s="173"/>
      <c r="AR861" s="184"/>
      <c r="AS861" s="208">
        <f t="shared" si="52"/>
        <v>0</v>
      </c>
    </row>
    <row r="862" ht="13.2" spans="1:45">
      <c r="A862" s="149"/>
      <c r="B862" s="149"/>
      <c r="C862" s="150" t="s">
        <v>1660</v>
      </c>
      <c r="D862" s="2"/>
      <c r="E862" s="3"/>
      <c r="F862" s="149"/>
      <c r="G862" s="152"/>
      <c r="H862" s="155"/>
      <c r="I862" s="165"/>
      <c r="J862" s="169">
        <f t="shared" si="50"/>
        <v>0</v>
      </c>
      <c r="K862" s="166"/>
      <c r="L862" s="166"/>
      <c r="M862" s="166"/>
      <c r="N862" s="166"/>
      <c r="O862" s="149"/>
      <c r="P862" s="170"/>
      <c r="Q862" s="174" t="s">
        <v>1660</v>
      </c>
      <c r="R862" s="174"/>
      <c r="S862" s="174"/>
      <c r="T862" s="170"/>
      <c r="U862" s="187"/>
      <c r="V862" s="173"/>
      <c r="W862" s="185"/>
      <c r="X862" s="62">
        <f t="shared" si="51"/>
        <v>0</v>
      </c>
      <c r="Y862" s="166"/>
      <c r="Z862" s="149"/>
      <c r="AA862" s="149"/>
      <c r="AB862" s="150" t="s">
        <v>1660</v>
      </c>
      <c r="AC862" s="2"/>
      <c r="AD862" s="3"/>
      <c r="AE862" s="149"/>
      <c r="AF862" s="152"/>
      <c r="AG862" s="155"/>
      <c r="AH862" s="172"/>
      <c r="AI862" s="172"/>
      <c r="AJ862" s="149"/>
      <c r="AK862" s="170"/>
      <c r="AL862" s="203" t="s">
        <v>1658</v>
      </c>
      <c r="AM862" s="139"/>
      <c r="AN862" s="140"/>
      <c r="AO862" s="170"/>
      <c r="AP862" s="187"/>
      <c r="AQ862" s="173"/>
      <c r="AR862" s="184"/>
      <c r="AS862" s="208">
        <f t="shared" si="52"/>
        <v>0</v>
      </c>
    </row>
    <row r="863" ht="13.2" spans="1:45">
      <c r="A863" s="149"/>
      <c r="B863" s="149"/>
      <c r="C863" s="219" t="s">
        <v>1023</v>
      </c>
      <c r="D863" s="2"/>
      <c r="E863" s="3"/>
      <c r="F863" s="149"/>
      <c r="G863" s="152"/>
      <c r="H863" s="155"/>
      <c r="I863" s="165"/>
      <c r="J863" s="169">
        <f t="shared" si="50"/>
        <v>0</v>
      </c>
      <c r="K863" s="166"/>
      <c r="L863" s="166"/>
      <c r="M863" s="166"/>
      <c r="N863" s="166"/>
      <c r="O863" s="149"/>
      <c r="P863" s="170"/>
      <c r="Q863" s="220" t="s">
        <v>1023</v>
      </c>
      <c r="R863" s="220"/>
      <c r="S863" s="220"/>
      <c r="T863" s="170"/>
      <c r="U863" s="187"/>
      <c r="V863" s="173"/>
      <c r="W863" s="185"/>
      <c r="X863" s="62">
        <f t="shared" si="51"/>
        <v>0</v>
      </c>
      <c r="Y863" s="166"/>
      <c r="Z863" s="149"/>
      <c r="AA863" s="149"/>
      <c r="AB863" s="219" t="s">
        <v>1023</v>
      </c>
      <c r="AC863" s="2"/>
      <c r="AD863" s="3"/>
      <c r="AE863" s="149"/>
      <c r="AF863" s="152"/>
      <c r="AG863" s="155"/>
      <c r="AH863" s="172"/>
      <c r="AI863" s="172"/>
      <c r="AJ863" s="149"/>
      <c r="AK863" s="170"/>
      <c r="AL863" s="203" t="s">
        <v>1659</v>
      </c>
      <c r="AM863" s="139"/>
      <c r="AN863" s="140"/>
      <c r="AO863" s="170"/>
      <c r="AP863" s="187"/>
      <c r="AQ863" s="173"/>
      <c r="AR863" s="184"/>
      <c r="AS863" s="208">
        <f t="shared" si="52"/>
        <v>0</v>
      </c>
    </row>
    <row r="864" ht="13.2" spans="1:45">
      <c r="A864" s="149"/>
      <c r="B864" s="149"/>
      <c r="C864" s="150" t="s">
        <v>1661</v>
      </c>
      <c r="D864" s="2"/>
      <c r="E864" s="3"/>
      <c r="F864" s="149"/>
      <c r="G864" s="152"/>
      <c r="H864" s="155"/>
      <c r="I864" s="165"/>
      <c r="J864" s="169">
        <f t="shared" si="50"/>
        <v>0</v>
      </c>
      <c r="K864" s="166"/>
      <c r="L864" s="166"/>
      <c r="M864" s="166"/>
      <c r="N864" s="166"/>
      <c r="O864" s="149"/>
      <c r="P864" s="170"/>
      <c r="Q864" s="174" t="s">
        <v>1661</v>
      </c>
      <c r="R864" s="174"/>
      <c r="S864" s="174"/>
      <c r="T864" s="170"/>
      <c r="U864" s="187"/>
      <c r="V864" s="173"/>
      <c r="W864" s="185"/>
      <c r="X864" s="62">
        <f t="shared" si="51"/>
        <v>0</v>
      </c>
      <c r="Y864" s="166"/>
      <c r="Z864" s="149"/>
      <c r="AA864" s="149"/>
      <c r="AB864" s="150" t="s">
        <v>1661</v>
      </c>
      <c r="AC864" s="2"/>
      <c r="AD864" s="3"/>
      <c r="AE864" s="149"/>
      <c r="AF864" s="152"/>
      <c r="AG864" s="155"/>
      <c r="AH864" s="172"/>
      <c r="AI864" s="172"/>
      <c r="AJ864" s="149"/>
      <c r="AK864" s="170"/>
      <c r="AL864" s="203" t="s">
        <v>1660</v>
      </c>
      <c r="AM864" s="139"/>
      <c r="AN864" s="140"/>
      <c r="AO864" s="170"/>
      <c r="AP864" s="187"/>
      <c r="AQ864" s="173"/>
      <c r="AR864" s="184"/>
      <c r="AS864" s="208">
        <f t="shared" si="52"/>
        <v>0</v>
      </c>
    </row>
    <row r="865" ht="13.2" spans="1:45">
      <c r="A865" s="149"/>
      <c r="B865" s="149"/>
      <c r="C865" s="150" t="s">
        <v>1662</v>
      </c>
      <c r="D865" s="2"/>
      <c r="E865" s="3"/>
      <c r="F865" s="149"/>
      <c r="G865" s="152"/>
      <c r="H865" s="155"/>
      <c r="I865" s="165"/>
      <c r="J865" s="169">
        <f t="shared" si="50"/>
        <v>0</v>
      </c>
      <c r="K865" s="166"/>
      <c r="L865" s="166"/>
      <c r="M865" s="166"/>
      <c r="N865" s="166"/>
      <c r="O865" s="149"/>
      <c r="P865" s="170"/>
      <c r="Q865" s="174" t="s">
        <v>1662</v>
      </c>
      <c r="R865" s="174"/>
      <c r="S865" s="174"/>
      <c r="T865" s="170"/>
      <c r="U865" s="187"/>
      <c r="V865" s="173"/>
      <c r="W865" s="185"/>
      <c r="X865" s="62">
        <f t="shared" si="51"/>
        <v>0</v>
      </c>
      <c r="Y865" s="166"/>
      <c r="Z865" s="149"/>
      <c r="AA865" s="149"/>
      <c r="AB865" s="150" t="s">
        <v>1662</v>
      </c>
      <c r="AC865" s="2"/>
      <c r="AD865" s="3"/>
      <c r="AE865" s="149"/>
      <c r="AF865" s="152"/>
      <c r="AG865" s="155"/>
      <c r="AH865" s="172"/>
      <c r="AI865" s="172"/>
      <c r="AJ865" s="149"/>
      <c r="AK865" s="170"/>
      <c r="AL865" s="221" t="s">
        <v>1023</v>
      </c>
      <c r="AM865" s="139"/>
      <c r="AN865" s="140"/>
      <c r="AO865" s="170"/>
      <c r="AP865" s="187"/>
      <c r="AQ865" s="173"/>
      <c r="AR865" s="184"/>
      <c r="AS865" s="208">
        <f t="shared" si="52"/>
        <v>0</v>
      </c>
    </row>
    <row r="866" ht="13.2" spans="1:45">
      <c r="A866" s="149"/>
      <c r="B866" s="149"/>
      <c r="C866" s="150" t="s">
        <v>1663</v>
      </c>
      <c r="D866" s="2"/>
      <c r="E866" s="3"/>
      <c r="F866" s="149"/>
      <c r="G866" s="152"/>
      <c r="H866" s="155"/>
      <c r="I866" s="165"/>
      <c r="J866" s="169">
        <f t="shared" si="50"/>
        <v>0</v>
      </c>
      <c r="K866" s="166"/>
      <c r="L866" s="166"/>
      <c r="M866" s="166"/>
      <c r="N866" s="166"/>
      <c r="O866" s="149"/>
      <c r="P866" s="170"/>
      <c r="Q866" s="174" t="s">
        <v>1663</v>
      </c>
      <c r="R866" s="174"/>
      <c r="S866" s="174"/>
      <c r="T866" s="170"/>
      <c r="U866" s="187"/>
      <c r="V866" s="173"/>
      <c r="W866" s="185"/>
      <c r="X866" s="62">
        <f t="shared" si="51"/>
        <v>0</v>
      </c>
      <c r="Y866" s="166"/>
      <c r="Z866" s="149"/>
      <c r="AA866" s="149"/>
      <c r="AB866" s="150" t="s">
        <v>1663</v>
      </c>
      <c r="AC866" s="2"/>
      <c r="AD866" s="3"/>
      <c r="AE866" s="149"/>
      <c r="AF866" s="152"/>
      <c r="AG866" s="155"/>
      <c r="AH866" s="172"/>
      <c r="AI866" s="172"/>
      <c r="AJ866" s="149"/>
      <c r="AK866" s="170"/>
      <c r="AL866" s="203" t="s">
        <v>1661</v>
      </c>
      <c r="AM866" s="139"/>
      <c r="AN866" s="140"/>
      <c r="AO866" s="170"/>
      <c r="AP866" s="187"/>
      <c r="AQ866" s="173"/>
      <c r="AR866" s="184"/>
      <c r="AS866" s="208">
        <f t="shared" si="52"/>
        <v>0</v>
      </c>
    </row>
    <row r="867" ht="13.2" spans="1:45">
      <c r="A867" s="149"/>
      <c r="B867" s="149"/>
      <c r="C867" s="150" t="s">
        <v>1664</v>
      </c>
      <c r="D867" s="2"/>
      <c r="E867" s="3"/>
      <c r="F867" s="149"/>
      <c r="G867" s="152"/>
      <c r="H867" s="155"/>
      <c r="I867" s="165"/>
      <c r="J867" s="169">
        <f t="shared" si="50"/>
        <v>0</v>
      </c>
      <c r="K867" s="166"/>
      <c r="L867" s="166"/>
      <c r="M867" s="166"/>
      <c r="N867" s="166"/>
      <c r="O867" s="149"/>
      <c r="P867" s="170"/>
      <c r="Q867" s="174" t="s">
        <v>1664</v>
      </c>
      <c r="R867" s="174"/>
      <c r="S867" s="174"/>
      <c r="T867" s="170"/>
      <c r="U867" s="187"/>
      <c r="V867" s="173"/>
      <c r="W867" s="185"/>
      <c r="X867" s="62">
        <f t="shared" si="51"/>
        <v>0</v>
      </c>
      <c r="Y867" s="166"/>
      <c r="Z867" s="149"/>
      <c r="AA867" s="149"/>
      <c r="AB867" s="150" t="s">
        <v>1664</v>
      </c>
      <c r="AC867" s="2"/>
      <c r="AD867" s="3"/>
      <c r="AE867" s="149"/>
      <c r="AF867" s="152"/>
      <c r="AG867" s="155"/>
      <c r="AH867" s="172"/>
      <c r="AI867" s="172"/>
      <c r="AJ867" s="149"/>
      <c r="AK867" s="170"/>
      <c r="AL867" s="203" t="s">
        <v>1662</v>
      </c>
      <c r="AM867" s="139"/>
      <c r="AN867" s="140"/>
      <c r="AO867" s="170"/>
      <c r="AP867" s="187"/>
      <c r="AQ867" s="173"/>
      <c r="AR867" s="184"/>
      <c r="AS867" s="208">
        <f t="shared" si="52"/>
        <v>0</v>
      </c>
    </row>
    <row r="868" ht="13.2" spans="1:45">
      <c r="A868" s="149"/>
      <c r="B868" s="149"/>
      <c r="C868" s="150" t="s">
        <v>1665</v>
      </c>
      <c r="D868" s="2"/>
      <c r="E868" s="3"/>
      <c r="F868" s="149"/>
      <c r="G868" s="152"/>
      <c r="H868" s="155"/>
      <c r="I868" s="165"/>
      <c r="J868" s="169">
        <f t="shared" si="50"/>
        <v>0</v>
      </c>
      <c r="K868" s="166"/>
      <c r="L868" s="166"/>
      <c r="M868" s="166"/>
      <c r="N868" s="166"/>
      <c r="O868" s="149"/>
      <c r="P868" s="170"/>
      <c r="Q868" s="174" t="s">
        <v>1665</v>
      </c>
      <c r="R868" s="174"/>
      <c r="S868" s="174"/>
      <c r="T868" s="170"/>
      <c r="U868" s="187"/>
      <c r="V868" s="173"/>
      <c r="W868" s="185"/>
      <c r="X868" s="62">
        <f t="shared" si="51"/>
        <v>0</v>
      </c>
      <c r="Y868" s="166"/>
      <c r="Z868" s="149"/>
      <c r="AA868" s="149"/>
      <c r="AB868" s="150" t="s">
        <v>1665</v>
      </c>
      <c r="AC868" s="2"/>
      <c r="AD868" s="3"/>
      <c r="AE868" s="149"/>
      <c r="AF868" s="152"/>
      <c r="AG868" s="155"/>
      <c r="AH868" s="172"/>
      <c r="AI868" s="172"/>
      <c r="AJ868" s="149"/>
      <c r="AK868" s="170"/>
      <c r="AL868" s="203" t="s">
        <v>1663</v>
      </c>
      <c r="AM868" s="139"/>
      <c r="AN868" s="140"/>
      <c r="AO868" s="170"/>
      <c r="AP868" s="187"/>
      <c r="AQ868" s="173"/>
      <c r="AR868" s="184"/>
      <c r="AS868" s="208">
        <f t="shared" si="52"/>
        <v>0</v>
      </c>
    </row>
    <row r="869" ht="13.2" spans="1:45">
      <c r="A869" s="149"/>
      <c r="B869" s="149"/>
      <c r="C869" s="150" t="s">
        <v>961</v>
      </c>
      <c r="D869" s="2"/>
      <c r="E869" s="3"/>
      <c r="F869" s="149"/>
      <c r="G869" s="152"/>
      <c r="H869" s="155"/>
      <c r="I869" s="165"/>
      <c r="J869" s="169">
        <f t="shared" si="50"/>
        <v>0</v>
      </c>
      <c r="K869" s="166"/>
      <c r="L869" s="166"/>
      <c r="M869" s="166"/>
      <c r="N869" s="166"/>
      <c r="O869" s="149"/>
      <c r="P869" s="170"/>
      <c r="Q869" s="174" t="s">
        <v>961</v>
      </c>
      <c r="R869" s="174"/>
      <c r="S869" s="174"/>
      <c r="T869" s="170"/>
      <c r="U869" s="187"/>
      <c r="V869" s="173"/>
      <c r="W869" s="185"/>
      <c r="X869" s="62">
        <f t="shared" si="51"/>
        <v>0</v>
      </c>
      <c r="Y869" s="166"/>
      <c r="Z869" s="149"/>
      <c r="AA869" s="149"/>
      <c r="AB869" s="150" t="s">
        <v>961</v>
      </c>
      <c r="AC869" s="2"/>
      <c r="AD869" s="3"/>
      <c r="AE869" s="149"/>
      <c r="AF869" s="152"/>
      <c r="AG869" s="155"/>
      <c r="AH869" s="172"/>
      <c r="AI869" s="172"/>
      <c r="AJ869" s="149"/>
      <c r="AK869" s="170"/>
      <c r="AL869" s="203" t="s">
        <v>1664</v>
      </c>
      <c r="AM869" s="139"/>
      <c r="AN869" s="140"/>
      <c r="AO869" s="170"/>
      <c r="AP869" s="187"/>
      <c r="AQ869" s="173"/>
      <c r="AR869" s="184"/>
      <c r="AS869" s="208">
        <f t="shared" si="52"/>
        <v>0</v>
      </c>
    </row>
    <row r="870" ht="13.2" spans="1:45">
      <c r="A870" s="149"/>
      <c r="B870" s="149"/>
      <c r="C870" s="150" t="s">
        <v>1666</v>
      </c>
      <c r="D870" s="2"/>
      <c r="E870" s="3"/>
      <c r="F870" s="149"/>
      <c r="G870" s="152"/>
      <c r="H870" s="155"/>
      <c r="I870" s="165"/>
      <c r="J870" s="169">
        <f t="shared" si="50"/>
        <v>0</v>
      </c>
      <c r="K870" s="166"/>
      <c r="L870" s="166"/>
      <c r="M870" s="166"/>
      <c r="N870" s="166"/>
      <c r="O870" s="149"/>
      <c r="P870" s="170"/>
      <c r="Q870" s="174" t="s">
        <v>1666</v>
      </c>
      <c r="R870" s="174"/>
      <c r="S870" s="174"/>
      <c r="T870" s="170"/>
      <c r="U870" s="187"/>
      <c r="V870" s="173"/>
      <c r="W870" s="185"/>
      <c r="X870" s="62">
        <f t="shared" si="51"/>
        <v>0</v>
      </c>
      <c r="Y870" s="166"/>
      <c r="Z870" s="149"/>
      <c r="AA870" s="149"/>
      <c r="AB870" s="150" t="s">
        <v>1666</v>
      </c>
      <c r="AC870" s="2"/>
      <c r="AD870" s="3"/>
      <c r="AE870" s="149"/>
      <c r="AF870" s="152"/>
      <c r="AG870" s="155"/>
      <c r="AH870" s="172"/>
      <c r="AI870" s="172"/>
      <c r="AJ870" s="149"/>
      <c r="AK870" s="170"/>
      <c r="AL870" s="203" t="s">
        <v>1665</v>
      </c>
      <c r="AM870" s="139"/>
      <c r="AN870" s="140"/>
      <c r="AO870" s="170"/>
      <c r="AP870" s="187"/>
      <c r="AQ870" s="173"/>
      <c r="AR870" s="184"/>
      <c r="AS870" s="208">
        <f t="shared" si="52"/>
        <v>0</v>
      </c>
    </row>
    <row r="871" ht="13.2" spans="1:45">
      <c r="A871" s="149"/>
      <c r="B871" s="149"/>
      <c r="C871" s="150" t="s">
        <v>1667</v>
      </c>
      <c r="D871" s="2"/>
      <c r="E871" s="3"/>
      <c r="F871" s="149"/>
      <c r="G871" s="152"/>
      <c r="H871" s="155"/>
      <c r="I871" s="165"/>
      <c r="J871" s="169">
        <f t="shared" si="50"/>
        <v>0</v>
      </c>
      <c r="K871" s="166"/>
      <c r="L871" s="166"/>
      <c r="M871" s="166"/>
      <c r="N871" s="166"/>
      <c r="O871" s="149"/>
      <c r="P871" s="170"/>
      <c r="Q871" s="174" t="s">
        <v>1667</v>
      </c>
      <c r="R871" s="174"/>
      <c r="S871" s="174"/>
      <c r="T871" s="170"/>
      <c r="U871" s="187"/>
      <c r="V871" s="173"/>
      <c r="W871" s="185"/>
      <c r="X871" s="62">
        <f t="shared" si="51"/>
        <v>0</v>
      </c>
      <c r="Y871" s="166"/>
      <c r="Z871" s="149"/>
      <c r="AA871" s="149"/>
      <c r="AB871" s="150" t="s">
        <v>1667</v>
      </c>
      <c r="AC871" s="2"/>
      <c r="AD871" s="3"/>
      <c r="AE871" s="149"/>
      <c r="AF871" s="152"/>
      <c r="AG871" s="155"/>
      <c r="AH871" s="172"/>
      <c r="AI871" s="172"/>
      <c r="AJ871" s="149"/>
      <c r="AK871" s="170"/>
      <c r="AL871" s="203" t="s">
        <v>961</v>
      </c>
      <c r="AM871" s="139"/>
      <c r="AN871" s="140"/>
      <c r="AO871" s="170"/>
      <c r="AP871" s="187"/>
      <c r="AQ871" s="173"/>
      <c r="AR871" s="184"/>
      <c r="AS871" s="208">
        <f t="shared" si="52"/>
        <v>0</v>
      </c>
    </row>
    <row r="872" ht="13.2" spans="1:45">
      <c r="A872" s="149"/>
      <c r="B872" s="149"/>
      <c r="C872" s="150" t="s">
        <v>1668</v>
      </c>
      <c r="D872" s="2"/>
      <c r="E872" s="3"/>
      <c r="F872" s="149"/>
      <c r="G872" s="152"/>
      <c r="H872" s="155"/>
      <c r="I872" s="165"/>
      <c r="J872" s="169">
        <f t="shared" si="50"/>
        <v>0</v>
      </c>
      <c r="K872" s="166"/>
      <c r="L872" s="166"/>
      <c r="M872" s="166"/>
      <c r="N872" s="166"/>
      <c r="O872" s="149"/>
      <c r="P872" s="170"/>
      <c r="Q872" s="174" t="s">
        <v>1668</v>
      </c>
      <c r="R872" s="174"/>
      <c r="S872" s="174"/>
      <c r="T872" s="170"/>
      <c r="U872" s="187"/>
      <c r="V872" s="173"/>
      <c r="W872" s="185"/>
      <c r="X872" s="62">
        <f t="shared" si="51"/>
        <v>0</v>
      </c>
      <c r="Y872" s="166"/>
      <c r="Z872" s="149"/>
      <c r="AA872" s="149"/>
      <c r="AB872" s="150" t="s">
        <v>1668</v>
      </c>
      <c r="AC872" s="2"/>
      <c r="AD872" s="3"/>
      <c r="AE872" s="149"/>
      <c r="AF872" s="152"/>
      <c r="AG872" s="155"/>
      <c r="AH872" s="172"/>
      <c r="AI872" s="172"/>
      <c r="AJ872" s="149"/>
      <c r="AK872" s="170"/>
      <c r="AL872" s="203" t="s">
        <v>1666</v>
      </c>
      <c r="AM872" s="139"/>
      <c r="AN872" s="140"/>
      <c r="AO872" s="170"/>
      <c r="AP872" s="187"/>
      <c r="AQ872" s="173"/>
      <c r="AR872" s="184"/>
      <c r="AS872" s="208">
        <f t="shared" si="52"/>
        <v>0</v>
      </c>
    </row>
    <row r="873" ht="13.2" spans="1:45">
      <c r="A873" s="149"/>
      <c r="B873" s="149"/>
      <c r="C873" s="150" t="s">
        <v>1669</v>
      </c>
      <c r="D873" s="2"/>
      <c r="E873" s="3"/>
      <c r="F873" s="149"/>
      <c r="G873" s="152"/>
      <c r="H873" s="155"/>
      <c r="I873" s="165"/>
      <c r="J873" s="169">
        <f t="shared" si="50"/>
        <v>0</v>
      </c>
      <c r="K873" s="166"/>
      <c r="L873" s="166"/>
      <c r="M873" s="166"/>
      <c r="N873" s="166"/>
      <c r="O873" s="149"/>
      <c r="P873" s="170"/>
      <c r="Q873" s="174" t="s">
        <v>1669</v>
      </c>
      <c r="R873" s="174"/>
      <c r="S873" s="174"/>
      <c r="T873" s="170"/>
      <c r="U873" s="187"/>
      <c r="V873" s="173"/>
      <c r="W873" s="185"/>
      <c r="X873" s="62">
        <f t="shared" si="51"/>
        <v>0</v>
      </c>
      <c r="Y873" s="166"/>
      <c r="Z873" s="149"/>
      <c r="AA873" s="149"/>
      <c r="AB873" s="150" t="s">
        <v>1669</v>
      </c>
      <c r="AC873" s="2"/>
      <c r="AD873" s="3"/>
      <c r="AE873" s="149"/>
      <c r="AF873" s="152"/>
      <c r="AG873" s="155"/>
      <c r="AH873" s="172"/>
      <c r="AI873" s="172"/>
      <c r="AJ873" s="149"/>
      <c r="AK873" s="170"/>
      <c r="AL873" s="203" t="s">
        <v>1667</v>
      </c>
      <c r="AM873" s="139"/>
      <c r="AN873" s="140"/>
      <c r="AO873" s="170"/>
      <c r="AP873" s="187"/>
      <c r="AQ873" s="173"/>
      <c r="AR873" s="184"/>
      <c r="AS873" s="208">
        <f t="shared" si="52"/>
        <v>0</v>
      </c>
    </row>
    <row r="874" ht="13.2" spans="1:45">
      <c r="A874" s="149"/>
      <c r="B874" s="154"/>
      <c r="C874" s="150" t="s">
        <v>1670</v>
      </c>
      <c r="D874" s="2"/>
      <c r="E874" s="3"/>
      <c r="F874" s="154"/>
      <c r="G874" s="152"/>
      <c r="H874" s="155"/>
      <c r="I874" s="165"/>
      <c r="J874" s="169">
        <f t="shared" si="50"/>
        <v>0</v>
      </c>
      <c r="K874" s="166"/>
      <c r="L874" s="166"/>
      <c r="M874" s="166"/>
      <c r="N874" s="166"/>
      <c r="O874" s="149"/>
      <c r="P874" s="140"/>
      <c r="Q874" s="174" t="s">
        <v>1670</v>
      </c>
      <c r="R874" s="174"/>
      <c r="S874" s="174"/>
      <c r="T874" s="140"/>
      <c r="U874" s="187"/>
      <c r="V874" s="173"/>
      <c r="W874" s="185"/>
      <c r="X874" s="62">
        <f t="shared" si="51"/>
        <v>0</v>
      </c>
      <c r="Y874" s="166"/>
      <c r="Z874" s="149"/>
      <c r="AA874" s="154"/>
      <c r="AB874" s="150" t="s">
        <v>1670</v>
      </c>
      <c r="AC874" s="2"/>
      <c r="AD874" s="3"/>
      <c r="AE874" s="154"/>
      <c r="AF874" s="152"/>
      <c r="AG874" s="155"/>
      <c r="AH874" s="172"/>
      <c r="AI874" s="172"/>
      <c r="AJ874" s="149"/>
      <c r="AK874" s="170"/>
      <c r="AL874" s="203" t="s">
        <v>1668</v>
      </c>
      <c r="AM874" s="139"/>
      <c r="AN874" s="140"/>
      <c r="AO874" s="170"/>
      <c r="AP874" s="187"/>
      <c r="AQ874" s="173"/>
      <c r="AR874" s="184"/>
      <c r="AS874" s="208">
        <f t="shared" si="52"/>
        <v>0</v>
      </c>
    </row>
    <row r="875" ht="13.2" spans="1:45">
      <c r="A875" s="149"/>
      <c r="B875" s="160" t="s">
        <v>955</v>
      </c>
      <c r="C875" s="150" t="s">
        <v>1671</v>
      </c>
      <c r="D875" s="2"/>
      <c r="E875" s="3"/>
      <c r="F875" s="153">
        <v>163800</v>
      </c>
      <c r="G875" s="152">
        <v>1</v>
      </c>
      <c r="H875" s="151">
        <v>163800</v>
      </c>
      <c r="I875" s="165"/>
      <c r="J875" s="169">
        <f t="shared" si="50"/>
        <v>0</v>
      </c>
      <c r="K875" s="166"/>
      <c r="L875" s="166"/>
      <c r="M875" s="166"/>
      <c r="N875" s="166"/>
      <c r="O875" s="149"/>
      <c r="P875" s="176" t="s">
        <v>955</v>
      </c>
      <c r="Q875" s="174" t="s">
        <v>1671</v>
      </c>
      <c r="R875" s="174"/>
      <c r="S875" s="174"/>
      <c r="T875" s="188">
        <v>163800</v>
      </c>
      <c r="U875" s="187">
        <v>1</v>
      </c>
      <c r="V875" s="186">
        <v>163800</v>
      </c>
      <c r="W875" s="185"/>
      <c r="X875" s="62">
        <f t="shared" si="51"/>
        <v>0</v>
      </c>
      <c r="Y875" s="166"/>
      <c r="Z875" s="149"/>
      <c r="AA875" s="160" t="s">
        <v>955</v>
      </c>
      <c r="AB875" s="150" t="s">
        <v>1671</v>
      </c>
      <c r="AC875" s="2"/>
      <c r="AD875" s="3"/>
      <c r="AE875" s="153">
        <v>163800</v>
      </c>
      <c r="AF875" s="152">
        <v>1</v>
      </c>
      <c r="AG875" s="151">
        <v>163800</v>
      </c>
      <c r="AH875" s="172"/>
      <c r="AI875" s="172"/>
      <c r="AJ875" s="149"/>
      <c r="AK875" s="170"/>
      <c r="AL875" s="203" t="s">
        <v>1669</v>
      </c>
      <c r="AM875" s="139"/>
      <c r="AN875" s="140"/>
      <c r="AO875" s="170"/>
      <c r="AP875" s="187"/>
      <c r="AQ875" s="173"/>
      <c r="AR875" s="184"/>
      <c r="AS875" s="208">
        <f t="shared" si="52"/>
        <v>0</v>
      </c>
    </row>
    <row r="876" ht="13.2" spans="1:45">
      <c r="A876" s="149"/>
      <c r="B876" s="149"/>
      <c r="C876" s="150" t="s">
        <v>1672</v>
      </c>
      <c r="D876" s="2"/>
      <c r="E876" s="3"/>
      <c r="F876" s="149"/>
      <c r="G876" s="152"/>
      <c r="H876" s="155"/>
      <c r="I876" s="165"/>
      <c r="J876" s="169">
        <f t="shared" si="50"/>
        <v>0</v>
      </c>
      <c r="K876" s="166"/>
      <c r="L876" s="166"/>
      <c r="M876" s="166"/>
      <c r="N876" s="166"/>
      <c r="O876" s="149"/>
      <c r="P876" s="170"/>
      <c r="Q876" s="174" t="s">
        <v>1672</v>
      </c>
      <c r="R876" s="174"/>
      <c r="S876" s="174"/>
      <c r="T876" s="170"/>
      <c r="U876" s="187"/>
      <c r="V876" s="173"/>
      <c r="W876" s="185"/>
      <c r="X876" s="62">
        <f t="shared" si="51"/>
        <v>0</v>
      </c>
      <c r="Y876" s="166"/>
      <c r="Z876" s="149"/>
      <c r="AA876" s="149"/>
      <c r="AB876" s="150" t="s">
        <v>1672</v>
      </c>
      <c r="AC876" s="2"/>
      <c r="AD876" s="3"/>
      <c r="AE876" s="149"/>
      <c r="AF876" s="152"/>
      <c r="AG876" s="155"/>
      <c r="AH876" s="172"/>
      <c r="AI876" s="172"/>
      <c r="AJ876" s="149"/>
      <c r="AK876" s="140"/>
      <c r="AL876" s="203" t="s">
        <v>1670</v>
      </c>
      <c r="AM876" s="139"/>
      <c r="AN876" s="140"/>
      <c r="AO876" s="140"/>
      <c r="AP876" s="187"/>
      <c r="AQ876" s="173"/>
      <c r="AR876" s="184"/>
      <c r="AS876" s="208">
        <f t="shared" si="52"/>
        <v>0</v>
      </c>
    </row>
    <row r="877" ht="13.2" spans="1:45">
      <c r="A877" s="149"/>
      <c r="B877" s="149"/>
      <c r="C877" s="150" t="s">
        <v>1673</v>
      </c>
      <c r="D877" s="2"/>
      <c r="E877" s="3"/>
      <c r="F877" s="149"/>
      <c r="G877" s="152"/>
      <c r="H877" s="155"/>
      <c r="I877" s="165"/>
      <c r="J877" s="169">
        <f t="shared" si="50"/>
        <v>0</v>
      </c>
      <c r="K877" s="166"/>
      <c r="L877" s="166"/>
      <c r="M877" s="166"/>
      <c r="N877" s="166"/>
      <c r="O877" s="149"/>
      <c r="P877" s="170"/>
      <c r="Q877" s="174" t="s">
        <v>1673</v>
      </c>
      <c r="R877" s="174"/>
      <c r="S877" s="174"/>
      <c r="T877" s="170"/>
      <c r="U877" s="187"/>
      <c r="V877" s="173"/>
      <c r="W877" s="185"/>
      <c r="X877" s="62">
        <f t="shared" si="51"/>
        <v>0</v>
      </c>
      <c r="Y877" s="166"/>
      <c r="Z877" s="149"/>
      <c r="AA877" s="149"/>
      <c r="AB877" s="150" t="s">
        <v>1673</v>
      </c>
      <c r="AC877" s="2"/>
      <c r="AD877" s="3"/>
      <c r="AE877" s="149"/>
      <c r="AF877" s="152"/>
      <c r="AG877" s="155"/>
      <c r="AH877" s="172"/>
      <c r="AI877" s="172"/>
      <c r="AJ877" s="149"/>
      <c r="AK877" s="176" t="s">
        <v>955</v>
      </c>
      <c r="AL877" s="203" t="s">
        <v>1671</v>
      </c>
      <c r="AM877" s="139"/>
      <c r="AN877" s="140"/>
      <c r="AO877" s="188">
        <v>163800</v>
      </c>
      <c r="AP877" s="187">
        <v>1</v>
      </c>
      <c r="AQ877" s="186">
        <v>163800</v>
      </c>
      <c r="AR877" s="209">
        <v>0</v>
      </c>
      <c r="AS877" s="208">
        <f>AR877*AQ877</f>
        <v>0</v>
      </c>
    </row>
    <row r="878" ht="13.2" spans="1:45">
      <c r="A878" s="149"/>
      <c r="B878" s="149"/>
      <c r="C878" s="150" t="s">
        <v>1674</v>
      </c>
      <c r="D878" s="2"/>
      <c r="E878" s="3"/>
      <c r="F878" s="149"/>
      <c r="G878" s="152"/>
      <c r="H878" s="155"/>
      <c r="I878" s="165"/>
      <c r="J878" s="169">
        <f t="shared" si="50"/>
        <v>0</v>
      </c>
      <c r="K878" s="166"/>
      <c r="L878" s="166"/>
      <c r="M878" s="166"/>
      <c r="N878" s="166"/>
      <c r="O878" s="149"/>
      <c r="P878" s="170"/>
      <c r="Q878" s="174" t="s">
        <v>1674</v>
      </c>
      <c r="R878" s="174"/>
      <c r="S878" s="174"/>
      <c r="T878" s="170"/>
      <c r="U878" s="187"/>
      <c r="V878" s="173"/>
      <c r="W878" s="185"/>
      <c r="X878" s="62">
        <f t="shared" si="51"/>
        <v>0</v>
      </c>
      <c r="Y878" s="166"/>
      <c r="Z878" s="149"/>
      <c r="AA878" s="149"/>
      <c r="AB878" s="150" t="s">
        <v>1674</v>
      </c>
      <c r="AC878" s="2"/>
      <c r="AD878" s="3"/>
      <c r="AE878" s="149"/>
      <c r="AF878" s="152"/>
      <c r="AG878" s="155"/>
      <c r="AH878" s="172"/>
      <c r="AI878" s="172"/>
      <c r="AJ878" s="149"/>
      <c r="AK878" s="170"/>
      <c r="AL878" s="203" t="s">
        <v>1672</v>
      </c>
      <c r="AM878" s="139"/>
      <c r="AN878" s="140"/>
      <c r="AO878" s="170"/>
      <c r="AP878" s="187"/>
      <c r="AQ878" s="173"/>
      <c r="AR878" s="184"/>
      <c r="AS878" s="208">
        <f t="shared" ref="AS878:AS894" si="53">AR878*AO878</f>
        <v>0</v>
      </c>
    </row>
    <row r="879" ht="13.2" spans="1:45">
      <c r="A879" s="149"/>
      <c r="B879" s="149"/>
      <c r="C879" s="150" t="s">
        <v>1675</v>
      </c>
      <c r="D879" s="2"/>
      <c r="E879" s="3"/>
      <c r="F879" s="149"/>
      <c r="G879" s="152"/>
      <c r="H879" s="155"/>
      <c r="I879" s="165"/>
      <c r="J879" s="169">
        <f t="shared" si="50"/>
        <v>0</v>
      </c>
      <c r="K879" s="166"/>
      <c r="L879" s="166"/>
      <c r="M879" s="166"/>
      <c r="N879" s="166"/>
      <c r="O879" s="149"/>
      <c r="P879" s="170"/>
      <c r="Q879" s="174" t="s">
        <v>1675</v>
      </c>
      <c r="R879" s="174"/>
      <c r="S879" s="174"/>
      <c r="T879" s="170"/>
      <c r="U879" s="187"/>
      <c r="V879" s="173"/>
      <c r="W879" s="185"/>
      <c r="X879" s="62">
        <f t="shared" si="51"/>
        <v>0</v>
      </c>
      <c r="Y879" s="166"/>
      <c r="Z879" s="149"/>
      <c r="AA879" s="149"/>
      <c r="AB879" s="150" t="s">
        <v>1675</v>
      </c>
      <c r="AC879" s="2"/>
      <c r="AD879" s="3"/>
      <c r="AE879" s="149"/>
      <c r="AF879" s="152"/>
      <c r="AG879" s="155"/>
      <c r="AH879" s="172"/>
      <c r="AI879" s="172"/>
      <c r="AJ879" s="149"/>
      <c r="AK879" s="170"/>
      <c r="AL879" s="203" t="s">
        <v>1673</v>
      </c>
      <c r="AM879" s="139"/>
      <c r="AN879" s="140"/>
      <c r="AO879" s="170"/>
      <c r="AP879" s="187"/>
      <c r="AQ879" s="173"/>
      <c r="AR879" s="184"/>
      <c r="AS879" s="208">
        <f t="shared" si="53"/>
        <v>0</v>
      </c>
    </row>
    <row r="880" ht="13.2" spans="1:45">
      <c r="A880" s="149"/>
      <c r="B880" s="149"/>
      <c r="C880" s="150" t="s">
        <v>1676</v>
      </c>
      <c r="D880" s="2"/>
      <c r="E880" s="3"/>
      <c r="F880" s="149"/>
      <c r="G880" s="152"/>
      <c r="H880" s="155"/>
      <c r="I880" s="165"/>
      <c r="J880" s="169">
        <f t="shared" si="50"/>
        <v>0</v>
      </c>
      <c r="K880" s="166"/>
      <c r="L880" s="166"/>
      <c r="M880" s="166"/>
      <c r="N880" s="166"/>
      <c r="O880" s="149"/>
      <c r="P880" s="170"/>
      <c r="Q880" s="174" t="s">
        <v>1676</v>
      </c>
      <c r="R880" s="174"/>
      <c r="S880" s="174"/>
      <c r="T880" s="170"/>
      <c r="U880" s="187"/>
      <c r="V880" s="173"/>
      <c r="W880" s="185"/>
      <c r="X880" s="62">
        <f t="shared" si="51"/>
        <v>0</v>
      </c>
      <c r="Y880" s="166"/>
      <c r="Z880" s="149"/>
      <c r="AA880" s="149"/>
      <c r="AB880" s="150" t="s">
        <v>1676</v>
      </c>
      <c r="AC880" s="2"/>
      <c r="AD880" s="3"/>
      <c r="AE880" s="149"/>
      <c r="AF880" s="152"/>
      <c r="AG880" s="155"/>
      <c r="AH880" s="172"/>
      <c r="AI880" s="172"/>
      <c r="AJ880" s="149"/>
      <c r="AK880" s="170"/>
      <c r="AL880" s="203" t="s">
        <v>1674</v>
      </c>
      <c r="AM880" s="139"/>
      <c r="AN880" s="140"/>
      <c r="AO880" s="170"/>
      <c r="AP880" s="187"/>
      <c r="AQ880" s="173"/>
      <c r="AR880" s="184"/>
      <c r="AS880" s="208">
        <f t="shared" si="53"/>
        <v>0</v>
      </c>
    </row>
    <row r="881" ht="13.2" spans="1:45">
      <c r="A881" s="149"/>
      <c r="B881" s="149"/>
      <c r="C881" s="150" t="s">
        <v>1677</v>
      </c>
      <c r="D881" s="2"/>
      <c r="E881" s="3"/>
      <c r="F881" s="149"/>
      <c r="G881" s="152"/>
      <c r="H881" s="155"/>
      <c r="I881" s="165"/>
      <c r="J881" s="169">
        <f t="shared" si="50"/>
        <v>0</v>
      </c>
      <c r="K881" s="166"/>
      <c r="L881" s="166"/>
      <c r="M881" s="166"/>
      <c r="N881" s="166"/>
      <c r="O881" s="149"/>
      <c r="P881" s="170"/>
      <c r="Q881" s="174" t="s">
        <v>1677</v>
      </c>
      <c r="R881" s="174"/>
      <c r="S881" s="174"/>
      <c r="T881" s="170"/>
      <c r="U881" s="187"/>
      <c r="V881" s="173"/>
      <c r="W881" s="185"/>
      <c r="X881" s="62">
        <f t="shared" si="51"/>
        <v>0</v>
      </c>
      <c r="Y881" s="166"/>
      <c r="Z881" s="149"/>
      <c r="AA881" s="149"/>
      <c r="AB881" s="150" t="s">
        <v>1677</v>
      </c>
      <c r="AC881" s="2"/>
      <c r="AD881" s="3"/>
      <c r="AE881" s="149"/>
      <c r="AF881" s="152"/>
      <c r="AG881" s="155"/>
      <c r="AH881" s="172"/>
      <c r="AI881" s="172"/>
      <c r="AJ881" s="149"/>
      <c r="AK881" s="170"/>
      <c r="AL881" s="203" t="s">
        <v>1675</v>
      </c>
      <c r="AM881" s="139"/>
      <c r="AN881" s="140"/>
      <c r="AO881" s="170"/>
      <c r="AP881" s="187"/>
      <c r="AQ881" s="173"/>
      <c r="AR881" s="184"/>
      <c r="AS881" s="208">
        <f t="shared" si="53"/>
        <v>0</v>
      </c>
    </row>
    <row r="882" ht="13.2" spans="1:45">
      <c r="A882" s="149"/>
      <c r="B882" s="149"/>
      <c r="C882" s="150" t="s">
        <v>1678</v>
      </c>
      <c r="D882" s="2"/>
      <c r="E882" s="3"/>
      <c r="F882" s="149"/>
      <c r="G882" s="152"/>
      <c r="H882" s="155"/>
      <c r="I882" s="165"/>
      <c r="J882" s="169">
        <f t="shared" si="50"/>
        <v>0</v>
      </c>
      <c r="K882" s="166"/>
      <c r="L882" s="166"/>
      <c r="M882" s="166"/>
      <c r="N882" s="166"/>
      <c r="O882" s="149"/>
      <c r="P882" s="170"/>
      <c r="Q882" s="174" t="s">
        <v>1678</v>
      </c>
      <c r="R882" s="174"/>
      <c r="S882" s="174"/>
      <c r="T882" s="170"/>
      <c r="U882" s="187"/>
      <c r="V882" s="173"/>
      <c r="W882" s="185"/>
      <c r="X882" s="62">
        <f t="shared" si="51"/>
        <v>0</v>
      </c>
      <c r="Y882" s="166"/>
      <c r="Z882" s="149"/>
      <c r="AA882" s="149"/>
      <c r="AB882" s="150" t="s">
        <v>1678</v>
      </c>
      <c r="AC882" s="2"/>
      <c r="AD882" s="3"/>
      <c r="AE882" s="149"/>
      <c r="AF882" s="152"/>
      <c r="AG882" s="155"/>
      <c r="AH882" s="172"/>
      <c r="AI882" s="172"/>
      <c r="AJ882" s="149"/>
      <c r="AK882" s="170"/>
      <c r="AL882" s="203" t="s">
        <v>1676</v>
      </c>
      <c r="AM882" s="139"/>
      <c r="AN882" s="140"/>
      <c r="AO882" s="170"/>
      <c r="AP882" s="187"/>
      <c r="AQ882" s="173"/>
      <c r="AR882" s="184"/>
      <c r="AS882" s="208">
        <f t="shared" si="53"/>
        <v>0</v>
      </c>
    </row>
    <row r="883" ht="13.2" spans="1:45">
      <c r="A883" s="149"/>
      <c r="B883" s="149"/>
      <c r="C883" s="150" t="s">
        <v>1679</v>
      </c>
      <c r="D883" s="2"/>
      <c r="E883" s="3"/>
      <c r="F883" s="149"/>
      <c r="G883" s="152"/>
      <c r="H883" s="155"/>
      <c r="I883" s="165"/>
      <c r="J883" s="169">
        <f t="shared" si="50"/>
        <v>0</v>
      </c>
      <c r="K883" s="166"/>
      <c r="L883" s="166"/>
      <c r="M883" s="166"/>
      <c r="N883" s="166"/>
      <c r="O883" s="149"/>
      <c r="P883" s="170"/>
      <c r="Q883" s="174" t="s">
        <v>1679</v>
      </c>
      <c r="R883" s="174"/>
      <c r="S883" s="174"/>
      <c r="T883" s="170"/>
      <c r="U883" s="187"/>
      <c r="V883" s="173"/>
      <c r="W883" s="185"/>
      <c r="X883" s="62">
        <f t="shared" si="51"/>
        <v>0</v>
      </c>
      <c r="Y883" s="166"/>
      <c r="Z883" s="149"/>
      <c r="AA883" s="149"/>
      <c r="AB883" s="150" t="s">
        <v>1679</v>
      </c>
      <c r="AC883" s="2"/>
      <c r="AD883" s="3"/>
      <c r="AE883" s="149"/>
      <c r="AF883" s="152"/>
      <c r="AG883" s="155"/>
      <c r="AH883" s="172"/>
      <c r="AI883" s="172"/>
      <c r="AJ883" s="149"/>
      <c r="AK883" s="170"/>
      <c r="AL883" s="203" t="s">
        <v>1677</v>
      </c>
      <c r="AM883" s="139"/>
      <c r="AN883" s="140"/>
      <c r="AO883" s="170"/>
      <c r="AP883" s="187"/>
      <c r="AQ883" s="173"/>
      <c r="AR883" s="184"/>
      <c r="AS883" s="208">
        <f t="shared" si="53"/>
        <v>0</v>
      </c>
    </row>
    <row r="884" ht="13.2" spans="1:45">
      <c r="A884" s="149"/>
      <c r="B884" s="149"/>
      <c r="C884" s="150" t="s">
        <v>1680</v>
      </c>
      <c r="D884" s="2"/>
      <c r="E884" s="3"/>
      <c r="F884" s="149"/>
      <c r="G884" s="152"/>
      <c r="H884" s="155"/>
      <c r="I884" s="165"/>
      <c r="J884" s="169">
        <f t="shared" si="50"/>
        <v>0</v>
      </c>
      <c r="K884" s="166"/>
      <c r="L884" s="166"/>
      <c r="M884" s="166"/>
      <c r="N884" s="166"/>
      <c r="O884" s="149"/>
      <c r="P884" s="170"/>
      <c r="Q884" s="174" t="s">
        <v>1680</v>
      </c>
      <c r="R884" s="174"/>
      <c r="S884" s="174"/>
      <c r="T884" s="170"/>
      <c r="U884" s="187"/>
      <c r="V884" s="173"/>
      <c r="W884" s="185"/>
      <c r="X884" s="62">
        <f t="shared" si="51"/>
        <v>0</v>
      </c>
      <c r="Y884" s="166"/>
      <c r="Z884" s="149"/>
      <c r="AA884" s="149"/>
      <c r="AB884" s="150" t="s">
        <v>1680</v>
      </c>
      <c r="AC884" s="2"/>
      <c r="AD884" s="3"/>
      <c r="AE884" s="149"/>
      <c r="AF884" s="152"/>
      <c r="AG884" s="155"/>
      <c r="AH884" s="172"/>
      <c r="AI884" s="172"/>
      <c r="AJ884" s="149"/>
      <c r="AK884" s="170"/>
      <c r="AL884" s="203" t="s">
        <v>1678</v>
      </c>
      <c r="AM884" s="139"/>
      <c r="AN884" s="140"/>
      <c r="AO884" s="170"/>
      <c r="AP884" s="187"/>
      <c r="AQ884" s="173"/>
      <c r="AR884" s="184"/>
      <c r="AS884" s="208">
        <f t="shared" si="53"/>
        <v>0</v>
      </c>
    </row>
    <row r="885" ht="13.2" spans="1:45">
      <c r="A885" s="149"/>
      <c r="B885" s="149"/>
      <c r="C885" s="150" t="s">
        <v>1681</v>
      </c>
      <c r="D885" s="2"/>
      <c r="E885" s="3"/>
      <c r="F885" s="149"/>
      <c r="G885" s="152"/>
      <c r="H885" s="155"/>
      <c r="I885" s="165"/>
      <c r="J885" s="169">
        <f t="shared" si="50"/>
        <v>0</v>
      </c>
      <c r="K885" s="166"/>
      <c r="L885" s="166"/>
      <c r="M885" s="166"/>
      <c r="N885" s="166"/>
      <c r="O885" s="149"/>
      <c r="P885" s="170"/>
      <c r="Q885" s="174" t="s">
        <v>1681</v>
      </c>
      <c r="R885" s="174"/>
      <c r="S885" s="174"/>
      <c r="T885" s="170"/>
      <c r="U885" s="187"/>
      <c r="V885" s="173"/>
      <c r="W885" s="185"/>
      <c r="X885" s="62">
        <f t="shared" si="51"/>
        <v>0</v>
      </c>
      <c r="Y885" s="166"/>
      <c r="Z885" s="149"/>
      <c r="AA885" s="149"/>
      <c r="AB885" s="150" t="s">
        <v>1681</v>
      </c>
      <c r="AC885" s="2"/>
      <c r="AD885" s="3"/>
      <c r="AE885" s="149"/>
      <c r="AF885" s="152"/>
      <c r="AG885" s="155"/>
      <c r="AH885" s="172"/>
      <c r="AI885" s="172"/>
      <c r="AJ885" s="149"/>
      <c r="AK885" s="170"/>
      <c r="AL885" s="203" t="s">
        <v>1679</v>
      </c>
      <c r="AM885" s="139"/>
      <c r="AN885" s="140"/>
      <c r="AO885" s="170"/>
      <c r="AP885" s="187"/>
      <c r="AQ885" s="173"/>
      <c r="AR885" s="184"/>
      <c r="AS885" s="208">
        <f t="shared" si="53"/>
        <v>0</v>
      </c>
    </row>
    <row r="886" ht="13.2" spans="1:45">
      <c r="A886" s="149"/>
      <c r="B886" s="149"/>
      <c r="C886" s="150" t="s">
        <v>1682</v>
      </c>
      <c r="D886" s="2"/>
      <c r="E886" s="3"/>
      <c r="F886" s="149"/>
      <c r="G886" s="152"/>
      <c r="H886" s="155"/>
      <c r="I886" s="165"/>
      <c r="J886" s="169">
        <f t="shared" si="50"/>
        <v>0</v>
      </c>
      <c r="K886" s="166"/>
      <c r="L886" s="166"/>
      <c r="M886" s="166"/>
      <c r="N886" s="166"/>
      <c r="O886" s="149"/>
      <c r="P886" s="170"/>
      <c r="Q886" s="174" t="s">
        <v>1682</v>
      </c>
      <c r="R886" s="174"/>
      <c r="S886" s="174"/>
      <c r="T886" s="170"/>
      <c r="U886" s="187"/>
      <c r="V886" s="173"/>
      <c r="W886" s="185"/>
      <c r="X886" s="62">
        <f t="shared" si="51"/>
        <v>0</v>
      </c>
      <c r="Y886" s="166"/>
      <c r="Z886" s="149"/>
      <c r="AA886" s="149"/>
      <c r="AB886" s="150" t="s">
        <v>1682</v>
      </c>
      <c r="AC886" s="2"/>
      <c r="AD886" s="3"/>
      <c r="AE886" s="149"/>
      <c r="AF886" s="152"/>
      <c r="AG886" s="155"/>
      <c r="AH886" s="172"/>
      <c r="AI886" s="172"/>
      <c r="AJ886" s="149"/>
      <c r="AK886" s="170"/>
      <c r="AL886" s="203" t="s">
        <v>1680</v>
      </c>
      <c r="AM886" s="139"/>
      <c r="AN886" s="140"/>
      <c r="AO886" s="170"/>
      <c r="AP886" s="187"/>
      <c r="AQ886" s="173"/>
      <c r="AR886" s="184"/>
      <c r="AS886" s="208">
        <f t="shared" si="53"/>
        <v>0</v>
      </c>
    </row>
    <row r="887" ht="13.2" spans="1:45">
      <c r="A887" s="149"/>
      <c r="B887" s="149"/>
      <c r="C887" s="150" t="s">
        <v>1683</v>
      </c>
      <c r="D887" s="2"/>
      <c r="E887" s="3"/>
      <c r="F887" s="149"/>
      <c r="G887" s="152"/>
      <c r="H887" s="155"/>
      <c r="I887" s="165"/>
      <c r="J887" s="169">
        <f t="shared" si="50"/>
        <v>0</v>
      </c>
      <c r="K887" s="166"/>
      <c r="L887" s="166"/>
      <c r="M887" s="166"/>
      <c r="N887" s="166"/>
      <c r="O887" s="149"/>
      <c r="P887" s="170"/>
      <c r="Q887" s="174" t="s">
        <v>1683</v>
      </c>
      <c r="R887" s="174"/>
      <c r="S887" s="174"/>
      <c r="T887" s="170"/>
      <c r="U887" s="187"/>
      <c r="V887" s="173"/>
      <c r="W887" s="185"/>
      <c r="X887" s="62">
        <f t="shared" si="51"/>
        <v>0</v>
      </c>
      <c r="Y887" s="166"/>
      <c r="Z887" s="149"/>
      <c r="AA887" s="149"/>
      <c r="AB887" s="150" t="s">
        <v>1683</v>
      </c>
      <c r="AC887" s="2"/>
      <c r="AD887" s="3"/>
      <c r="AE887" s="149"/>
      <c r="AF887" s="152"/>
      <c r="AG887" s="155"/>
      <c r="AH887" s="172"/>
      <c r="AI887" s="172"/>
      <c r="AJ887" s="149"/>
      <c r="AK887" s="170"/>
      <c r="AL887" s="203" t="s">
        <v>1681</v>
      </c>
      <c r="AM887" s="139"/>
      <c r="AN887" s="140"/>
      <c r="AO887" s="170"/>
      <c r="AP887" s="187"/>
      <c r="AQ887" s="173"/>
      <c r="AR887" s="184"/>
      <c r="AS887" s="208">
        <f t="shared" si="53"/>
        <v>0</v>
      </c>
    </row>
    <row r="888" ht="13.2" spans="1:45">
      <c r="A888" s="149"/>
      <c r="B888" s="149"/>
      <c r="C888" s="150" t="s">
        <v>1684</v>
      </c>
      <c r="D888" s="2"/>
      <c r="E888" s="3"/>
      <c r="F888" s="149"/>
      <c r="G888" s="152"/>
      <c r="H888" s="155"/>
      <c r="I888" s="165"/>
      <c r="J888" s="169">
        <f t="shared" si="50"/>
        <v>0</v>
      </c>
      <c r="K888" s="166"/>
      <c r="L888" s="166"/>
      <c r="M888" s="166"/>
      <c r="N888" s="166"/>
      <c r="O888" s="149"/>
      <c r="P888" s="170"/>
      <c r="Q888" s="174" t="s">
        <v>1684</v>
      </c>
      <c r="R888" s="174"/>
      <c r="S888" s="174"/>
      <c r="T888" s="170"/>
      <c r="U888" s="187"/>
      <c r="V888" s="173"/>
      <c r="W888" s="185"/>
      <c r="X888" s="62">
        <f t="shared" si="51"/>
        <v>0</v>
      </c>
      <c r="Y888" s="166"/>
      <c r="Z888" s="149"/>
      <c r="AA888" s="149"/>
      <c r="AB888" s="150" t="s">
        <v>1684</v>
      </c>
      <c r="AC888" s="2"/>
      <c r="AD888" s="3"/>
      <c r="AE888" s="149"/>
      <c r="AF888" s="152"/>
      <c r="AG888" s="155"/>
      <c r="AH888" s="172"/>
      <c r="AI888" s="172"/>
      <c r="AJ888" s="149"/>
      <c r="AK888" s="170"/>
      <c r="AL888" s="203" t="s">
        <v>1682</v>
      </c>
      <c r="AM888" s="139"/>
      <c r="AN888" s="140"/>
      <c r="AO888" s="170"/>
      <c r="AP888" s="187"/>
      <c r="AQ888" s="173"/>
      <c r="AR888" s="184"/>
      <c r="AS888" s="208">
        <f t="shared" si="53"/>
        <v>0</v>
      </c>
    </row>
    <row r="889" ht="13.2" spans="1:45">
      <c r="A889" s="149"/>
      <c r="B889" s="149"/>
      <c r="C889" s="150" t="s">
        <v>1685</v>
      </c>
      <c r="D889" s="2"/>
      <c r="E889" s="3"/>
      <c r="F889" s="149"/>
      <c r="G889" s="152"/>
      <c r="H889" s="155"/>
      <c r="I889" s="165"/>
      <c r="J889" s="169">
        <f t="shared" si="50"/>
        <v>0</v>
      </c>
      <c r="K889" s="166"/>
      <c r="L889" s="166"/>
      <c r="M889" s="166"/>
      <c r="N889" s="166"/>
      <c r="O889" s="149"/>
      <c r="P889" s="170"/>
      <c r="Q889" s="174" t="s">
        <v>1685</v>
      </c>
      <c r="R889" s="174"/>
      <c r="S889" s="174"/>
      <c r="T889" s="170"/>
      <c r="U889" s="187"/>
      <c r="V889" s="173"/>
      <c r="W889" s="185"/>
      <c r="X889" s="62">
        <f t="shared" si="51"/>
        <v>0</v>
      </c>
      <c r="Y889" s="166"/>
      <c r="Z889" s="149"/>
      <c r="AA889" s="149"/>
      <c r="AB889" s="150" t="s">
        <v>1685</v>
      </c>
      <c r="AC889" s="2"/>
      <c r="AD889" s="3"/>
      <c r="AE889" s="149"/>
      <c r="AF889" s="152"/>
      <c r="AG889" s="155"/>
      <c r="AH889" s="172"/>
      <c r="AI889" s="172"/>
      <c r="AJ889" s="149"/>
      <c r="AK889" s="170"/>
      <c r="AL889" s="203" t="s">
        <v>1683</v>
      </c>
      <c r="AM889" s="139"/>
      <c r="AN889" s="140"/>
      <c r="AO889" s="170"/>
      <c r="AP889" s="187"/>
      <c r="AQ889" s="173"/>
      <c r="AR889" s="184"/>
      <c r="AS889" s="208">
        <f t="shared" si="53"/>
        <v>0</v>
      </c>
    </row>
    <row r="890" ht="13.2" spans="1:45">
      <c r="A890" s="149"/>
      <c r="B890" s="149"/>
      <c r="C890" s="150" t="s">
        <v>1686</v>
      </c>
      <c r="D890" s="2"/>
      <c r="E890" s="3"/>
      <c r="F890" s="149"/>
      <c r="G890" s="152"/>
      <c r="H890" s="155"/>
      <c r="I890" s="165"/>
      <c r="J890" s="169">
        <f t="shared" si="50"/>
        <v>0</v>
      </c>
      <c r="K890" s="166"/>
      <c r="L890" s="166"/>
      <c r="M890" s="166"/>
      <c r="N890" s="166"/>
      <c r="O890" s="149"/>
      <c r="P890" s="170"/>
      <c r="Q890" s="174" t="s">
        <v>1686</v>
      </c>
      <c r="R890" s="174"/>
      <c r="S890" s="174"/>
      <c r="T890" s="170"/>
      <c r="U890" s="187"/>
      <c r="V890" s="173"/>
      <c r="W890" s="185"/>
      <c r="X890" s="62">
        <f t="shared" si="51"/>
        <v>0</v>
      </c>
      <c r="Y890" s="166"/>
      <c r="Z890" s="149"/>
      <c r="AA890" s="149"/>
      <c r="AB890" s="150" t="s">
        <v>1686</v>
      </c>
      <c r="AC890" s="2"/>
      <c r="AD890" s="3"/>
      <c r="AE890" s="149"/>
      <c r="AF890" s="152"/>
      <c r="AG890" s="155"/>
      <c r="AH890" s="172"/>
      <c r="AI890" s="172"/>
      <c r="AJ890" s="149"/>
      <c r="AK890" s="170"/>
      <c r="AL890" s="203" t="s">
        <v>1684</v>
      </c>
      <c r="AM890" s="139"/>
      <c r="AN890" s="140"/>
      <c r="AO890" s="170"/>
      <c r="AP890" s="187"/>
      <c r="AQ890" s="173"/>
      <c r="AR890" s="184"/>
      <c r="AS890" s="208">
        <f t="shared" si="53"/>
        <v>0</v>
      </c>
    </row>
    <row r="891" ht="13.2" spans="1:45">
      <c r="A891" s="149"/>
      <c r="B891" s="149"/>
      <c r="C891" s="150" t="s">
        <v>1199</v>
      </c>
      <c r="D891" s="2"/>
      <c r="E891" s="3"/>
      <c r="F891" s="149"/>
      <c r="G891" s="152"/>
      <c r="H891" s="155"/>
      <c r="I891" s="165"/>
      <c r="J891" s="169">
        <f t="shared" si="50"/>
        <v>0</v>
      </c>
      <c r="K891" s="166"/>
      <c r="L891" s="166"/>
      <c r="M891" s="166"/>
      <c r="N891" s="166"/>
      <c r="O891" s="149"/>
      <c r="P891" s="170"/>
      <c r="Q891" s="174" t="s">
        <v>1199</v>
      </c>
      <c r="R891" s="174"/>
      <c r="S891" s="174"/>
      <c r="T891" s="170"/>
      <c r="U891" s="187"/>
      <c r="V891" s="173"/>
      <c r="W891" s="185"/>
      <c r="X891" s="62">
        <f t="shared" si="51"/>
        <v>0</v>
      </c>
      <c r="Y891" s="166"/>
      <c r="Z891" s="149"/>
      <c r="AA891" s="149"/>
      <c r="AB891" s="150" t="s">
        <v>1199</v>
      </c>
      <c r="AC891" s="2"/>
      <c r="AD891" s="3"/>
      <c r="AE891" s="149"/>
      <c r="AF891" s="152"/>
      <c r="AG891" s="155"/>
      <c r="AH891" s="172"/>
      <c r="AI891" s="172"/>
      <c r="AJ891" s="149"/>
      <c r="AK891" s="170"/>
      <c r="AL891" s="203" t="s">
        <v>1685</v>
      </c>
      <c r="AM891" s="139"/>
      <c r="AN891" s="140"/>
      <c r="AO891" s="170"/>
      <c r="AP891" s="187"/>
      <c r="AQ891" s="173"/>
      <c r="AR891" s="184"/>
      <c r="AS891" s="208">
        <f t="shared" si="53"/>
        <v>0</v>
      </c>
    </row>
    <row r="892" ht="13.2" spans="1:45">
      <c r="A892" s="149"/>
      <c r="B892" s="154"/>
      <c r="C892" s="150" t="s">
        <v>1687</v>
      </c>
      <c r="D892" s="2"/>
      <c r="E892" s="3"/>
      <c r="F892" s="154"/>
      <c r="G892" s="152"/>
      <c r="H892" s="155"/>
      <c r="I892" s="165"/>
      <c r="J892" s="169">
        <f t="shared" si="50"/>
        <v>0</v>
      </c>
      <c r="K892" s="166"/>
      <c r="L892" s="166"/>
      <c r="M892" s="166"/>
      <c r="N892" s="166"/>
      <c r="O892" s="149"/>
      <c r="P892" s="140"/>
      <c r="Q892" s="174" t="s">
        <v>1687</v>
      </c>
      <c r="R892" s="174"/>
      <c r="S892" s="174"/>
      <c r="T892" s="140"/>
      <c r="U892" s="187"/>
      <c r="V892" s="173"/>
      <c r="W892" s="185"/>
      <c r="X892" s="62">
        <f t="shared" si="51"/>
        <v>0</v>
      </c>
      <c r="Y892" s="166"/>
      <c r="Z892" s="149"/>
      <c r="AA892" s="154"/>
      <c r="AB892" s="150" t="s">
        <v>1687</v>
      </c>
      <c r="AC892" s="2"/>
      <c r="AD892" s="3"/>
      <c r="AE892" s="154"/>
      <c r="AF892" s="152"/>
      <c r="AG892" s="155"/>
      <c r="AH892" s="172"/>
      <c r="AI892" s="172"/>
      <c r="AJ892" s="149"/>
      <c r="AK892" s="170"/>
      <c r="AL892" s="203" t="s">
        <v>1686</v>
      </c>
      <c r="AM892" s="139"/>
      <c r="AN892" s="140"/>
      <c r="AO892" s="170"/>
      <c r="AP892" s="187"/>
      <c r="AQ892" s="173"/>
      <c r="AR892" s="184"/>
      <c r="AS892" s="208">
        <f t="shared" si="53"/>
        <v>0</v>
      </c>
    </row>
    <row r="893" ht="13.2" spans="1:45">
      <c r="A893" s="149"/>
      <c r="B893" s="160" t="s">
        <v>979</v>
      </c>
      <c r="C893" s="150" t="s">
        <v>1688</v>
      </c>
      <c r="D893" s="2"/>
      <c r="E893" s="3"/>
      <c r="F893" s="153">
        <v>370300</v>
      </c>
      <c r="G893" s="152">
        <v>1</v>
      </c>
      <c r="H893" s="151">
        <v>370300</v>
      </c>
      <c r="I893" s="165"/>
      <c r="J893" s="169">
        <f t="shared" si="50"/>
        <v>0</v>
      </c>
      <c r="K893" s="166"/>
      <c r="L893" s="166"/>
      <c r="M893" s="166"/>
      <c r="N893" s="166"/>
      <c r="O893" s="149"/>
      <c r="P893" s="176" t="s">
        <v>979</v>
      </c>
      <c r="Q893" s="174" t="s">
        <v>1688</v>
      </c>
      <c r="R893" s="174"/>
      <c r="S893" s="174"/>
      <c r="T893" s="188">
        <v>370300</v>
      </c>
      <c r="U893" s="187">
        <v>1</v>
      </c>
      <c r="V893" s="186">
        <v>370300</v>
      </c>
      <c r="W893" s="185"/>
      <c r="X893" s="62">
        <f t="shared" si="51"/>
        <v>0</v>
      </c>
      <c r="Y893" s="166"/>
      <c r="Z893" s="149"/>
      <c r="AA893" s="160" t="s">
        <v>979</v>
      </c>
      <c r="AB893" s="150" t="s">
        <v>1688</v>
      </c>
      <c r="AC893" s="2"/>
      <c r="AD893" s="3"/>
      <c r="AE893" s="153">
        <v>370300</v>
      </c>
      <c r="AF893" s="152">
        <v>1</v>
      </c>
      <c r="AG893" s="151">
        <v>370300</v>
      </c>
      <c r="AH893" s="172"/>
      <c r="AI893" s="172"/>
      <c r="AJ893" s="149"/>
      <c r="AK893" s="170"/>
      <c r="AL893" s="203" t="s">
        <v>1199</v>
      </c>
      <c r="AM893" s="139"/>
      <c r="AN893" s="140"/>
      <c r="AO893" s="170"/>
      <c r="AP893" s="187"/>
      <c r="AQ893" s="173"/>
      <c r="AR893" s="184"/>
      <c r="AS893" s="208">
        <f t="shared" si="53"/>
        <v>0</v>
      </c>
    </row>
    <row r="894" ht="13.2" spans="1:45">
      <c r="A894" s="149"/>
      <c r="B894" s="149"/>
      <c r="C894" s="150" t="s">
        <v>1689</v>
      </c>
      <c r="D894" s="2"/>
      <c r="E894" s="3"/>
      <c r="F894" s="149"/>
      <c r="G894" s="152"/>
      <c r="H894" s="155"/>
      <c r="I894" s="165"/>
      <c r="J894" s="169">
        <f t="shared" si="50"/>
        <v>0</v>
      </c>
      <c r="K894" s="166"/>
      <c r="L894" s="166"/>
      <c r="M894" s="166"/>
      <c r="N894" s="166"/>
      <c r="O894" s="149"/>
      <c r="P894" s="170"/>
      <c r="Q894" s="174" t="s">
        <v>1689</v>
      </c>
      <c r="R894" s="174"/>
      <c r="S894" s="174"/>
      <c r="T894" s="170"/>
      <c r="U894" s="187"/>
      <c r="V894" s="173"/>
      <c r="W894" s="185"/>
      <c r="X894" s="62">
        <f t="shared" si="51"/>
        <v>0</v>
      </c>
      <c r="Y894" s="166"/>
      <c r="Z894" s="149"/>
      <c r="AA894" s="149"/>
      <c r="AB894" s="150" t="s">
        <v>1689</v>
      </c>
      <c r="AC894" s="2"/>
      <c r="AD894" s="3"/>
      <c r="AE894" s="149"/>
      <c r="AF894" s="152"/>
      <c r="AG894" s="155"/>
      <c r="AH894" s="172"/>
      <c r="AI894" s="172"/>
      <c r="AJ894" s="149"/>
      <c r="AK894" s="140"/>
      <c r="AL894" s="203" t="s">
        <v>1687</v>
      </c>
      <c r="AM894" s="139"/>
      <c r="AN894" s="140"/>
      <c r="AO894" s="140"/>
      <c r="AP894" s="187"/>
      <c r="AQ894" s="173"/>
      <c r="AR894" s="184"/>
      <c r="AS894" s="208">
        <f t="shared" si="53"/>
        <v>0</v>
      </c>
    </row>
    <row r="895" ht="13.2" spans="1:45">
      <c r="A895" s="149"/>
      <c r="B895" s="149"/>
      <c r="C895" s="150" t="s">
        <v>1673</v>
      </c>
      <c r="D895" s="2"/>
      <c r="E895" s="3"/>
      <c r="F895" s="149"/>
      <c r="G895" s="152"/>
      <c r="H895" s="155"/>
      <c r="I895" s="165"/>
      <c r="J895" s="169">
        <f t="shared" si="50"/>
        <v>0</v>
      </c>
      <c r="K895" s="166"/>
      <c r="L895" s="166"/>
      <c r="M895" s="166"/>
      <c r="N895" s="166"/>
      <c r="O895" s="149"/>
      <c r="P895" s="170"/>
      <c r="Q895" s="174" t="s">
        <v>1673</v>
      </c>
      <c r="R895" s="174"/>
      <c r="S895" s="174"/>
      <c r="T895" s="170"/>
      <c r="U895" s="187"/>
      <c r="V895" s="173"/>
      <c r="W895" s="185"/>
      <c r="X895" s="62">
        <f t="shared" si="51"/>
        <v>0</v>
      </c>
      <c r="Y895" s="166"/>
      <c r="Z895" s="149"/>
      <c r="AA895" s="149"/>
      <c r="AB895" s="150" t="s">
        <v>1673</v>
      </c>
      <c r="AC895" s="2"/>
      <c r="AD895" s="3"/>
      <c r="AE895" s="149"/>
      <c r="AF895" s="152"/>
      <c r="AG895" s="155"/>
      <c r="AH895" s="172"/>
      <c r="AI895" s="172"/>
      <c r="AJ895" s="149"/>
      <c r="AK895" s="176" t="s">
        <v>979</v>
      </c>
      <c r="AL895" s="203" t="s">
        <v>1688</v>
      </c>
      <c r="AM895" s="139"/>
      <c r="AN895" s="140"/>
      <c r="AO895" s="188">
        <v>370300</v>
      </c>
      <c r="AP895" s="187">
        <v>1</v>
      </c>
      <c r="AQ895" s="186">
        <v>370300</v>
      </c>
      <c r="AR895" s="184"/>
      <c r="AS895" s="208">
        <f>AR895*AQ895</f>
        <v>0</v>
      </c>
    </row>
    <row r="896" ht="13.2" spans="1:45">
      <c r="A896" s="149"/>
      <c r="B896" s="149"/>
      <c r="C896" s="150" t="s">
        <v>1690</v>
      </c>
      <c r="D896" s="2"/>
      <c r="E896" s="3"/>
      <c r="F896" s="149"/>
      <c r="G896" s="152"/>
      <c r="H896" s="155"/>
      <c r="I896" s="165"/>
      <c r="J896" s="169">
        <f t="shared" si="50"/>
        <v>0</v>
      </c>
      <c r="K896" s="166"/>
      <c r="L896" s="166"/>
      <c r="M896" s="166"/>
      <c r="N896" s="166"/>
      <c r="O896" s="149"/>
      <c r="P896" s="170"/>
      <c r="Q896" s="174" t="s">
        <v>1690</v>
      </c>
      <c r="R896" s="174"/>
      <c r="S896" s="174"/>
      <c r="T896" s="170"/>
      <c r="U896" s="187"/>
      <c r="V896" s="173"/>
      <c r="W896" s="185"/>
      <c r="X896" s="62">
        <f t="shared" si="51"/>
        <v>0</v>
      </c>
      <c r="Y896" s="166"/>
      <c r="Z896" s="149"/>
      <c r="AA896" s="149"/>
      <c r="AB896" s="150" t="s">
        <v>1690</v>
      </c>
      <c r="AC896" s="2"/>
      <c r="AD896" s="3"/>
      <c r="AE896" s="149"/>
      <c r="AF896" s="152"/>
      <c r="AG896" s="155"/>
      <c r="AH896" s="172"/>
      <c r="AI896" s="172"/>
      <c r="AJ896" s="149"/>
      <c r="AK896" s="170"/>
      <c r="AL896" s="203" t="s">
        <v>1689</v>
      </c>
      <c r="AM896" s="139"/>
      <c r="AN896" s="140"/>
      <c r="AO896" s="170"/>
      <c r="AP896" s="187"/>
      <c r="AQ896" s="173"/>
      <c r="AR896" s="184"/>
      <c r="AS896" s="208">
        <f t="shared" ref="AS896:AS914" si="54">AR896*AO896</f>
        <v>0</v>
      </c>
    </row>
    <row r="897" ht="13.2" spans="1:45">
      <c r="A897" s="149"/>
      <c r="B897" s="149"/>
      <c r="C897" s="150" t="s">
        <v>1691</v>
      </c>
      <c r="D897" s="2"/>
      <c r="E897" s="3"/>
      <c r="F897" s="149"/>
      <c r="G897" s="152"/>
      <c r="H897" s="155"/>
      <c r="I897" s="165"/>
      <c r="J897" s="169">
        <f t="shared" si="50"/>
        <v>0</v>
      </c>
      <c r="K897" s="166"/>
      <c r="L897" s="166"/>
      <c r="M897" s="166"/>
      <c r="N897" s="166"/>
      <c r="O897" s="149"/>
      <c r="P897" s="170"/>
      <c r="Q897" s="174" t="s">
        <v>1691</v>
      </c>
      <c r="R897" s="174"/>
      <c r="S897" s="174"/>
      <c r="T897" s="170"/>
      <c r="U897" s="187"/>
      <c r="V897" s="173"/>
      <c r="W897" s="185"/>
      <c r="X897" s="62">
        <f t="shared" si="51"/>
        <v>0</v>
      </c>
      <c r="Y897" s="166"/>
      <c r="Z897" s="149"/>
      <c r="AA897" s="149"/>
      <c r="AB897" s="150" t="s">
        <v>1691</v>
      </c>
      <c r="AC897" s="2"/>
      <c r="AD897" s="3"/>
      <c r="AE897" s="149"/>
      <c r="AF897" s="152"/>
      <c r="AG897" s="155"/>
      <c r="AH897" s="172"/>
      <c r="AI897" s="172"/>
      <c r="AJ897" s="149"/>
      <c r="AK897" s="170"/>
      <c r="AL897" s="203" t="s">
        <v>1673</v>
      </c>
      <c r="AM897" s="139"/>
      <c r="AN897" s="140"/>
      <c r="AO897" s="170"/>
      <c r="AP897" s="187"/>
      <c r="AQ897" s="173"/>
      <c r="AR897" s="184"/>
      <c r="AS897" s="208">
        <f t="shared" si="54"/>
        <v>0</v>
      </c>
    </row>
    <row r="898" ht="13.2" spans="1:45">
      <c r="A898" s="149"/>
      <c r="B898" s="149"/>
      <c r="C898" s="150" t="s">
        <v>1692</v>
      </c>
      <c r="D898" s="2"/>
      <c r="E898" s="3"/>
      <c r="F898" s="149"/>
      <c r="G898" s="152"/>
      <c r="H898" s="155"/>
      <c r="I898" s="165"/>
      <c r="J898" s="169">
        <f t="shared" si="50"/>
        <v>0</v>
      </c>
      <c r="K898" s="166"/>
      <c r="L898" s="166"/>
      <c r="M898" s="166"/>
      <c r="N898" s="166"/>
      <c r="O898" s="149"/>
      <c r="P898" s="170"/>
      <c r="Q898" s="174" t="s">
        <v>1692</v>
      </c>
      <c r="R898" s="174"/>
      <c r="S898" s="174"/>
      <c r="T898" s="170"/>
      <c r="U898" s="187"/>
      <c r="V898" s="173"/>
      <c r="W898" s="185"/>
      <c r="X898" s="62">
        <f t="shared" si="51"/>
        <v>0</v>
      </c>
      <c r="Y898" s="166"/>
      <c r="Z898" s="149"/>
      <c r="AA898" s="149"/>
      <c r="AB898" s="150" t="s">
        <v>1692</v>
      </c>
      <c r="AC898" s="2"/>
      <c r="AD898" s="3"/>
      <c r="AE898" s="149"/>
      <c r="AF898" s="152"/>
      <c r="AG898" s="155"/>
      <c r="AH898" s="172"/>
      <c r="AI898" s="172"/>
      <c r="AJ898" s="149"/>
      <c r="AK898" s="170"/>
      <c r="AL898" s="203" t="s">
        <v>1690</v>
      </c>
      <c r="AM898" s="139"/>
      <c r="AN898" s="140"/>
      <c r="AO898" s="170"/>
      <c r="AP898" s="187"/>
      <c r="AQ898" s="173"/>
      <c r="AR898" s="184"/>
      <c r="AS898" s="208">
        <f t="shared" si="54"/>
        <v>0</v>
      </c>
    </row>
    <row r="899" ht="13.2" spans="1:45">
      <c r="A899" s="149"/>
      <c r="B899" s="149"/>
      <c r="C899" s="150" t="s">
        <v>1693</v>
      </c>
      <c r="D899" s="2"/>
      <c r="E899" s="3"/>
      <c r="F899" s="149"/>
      <c r="G899" s="152"/>
      <c r="H899" s="155"/>
      <c r="I899" s="165"/>
      <c r="J899" s="169">
        <f t="shared" si="50"/>
        <v>0</v>
      </c>
      <c r="K899" s="166"/>
      <c r="L899" s="166"/>
      <c r="M899" s="166"/>
      <c r="N899" s="166"/>
      <c r="O899" s="149"/>
      <c r="P899" s="170"/>
      <c r="Q899" s="174" t="s">
        <v>1693</v>
      </c>
      <c r="R899" s="174"/>
      <c r="S899" s="174"/>
      <c r="T899" s="170"/>
      <c r="U899" s="187"/>
      <c r="V899" s="173"/>
      <c r="W899" s="185"/>
      <c r="X899" s="62">
        <f t="shared" si="51"/>
        <v>0</v>
      </c>
      <c r="Y899" s="166"/>
      <c r="Z899" s="149"/>
      <c r="AA899" s="149"/>
      <c r="AB899" s="150" t="s">
        <v>1693</v>
      </c>
      <c r="AC899" s="2"/>
      <c r="AD899" s="3"/>
      <c r="AE899" s="149"/>
      <c r="AF899" s="152"/>
      <c r="AG899" s="155"/>
      <c r="AH899" s="172"/>
      <c r="AI899" s="172"/>
      <c r="AJ899" s="149"/>
      <c r="AK899" s="170"/>
      <c r="AL899" s="203" t="s">
        <v>1691</v>
      </c>
      <c r="AM899" s="139"/>
      <c r="AN899" s="140"/>
      <c r="AO899" s="170"/>
      <c r="AP899" s="187"/>
      <c r="AQ899" s="173"/>
      <c r="AR899" s="184"/>
      <c r="AS899" s="208">
        <f t="shared" si="54"/>
        <v>0</v>
      </c>
    </row>
    <row r="900" ht="13.2" spans="1:45">
      <c r="A900" s="149"/>
      <c r="B900" s="149"/>
      <c r="C900" s="150" t="s">
        <v>1694</v>
      </c>
      <c r="D900" s="2"/>
      <c r="E900" s="3"/>
      <c r="F900" s="149"/>
      <c r="G900" s="152"/>
      <c r="H900" s="155"/>
      <c r="I900" s="165"/>
      <c r="J900" s="169">
        <f t="shared" si="50"/>
        <v>0</v>
      </c>
      <c r="K900" s="166"/>
      <c r="L900" s="166"/>
      <c r="M900" s="166"/>
      <c r="N900" s="166"/>
      <c r="O900" s="149"/>
      <c r="P900" s="170"/>
      <c r="Q900" s="174" t="s">
        <v>1694</v>
      </c>
      <c r="R900" s="174"/>
      <c r="S900" s="174"/>
      <c r="T900" s="170"/>
      <c r="U900" s="187"/>
      <c r="V900" s="173"/>
      <c r="W900" s="185"/>
      <c r="X900" s="62">
        <f t="shared" si="51"/>
        <v>0</v>
      </c>
      <c r="Y900" s="166"/>
      <c r="Z900" s="149"/>
      <c r="AA900" s="149"/>
      <c r="AB900" s="150" t="s">
        <v>1694</v>
      </c>
      <c r="AC900" s="2"/>
      <c r="AD900" s="3"/>
      <c r="AE900" s="149"/>
      <c r="AF900" s="152"/>
      <c r="AG900" s="155"/>
      <c r="AH900" s="172"/>
      <c r="AI900" s="172"/>
      <c r="AJ900" s="149"/>
      <c r="AK900" s="170"/>
      <c r="AL900" s="203" t="s">
        <v>1692</v>
      </c>
      <c r="AM900" s="139"/>
      <c r="AN900" s="140"/>
      <c r="AO900" s="170"/>
      <c r="AP900" s="187"/>
      <c r="AQ900" s="173"/>
      <c r="AR900" s="184"/>
      <c r="AS900" s="208">
        <f t="shared" si="54"/>
        <v>0</v>
      </c>
    </row>
    <row r="901" ht="13.2" spans="1:45">
      <c r="A901" s="149"/>
      <c r="B901" s="149"/>
      <c r="C901" s="150" t="s">
        <v>1695</v>
      </c>
      <c r="D901" s="2"/>
      <c r="E901" s="3"/>
      <c r="F901" s="149"/>
      <c r="G901" s="152"/>
      <c r="H901" s="155"/>
      <c r="I901" s="165"/>
      <c r="J901" s="169">
        <f t="shared" si="50"/>
        <v>0</v>
      </c>
      <c r="K901" s="166"/>
      <c r="L901" s="166"/>
      <c r="M901" s="166"/>
      <c r="N901" s="166"/>
      <c r="O901" s="149"/>
      <c r="P901" s="170"/>
      <c r="Q901" s="174" t="s">
        <v>1695</v>
      </c>
      <c r="R901" s="174"/>
      <c r="S901" s="174"/>
      <c r="T901" s="170"/>
      <c r="U901" s="187"/>
      <c r="V901" s="173"/>
      <c r="W901" s="185"/>
      <c r="X901" s="62">
        <f t="shared" si="51"/>
        <v>0</v>
      </c>
      <c r="Y901" s="166"/>
      <c r="Z901" s="149"/>
      <c r="AA901" s="149"/>
      <c r="AB901" s="150" t="s">
        <v>1695</v>
      </c>
      <c r="AC901" s="2"/>
      <c r="AD901" s="3"/>
      <c r="AE901" s="149"/>
      <c r="AF901" s="152"/>
      <c r="AG901" s="155"/>
      <c r="AH901" s="172"/>
      <c r="AI901" s="172"/>
      <c r="AJ901" s="149"/>
      <c r="AK901" s="170"/>
      <c r="AL901" s="203" t="s">
        <v>1693</v>
      </c>
      <c r="AM901" s="139"/>
      <c r="AN901" s="140"/>
      <c r="AO901" s="170"/>
      <c r="AP901" s="187"/>
      <c r="AQ901" s="173"/>
      <c r="AR901" s="184"/>
      <c r="AS901" s="208">
        <f t="shared" si="54"/>
        <v>0</v>
      </c>
    </row>
    <row r="902" ht="13.2" spans="1:45">
      <c r="A902" s="149"/>
      <c r="B902" s="149"/>
      <c r="C902" s="150" t="s">
        <v>1696</v>
      </c>
      <c r="D902" s="2"/>
      <c r="E902" s="3"/>
      <c r="F902" s="149"/>
      <c r="G902" s="152"/>
      <c r="H902" s="155"/>
      <c r="I902" s="165"/>
      <c r="J902" s="169">
        <f t="shared" si="50"/>
        <v>0</v>
      </c>
      <c r="K902" s="166"/>
      <c r="L902" s="166"/>
      <c r="M902" s="166"/>
      <c r="N902" s="166"/>
      <c r="O902" s="149"/>
      <c r="P902" s="170"/>
      <c r="Q902" s="174" t="s">
        <v>1696</v>
      </c>
      <c r="R902" s="174"/>
      <c r="S902" s="174"/>
      <c r="T902" s="170"/>
      <c r="U902" s="187"/>
      <c r="V902" s="173"/>
      <c r="W902" s="185"/>
      <c r="X902" s="62">
        <f t="shared" si="51"/>
        <v>0</v>
      </c>
      <c r="Y902" s="166"/>
      <c r="Z902" s="149"/>
      <c r="AA902" s="149"/>
      <c r="AB902" s="150" t="s">
        <v>1696</v>
      </c>
      <c r="AC902" s="2"/>
      <c r="AD902" s="3"/>
      <c r="AE902" s="149"/>
      <c r="AF902" s="152"/>
      <c r="AG902" s="155"/>
      <c r="AH902" s="172"/>
      <c r="AI902" s="172"/>
      <c r="AJ902" s="149"/>
      <c r="AK902" s="170"/>
      <c r="AL902" s="203" t="s">
        <v>1694</v>
      </c>
      <c r="AM902" s="139"/>
      <c r="AN902" s="140"/>
      <c r="AO902" s="170"/>
      <c r="AP902" s="187"/>
      <c r="AQ902" s="173"/>
      <c r="AR902" s="184"/>
      <c r="AS902" s="208">
        <f t="shared" si="54"/>
        <v>0</v>
      </c>
    </row>
    <row r="903" ht="13.2" spans="1:45">
      <c r="A903" s="149"/>
      <c r="B903" s="149"/>
      <c r="C903" s="150" t="s">
        <v>1682</v>
      </c>
      <c r="D903" s="2"/>
      <c r="E903" s="3"/>
      <c r="F903" s="149"/>
      <c r="G903" s="152"/>
      <c r="H903" s="155"/>
      <c r="I903" s="165"/>
      <c r="J903" s="169">
        <f t="shared" si="50"/>
        <v>0</v>
      </c>
      <c r="K903" s="166"/>
      <c r="L903" s="166"/>
      <c r="M903" s="166"/>
      <c r="N903" s="166"/>
      <c r="O903" s="149"/>
      <c r="P903" s="170"/>
      <c r="Q903" s="174" t="s">
        <v>1682</v>
      </c>
      <c r="R903" s="174"/>
      <c r="S903" s="174"/>
      <c r="T903" s="170"/>
      <c r="U903" s="187"/>
      <c r="V903" s="173"/>
      <c r="W903" s="185"/>
      <c r="X903" s="62">
        <f t="shared" si="51"/>
        <v>0</v>
      </c>
      <c r="Y903" s="166"/>
      <c r="Z903" s="149"/>
      <c r="AA903" s="149"/>
      <c r="AB903" s="150" t="s">
        <v>1682</v>
      </c>
      <c r="AC903" s="2"/>
      <c r="AD903" s="3"/>
      <c r="AE903" s="149"/>
      <c r="AF903" s="152"/>
      <c r="AG903" s="155"/>
      <c r="AH903" s="172"/>
      <c r="AI903" s="172"/>
      <c r="AJ903" s="149"/>
      <c r="AK903" s="170"/>
      <c r="AL903" s="203" t="s">
        <v>1695</v>
      </c>
      <c r="AM903" s="139"/>
      <c r="AN903" s="140"/>
      <c r="AO903" s="170"/>
      <c r="AP903" s="187"/>
      <c r="AQ903" s="173"/>
      <c r="AR903" s="184"/>
      <c r="AS903" s="208">
        <f t="shared" si="54"/>
        <v>0</v>
      </c>
    </row>
    <row r="904" ht="13.2" spans="1:45">
      <c r="A904" s="149"/>
      <c r="B904" s="149"/>
      <c r="C904" s="150" t="s">
        <v>1697</v>
      </c>
      <c r="D904" s="2"/>
      <c r="E904" s="3"/>
      <c r="F904" s="149"/>
      <c r="G904" s="152"/>
      <c r="H904" s="155"/>
      <c r="I904" s="165"/>
      <c r="J904" s="169">
        <f t="shared" si="50"/>
        <v>0</v>
      </c>
      <c r="K904" s="166"/>
      <c r="L904" s="166"/>
      <c r="M904" s="166"/>
      <c r="N904" s="166"/>
      <c r="O904" s="149"/>
      <c r="P904" s="170"/>
      <c r="Q904" s="174" t="s">
        <v>1697</v>
      </c>
      <c r="R904" s="174"/>
      <c r="S904" s="174"/>
      <c r="T904" s="170"/>
      <c r="U904" s="187"/>
      <c r="V904" s="173"/>
      <c r="W904" s="185"/>
      <c r="X904" s="62">
        <f t="shared" si="51"/>
        <v>0</v>
      </c>
      <c r="Y904" s="166"/>
      <c r="Z904" s="149"/>
      <c r="AA904" s="149"/>
      <c r="AB904" s="150" t="s">
        <v>1697</v>
      </c>
      <c r="AC904" s="2"/>
      <c r="AD904" s="3"/>
      <c r="AE904" s="149"/>
      <c r="AF904" s="152"/>
      <c r="AG904" s="155"/>
      <c r="AH904" s="172"/>
      <c r="AI904" s="172"/>
      <c r="AJ904" s="149"/>
      <c r="AK904" s="170"/>
      <c r="AL904" s="203" t="s">
        <v>1696</v>
      </c>
      <c r="AM904" s="139"/>
      <c r="AN904" s="140"/>
      <c r="AO904" s="170"/>
      <c r="AP904" s="187"/>
      <c r="AQ904" s="173"/>
      <c r="AR904" s="184"/>
      <c r="AS904" s="208">
        <f t="shared" si="54"/>
        <v>0</v>
      </c>
    </row>
    <row r="905" ht="13.2" spans="1:45">
      <c r="A905" s="149"/>
      <c r="B905" s="149"/>
      <c r="C905" s="150" t="s">
        <v>1698</v>
      </c>
      <c r="D905" s="2"/>
      <c r="E905" s="3"/>
      <c r="F905" s="149"/>
      <c r="G905" s="152"/>
      <c r="H905" s="155"/>
      <c r="I905" s="165"/>
      <c r="J905" s="169">
        <f t="shared" si="50"/>
        <v>0</v>
      </c>
      <c r="K905" s="166"/>
      <c r="L905" s="166"/>
      <c r="M905" s="166"/>
      <c r="N905" s="166"/>
      <c r="O905" s="149"/>
      <c r="P905" s="170"/>
      <c r="Q905" s="174" t="s">
        <v>1698</v>
      </c>
      <c r="R905" s="174"/>
      <c r="S905" s="174"/>
      <c r="T905" s="170"/>
      <c r="U905" s="187"/>
      <c r="V905" s="173"/>
      <c r="W905" s="185"/>
      <c r="X905" s="62">
        <f t="shared" si="51"/>
        <v>0</v>
      </c>
      <c r="Y905" s="166"/>
      <c r="Z905" s="149"/>
      <c r="AA905" s="149"/>
      <c r="AB905" s="150" t="s">
        <v>1698</v>
      </c>
      <c r="AC905" s="2"/>
      <c r="AD905" s="3"/>
      <c r="AE905" s="149"/>
      <c r="AF905" s="152"/>
      <c r="AG905" s="155"/>
      <c r="AH905" s="172"/>
      <c r="AI905" s="172"/>
      <c r="AJ905" s="149"/>
      <c r="AK905" s="170"/>
      <c r="AL905" s="203" t="s">
        <v>1682</v>
      </c>
      <c r="AM905" s="139"/>
      <c r="AN905" s="140"/>
      <c r="AO905" s="170"/>
      <c r="AP905" s="187"/>
      <c r="AQ905" s="173"/>
      <c r="AR905" s="184"/>
      <c r="AS905" s="208">
        <f t="shared" si="54"/>
        <v>0</v>
      </c>
    </row>
    <row r="906" ht="13.2" spans="1:45">
      <c r="A906" s="149"/>
      <c r="B906" s="149"/>
      <c r="C906" s="150" t="s">
        <v>1699</v>
      </c>
      <c r="D906" s="2"/>
      <c r="E906" s="3"/>
      <c r="F906" s="149"/>
      <c r="G906" s="152"/>
      <c r="H906" s="155"/>
      <c r="I906" s="165"/>
      <c r="J906" s="169">
        <f t="shared" si="50"/>
        <v>0</v>
      </c>
      <c r="K906" s="166"/>
      <c r="L906" s="166"/>
      <c r="M906" s="166"/>
      <c r="N906" s="166"/>
      <c r="O906" s="149"/>
      <c r="P906" s="170"/>
      <c r="Q906" s="174" t="s">
        <v>1699</v>
      </c>
      <c r="R906" s="174"/>
      <c r="S906" s="174"/>
      <c r="T906" s="170"/>
      <c r="U906" s="187"/>
      <c r="V906" s="173"/>
      <c r="W906" s="185"/>
      <c r="X906" s="62">
        <f t="shared" si="51"/>
        <v>0</v>
      </c>
      <c r="Y906" s="166"/>
      <c r="Z906" s="149"/>
      <c r="AA906" s="149"/>
      <c r="AB906" s="150" t="s">
        <v>1699</v>
      </c>
      <c r="AC906" s="2"/>
      <c r="AD906" s="3"/>
      <c r="AE906" s="149"/>
      <c r="AF906" s="152"/>
      <c r="AG906" s="155"/>
      <c r="AH906" s="172"/>
      <c r="AI906" s="172"/>
      <c r="AJ906" s="149"/>
      <c r="AK906" s="170"/>
      <c r="AL906" s="203" t="s">
        <v>1697</v>
      </c>
      <c r="AM906" s="139"/>
      <c r="AN906" s="140"/>
      <c r="AO906" s="170"/>
      <c r="AP906" s="187"/>
      <c r="AQ906" s="173"/>
      <c r="AR906" s="184"/>
      <c r="AS906" s="208">
        <f t="shared" si="54"/>
        <v>0</v>
      </c>
    </row>
    <row r="907" ht="13.2" spans="1:45">
      <c r="A907" s="149"/>
      <c r="B907" s="149"/>
      <c r="C907" s="150" t="s">
        <v>1197</v>
      </c>
      <c r="D907" s="2"/>
      <c r="E907" s="3"/>
      <c r="F907" s="149"/>
      <c r="G907" s="152"/>
      <c r="H907" s="155"/>
      <c r="I907" s="165"/>
      <c r="J907" s="169">
        <f t="shared" si="50"/>
        <v>0</v>
      </c>
      <c r="K907" s="166"/>
      <c r="L907" s="166"/>
      <c r="M907" s="166"/>
      <c r="N907" s="166"/>
      <c r="O907" s="149"/>
      <c r="P907" s="170"/>
      <c r="Q907" s="174" t="s">
        <v>1197</v>
      </c>
      <c r="R907" s="174"/>
      <c r="S907" s="174"/>
      <c r="T907" s="170"/>
      <c r="U907" s="187"/>
      <c r="V907" s="173"/>
      <c r="W907" s="185"/>
      <c r="X907" s="62">
        <f t="shared" si="51"/>
        <v>0</v>
      </c>
      <c r="Y907" s="166"/>
      <c r="Z907" s="149"/>
      <c r="AA907" s="149"/>
      <c r="AB907" s="150" t="s">
        <v>1197</v>
      </c>
      <c r="AC907" s="2"/>
      <c r="AD907" s="3"/>
      <c r="AE907" s="149"/>
      <c r="AF907" s="152"/>
      <c r="AG907" s="155"/>
      <c r="AH907" s="172"/>
      <c r="AI907" s="172"/>
      <c r="AJ907" s="149"/>
      <c r="AK907" s="170"/>
      <c r="AL907" s="203" t="s">
        <v>1698</v>
      </c>
      <c r="AM907" s="139"/>
      <c r="AN907" s="140"/>
      <c r="AO907" s="170"/>
      <c r="AP907" s="187"/>
      <c r="AQ907" s="173"/>
      <c r="AR907" s="184"/>
      <c r="AS907" s="208">
        <f t="shared" si="54"/>
        <v>0</v>
      </c>
    </row>
    <row r="908" ht="13.2" spans="1:45">
      <c r="A908" s="149"/>
      <c r="B908" s="149"/>
      <c r="C908" s="150" t="s">
        <v>1700</v>
      </c>
      <c r="D908" s="2"/>
      <c r="E908" s="3"/>
      <c r="F908" s="149"/>
      <c r="G908" s="152"/>
      <c r="H908" s="155"/>
      <c r="I908" s="165"/>
      <c r="J908" s="169">
        <f t="shared" si="50"/>
        <v>0</v>
      </c>
      <c r="K908" s="166"/>
      <c r="L908" s="166"/>
      <c r="M908" s="166"/>
      <c r="N908" s="166"/>
      <c r="O908" s="149"/>
      <c r="P908" s="170"/>
      <c r="Q908" s="174" t="s">
        <v>1700</v>
      </c>
      <c r="R908" s="174"/>
      <c r="S908" s="174"/>
      <c r="T908" s="170"/>
      <c r="U908" s="187"/>
      <c r="V908" s="173"/>
      <c r="W908" s="185"/>
      <c r="X908" s="62">
        <f t="shared" si="51"/>
        <v>0</v>
      </c>
      <c r="Y908" s="166"/>
      <c r="Z908" s="149"/>
      <c r="AA908" s="149"/>
      <c r="AB908" s="150" t="s">
        <v>1700</v>
      </c>
      <c r="AC908" s="2"/>
      <c r="AD908" s="3"/>
      <c r="AE908" s="149"/>
      <c r="AF908" s="152"/>
      <c r="AG908" s="155"/>
      <c r="AH908" s="172"/>
      <c r="AI908" s="172"/>
      <c r="AJ908" s="149"/>
      <c r="AK908" s="170"/>
      <c r="AL908" s="203" t="s">
        <v>1699</v>
      </c>
      <c r="AM908" s="139"/>
      <c r="AN908" s="140"/>
      <c r="AO908" s="170"/>
      <c r="AP908" s="187"/>
      <c r="AQ908" s="173"/>
      <c r="AR908" s="184"/>
      <c r="AS908" s="208">
        <f t="shared" si="54"/>
        <v>0</v>
      </c>
    </row>
    <row r="909" ht="13.2" spans="1:45">
      <c r="A909" s="149"/>
      <c r="B909" s="149"/>
      <c r="C909" s="150" t="s">
        <v>1199</v>
      </c>
      <c r="D909" s="2"/>
      <c r="E909" s="3"/>
      <c r="F909" s="149"/>
      <c r="G909" s="152"/>
      <c r="H909" s="155"/>
      <c r="I909" s="165"/>
      <c r="J909" s="169">
        <f t="shared" si="50"/>
        <v>0</v>
      </c>
      <c r="K909" s="166"/>
      <c r="L909" s="166"/>
      <c r="M909" s="166"/>
      <c r="N909" s="166"/>
      <c r="O909" s="149"/>
      <c r="P909" s="170"/>
      <c r="Q909" s="174" t="s">
        <v>1199</v>
      </c>
      <c r="R909" s="174"/>
      <c r="S909" s="174"/>
      <c r="T909" s="170"/>
      <c r="U909" s="187"/>
      <c r="V909" s="173"/>
      <c r="W909" s="185"/>
      <c r="X909" s="62">
        <f t="shared" si="51"/>
        <v>0</v>
      </c>
      <c r="Y909" s="166"/>
      <c r="Z909" s="149"/>
      <c r="AA909" s="149"/>
      <c r="AB909" s="150" t="s">
        <v>1199</v>
      </c>
      <c r="AC909" s="2"/>
      <c r="AD909" s="3"/>
      <c r="AE909" s="149"/>
      <c r="AF909" s="152"/>
      <c r="AG909" s="155"/>
      <c r="AH909" s="172"/>
      <c r="AI909" s="172"/>
      <c r="AJ909" s="149"/>
      <c r="AK909" s="170"/>
      <c r="AL909" s="203" t="s">
        <v>1197</v>
      </c>
      <c r="AM909" s="139"/>
      <c r="AN909" s="140"/>
      <c r="AO909" s="170"/>
      <c r="AP909" s="187"/>
      <c r="AQ909" s="173"/>
      <c r="AR909" s="184"/>
      <c r="AS909" s="208">
        <f t="shared" si="54"/>
        <v>0</v>
      </c>
    </row>
    <row r="910" ht="13.2" spans="1:45">
      <c r="A910" s="149"/>
      <c r="B910" s="149"/>
      <c r="C910" s="150" t="s">
        <v>1701</v>
      </c>
      <c r="D910" s="2"/>
      <c r="E910" s="3"/>
      <c r="F910" s="149"/>
      <c r="G910" s="152"/>
      <c r="H910" s="155"/>
      <c r="I910" s="165"/>
      <c r="J910" s="169">
        <f t="shared" si="50"/>
        <v>0</v>
      </c>
      <c r="K910" s="166"/>
      <c r="L910" s="166"/>
      <c r="M910" s="166"/>
      <c r="N910" s="166"/>
      <c r="O910" s="149"/>
      <c r="P910" s="170"/>
      <c r="Q910" s="174" t="s">
        <v>1701</v>
      </c>
      <c r="R910" s="174"/>
      <c r="S910" s="174"/>
      <c r="T910" s="170"/>
      <c r="U910" s="187"/>
      <c r="V910" s="173"/>
      <c r="W910" s="185"/>
      <c r="X910" s="62">
        <f t="shared" si="51"/>
        <v>0</v>
      </c>
      <c r="Y910" s="166"/>
      <c r="Z910" s="149"/>
      <c r="AA910" s="149"/>
      <c r="AB910" s="150" t="s">
        <v>1701</v>
      </c>
      <c r="AC910" s="2"/>
      <c r="AD910" s="3"/>
      <c r="AE910" s="149"/>
      <c r="AF910" s="152"/>
      <c r="AG910" s="155"/>
      <c r="AH910" s="172"/>
      <c r="AI910" s="172"/>
      <c r="AJ910" s="149"/>
      <c r="AK910" s="170"/>
      <c r="AL910" s="203" t="s">
        <v>1700</v>
      </c>
      <c r="AM910" s="139"/>
      <c r="AN910" s="140"/>
      <c r="AO910" s="170"/>
      <c r="AP910" s="187"/>
      <c r="AQ910" s="173"/>
      <c r="AR910" s="184"/>
      <c r="AS910" s="208">
        <f t="shared" si="54"/>
        <v>0</v>
      </c>
    </row>
    <row r="911" ht="13.2" spans="1:45">
      <c r="A911" s="149"/>
      <c r="B911" s="149"/>
      <c r="C911" s="150" t="s">
        <v>1702</v>
      </c>
      <c r="D911" s="2"/>
      <c r="E911" s="3"/>
      <c r="F911" s="149"/>
      <c r="G911" s="152"/>
      <c r="H911" s="155"/>
      <c r="I911" s="165"/>
      <c r="J911" s="169">
        <f t="shared" si="50"/>
        <v>0</v>
      </c>
      <c r="K911" s="166"/>
      <c r="L911" s="166"/>
      <c r="M911" s="166"/>
      <c r="N911" s="166"/>
      <c r="O911" s="149"/>
      <c r="P911" s="170"/>
      <c r="Q911" s="174" t="s">
        <v>1702</v>
      </c>
      <c r="R911" s="174"/>
      <c r="S911" s="174"/>
      <c r="T911" s="170"/>
      <c r="U911" s="187"/>
      <c r="V911" s="173"/>
      <c r="W911" s="185"/>
      <c r="X911" s="62">
        <f t="shared" si="51"/>
        <v>0</v>
      </c>
      <c r="Y911" s="166"/>
      <c r="Z911" s="149"/>
      <c r="AA911" s="149"/>
      <c r="AB911" s="150" t="s">
        <v>1702</v>
      </c>
      <c r="AC911" s="2"/>
      <c r="AD911" s="3"/>
      <c r="AE911" s="149"/>
      <c r="AF911" s="152"/>
      <c r="AG911" s="155"/>
      <c r="AH911" s="172"/>
      <c r="AI911" s="172"/>
      <c r="AJ911" s="149"/>
      <c r="AK911" s="170"/>
      <c r="AL911" s="203" t="s">
        <v>1199</v>
      </c>
      <c r="AM911" s="139"/>
      <c r="AN911" s="140"/>
      <c r="AO911" s="170"/>
      <c r="AP911" s="187"/>
      <c r="AQ911" s="173"/>
      <c r="AR911" s="184"/>
      <c r="AS911" s="208">
        <f t="shared" si="54"/>
        <v>0</v>
      </c>
    </row>
    <row r="912" ht="13.2" spans="1:45">
      <c r="A912" s="149"/>
      <c r="B912" s="154"/>
      <c r="C912" s="150" t="s">
        <v>1703</v>
      </c>
      <c r="D912" s="2"/>
      <c r="E912" s="3"/>
      <c r="F912" s="154"/>
      <c r="G912" s="152"/>
      <c r="H912" s="155"/>
      <c r="I912" s="165"/>
      <c r="J912" s="169">
        <f t="shared" si="50"/>
        <v>0</v>
      </c>
      <c r="K912" s="166"/>
      <c r="L912" s="166"/>
      <c r="M912" s="166"/>
      <c r="N912" s="166"/>
      <c r="O912" s="149"/>
      <c r="P912" s="140"/>
      <c r="Q912" s="174" t="s">
        <v>1703</v>
      </c>
      <c r="R912" s="174"/>
      <c r="S912" s="174"/>
      <c r="T912" s="140"/>
      <c r="U912" s="187"/>
      <c r="V912" s="173"/>
      <c r="W912" s="185"/>
      <c r="X912" s="62">
        <f t="shared" si="51"/>
        <v>0</v>
      </c>
      <c r="Y912" s="166"/>
      <c r="Z912" s="149"/>
      <c r="AA912" s="154"/>
      <c r="AB912" s="150" t="s">
        <v>1703</v>
      </c>
      <c r="AC912" s="2"/>
      <c r="AD912" s="3"/>
      <c r="AE912" s="154"/>
      <c r="AF912" s="152"/>
      <c r="AG912" s="155"/>
      <c r="AH912" s="172"/>
      <c r="AI912" s="172"/>
      <c r="AJ912" s="149"/>
      <c r="AK912" s="170"/>
      <c r="AL912" s="203" t="s">
        <v>1701</v>
      </c>
      <c r="AM912" s="139"/>
      <c r="AN912" s="140"/>
      <c r="AO912" s="170"/>
      <c r="AP912" s="187"/>
      <c r="AQ912" s="173"/>
      <c r="AR912" s="184"/>
      <c r="AS912" s="208">
        <f t="shared" si="54"/>
        <v>0</v>
      </c>
    </row>
    <row r="913" ht="13.2" spans="1:45">
      <c r="A913" s="149"/>
      <c r="B913" s="160" t="s">
        <v>1003</v>
      </c>
      <c r="C913" s="150" t="s">
        <v>1704</v>
      </c>
      <c r="D913" s="2"/>
      <c r="E913" s="3"/>
      <c r="F913" s="153">
        <v>265300</v>
      </c>
      <c r="G913" s="152">
        <v>1</v>
      </c>
      <c r="H913" s="151">
        <v>265300</v>
      </c>
      <c r="I913" s="165"/>
      <c r="J913" s="169">
        <f t="shared" si="50"/>
        <v>0</v>
      </c>
      <c r="K913" s="166"/>
      <c r="L913" s="166"/>
      <c r="M913" s="166"/>
      <c r="N913" s="166"/>
      <c r="O913" s="149"/>
      <c r="P913" s="176" t="s">
        <v>1003</v>
      </c>
      <c r="Q913" s="174" t="s">
        <v>1704</v>
      </c>
      <c r="R913" s="174"/>
      <c r="S913" s="174"/>
      <c r="T913" s="188">
        <v>265300</v>
      </c>
      <c r="U913" s="187">
        <v>1</v>
      </c>
      <c r="V913" s="186">
        <v>265300</v>
      </c>
      <c r="W913" s="185"/>
      <c r="X913" s="62">
        <f t="shared" si="51"/>
        <v>0</v>
      </c>
      <c r="Y913" s="166"/>
      <c r="Z913" s="149"/>
      <c r="AA913" s="160" t="s">
        <v>1003</v>
      </c>
      <c r="AB913" s="150" t="s">
        <v>1704</v>
      </c>
      <c r="AC913" s="2"/>
      <c r="AD913" s="3"/>
      <c r="AE913" s="153">
        <v>265300</v>
      </c>
      <c r="AF913" s="152">
        <v>1</v>
      </c>
      <c r="AG913" s="151">
        <v>265300</v>
      </c>
      <c r="AH913" s="172"/>
      <c r="AI913" s="172"/>
      <c r="AJ913" s="149"/>
      <c r="AK913" s="170"/>
      <c r="AL913" s="203" t="s">
        <v>1702</v>
      </c>
      <c r="AM913" s="139"/>
      <c r="AN913" s="140"/>
      <c r="AO913" s="170"/>
      <c r="AP913" s="187"/>
      <c r="AQ913" s="173"/>
      <c r="AR913" s="184"/>
      <c r="AS913" s="208">
        <f t="shared" si="54"/>
        <v>0</v>
      </c>
    </row>
    <row r="914" ht="13.2" spans="1:45">
      <c r="A914" s="149"/>
      <c r="B914" s="149"/>
      <c r="C914" s="150" t="s">
        <v>1705</v>
      </c>
      <c r="D914" s="2"/>
      <c r="E914" s="3"/>
      <c r="F914" s="149"/>
      <c r="G914" s="152"/>
      <c r="H914" s="155"/>
      <c r="I914" s="165"/>
      <c r="J914" s="169">
        <f t="shared" si="50"/>
        <v>0</v>
      </c>
      <c r="K914" s="166"/>
      <c r="L914" s="166"/>
      <c r="M914" s="166"/>
      <c r="N914" s="166"/>
      <c r="O914" s="149"/>
      <c r="P914" s="170"/>
      <c r="Q914" s="174" t="s">
        <v>1705</v>
      </c>
      <c r="R914" s="174"/>
      <c r="S914" s="174"/>
      <c r="T914" s="170"/>
      <c r="U914" s="187"/>
      <c r="V914" s="173"/>
      <c r="W914" s="185"/>
      <c r="X914" s="62">
        <f t="shared" si="51"/>
        <v>0</v>
      </c>
      <c r="Y914" s="166"/>
      <c r="Z914" s="149"/>
      <c r="AA914" s="149"/>
      <c r="AB914" s="150" t="s">
        <v>1705</v>
      </c>
      <c r="AC914" s="2"/>
      <c r="AD914" s="3"/>
      <c r="AE914" s="149"/>
      <c r="AF914" s="152"/>
      <c r="AG914" s="155"/>
      <c r="AH914" s="172"/>
      <c r="AI914" s="172"/>
      <c r="AJ914" s="149"/>
      <c r="AK914" s="140"/>
      <c r="AL914" s="203" t="s">
        <v>1703</v>
      </c>
      <c r="AM914" s="139"/>
      <c r="AN914" s="140"/>
      <c r="AO914" s="140"/>
      <c r="AP914" s="187"/>
      <c r="AQ914" s="173"/>
      <c r="AR914" s="184"/>
      <c r="AS914" s="208">
        <f t="shared" si="54"/>
        <v>0</v>
      </c>
    </row>
    <row r="915" ht="13.2" spans="1:45">
      <c r="A915" s="149"/>
      <c r="B915" s="149"/>
      <c r="C915" s="150" t="s">
        <v>1673</v>
      </c>
      <c r="D915" s="2"/>
      <c r="E915" s="3"/>
      <c r="F915" s="149"/>
      <c r="G915" s="152"/>
      <c r="H915" s="155"/>
      <c r="I915" s="165"/>
      <c r="J915" s="169">
        <f t="shared" si="50"/>
        <v>0</v>
      </c>
      <c r="K915" s="166"/>
      <c r="L915" s="166"/>
      <c r="M915" s="166"/>
      <c r="N915" s="166"/>
      <c r="O915" s="149"/>
      <c r="P915" s="170"/>
      <c r="Q915" s="174" t="s">
        <v>1673</v>
      </c>
      <c r="R915" s="174"/>
      <c r="S915" s="174"/>
      <c r="T915" s="170"/>
      <c r="U915" s="187"/>
      <c r="V915" s="173"/>
      <c r="W915" s="185"/>
      <c r="X915" s="62">
        <f t="shared" si="51"/>
        <v>0</v>
      </c>
      <c r="Y915" s="166"/>
      <c r="Z915" s="149"/>
      <c r="AA915" s="149"/>
      <c r="AB915" s="150" t="s">
        <v>1673</v>
      </c>
      <c r="AC915" s="2"/>
      <c r="AD915" s="3"/>
      <c r="AE915" s="149"/>
      <c r="AF915" s="152"/>
      <c r="AG915" s="155"/>
      <c r="AH915" s="172"/>
      <c r="AI915" s="172"/>
      <c r="AJ915" s="149"/>
      <c r="AK915" s="176" t="s">
        <v>1003</v>
      </c>
      <c r="AL915" s="203" t="s">
        <v>1704</v>
      </c>
      <c r="AM915" s="139"/>
      <c r="AN915" s="140"/>
      <c r="AO915" s="188">
        <v>265300</v>
      </c>
      <c r="AP915" s="187">
        <v>1</v>
      </c>
      <c r="AQ915" s="186">
        <v>265300</v>
      </c>
      <c r="AR915" s="184"/>
      <c r="AS915" s="208">
        <f>AR915*AQ915</f>
        <v>0</v>
      </c>
    </row>
    <row r="916" ht="13.2" spans="1:45">
      <c r="A916" s="149"/>
      <c r="B916" s="149"/>
      <c r="C916" s="150" t="s">
        <v>1706</v>
      </c>
      <c r="D916" s="2"/>
      <c r="E916" s="3"/>
      <c r="F916" s="149"/>
      <c r="G916" s="152"/>
      <c r="H916" s="155"/>
      <c r="I916" s="165"/>
      <c r="J916" s="169">
        <f t="shared" si="50"/>
        <v>0</v>
      </c>
      <c r="K916" s="166"/>
      <c r="L916" s="166"/>
      <c r="M916" s="166"/>
      <c r="N916" s="166"/>
      <c r="O916" s="149"/>
      <c r="P916" s="170"/>
      <c r="Q916" s="174" t="s">
        <v>1706</v>
      </c>
      <c r="R916" s="174"/>
      <c r="S916" s="174"/>
      <c r="T916" s="170"/>
      <c r="U916" s="187"/>
      <c r="V916" s="173"/>
      <c r="W916" s="185"/>
      <c r="X916" s="62">
        <f t="shared" si="51"/>
        <v>0</v>
      </c>
      <c r="Y916" s="166"/>
      <c r="Z916" s="149"/>
      <c r="AA916" s="149"/>
      <c r="AB916" s="150" t="s">
        <v>1706</v>
      </c>
      <c r="AC916" s="2"/>
      <c r="AD916" s="3"/>
      <c r="AE916" s="149"/>
      <c r="AF916" s="152"/>
      <c r="AG916" s="155"/>
      <c r="AH916" s="172"/>
      <c r="AI916" s="172"/>
      <c r="AJ916" s="149"/>
      <c r="AK916" s="170"/>
      <c r="AL916" s="203" t="s">
        <v>1705</v>
      </c>
      <c r="AM916" s="139"/>
      <c r="AN916" s="140"/>
      <c r="AO916" s="170"/>
      <c r="AP916" s="187"/>
      <c r="AQ916" s="173"/>
      <c r="AR916" s="184"/>
      <c r="AS916" s="208">
        <f t="shared" ref="AS916:AS936" si="55">AR916*AO916</f>
        <v>0</v>
      </c>
    </row>
    <row r="917" ht="13.2" spans="1:45">
      <c r="A917" s="149"/>
      <c r="B917" s="149"/>
      <c r="C917" s="150" t="s">
        <v>1707</v>
      </c>
      <c r="D917" s="2"/>
      <c r="E917" s="3"/>
      <c r="F917" s="149"/>
      <c r="G917" s="152"/>
      <c r="H917" s="155"/>
      <c r="I917" s="165"/>
      <c r="J917" s="169">
        <f t="shared" si="50"/>
        <v>0</v>
      </c>
      <c r="K917" s="166"/>
      <c r="L917" s="166"/>
      <c r="M917" s="166"/>
      <c r="N917" s="166"/>
      <c r="O917" s="149"/>
      <c r="P917" s="170"/>
      <c r="Q917" s="174" t="s">
        <v>1707</v>
      </c>
      <c r="R917" s="174"/>
      <c r="S917" s="174"/>
      <c r="T917" s="170"/>
      <c r="U917" s="187"/>
      <c r="V917" s="173"/>
      <c r="W917" s="185"/>
      <c r="X917" s="62">
        <f t="shared" si="51"/>
        <v>0</v>
      </c>
      <c r="Y917" s="166"/>
      <c r="Z917" s="149"/>
      <c r="AA917" s="149"/>
      <c r="AB917" s="150" t="s">
        <v>1707</v>
      </c>
      <c r="AC917" s="2"/>
      <c r="AD917" s="3"/>
      <c r="AE917" s="149"/>
      <c r="AF917" s="152"/>
      <c r="AG917" s="155"/>
      <c r="AH917" s="172"/>
      <c r="AI917" s="172"/>
      <c r="AJ917" s="149"/>
      <c r="AK917" s="170"/>
      <c r="AL917" s="203" t="s">
        <v>1673</v>
      </c>
      <c r="AM917" s="139"/>
      <c r="AN917" s="140"/>
      <c r="AO917" s="170"/>
      <c r="AP917" s="187"/>
      <c r="AQ917" s="173"/>
      <c r="AR917" s="184"/>
      <c r="AS917" s="208">
        <f t="shared" si="55"/>
        <v>0</v>
      </c>
    </row>
    <row r="918" ht="13.2" spans="1:45">
      <c r="A918" s="149"/>
      <c r="B918" s="149"/>
      <c r="C918" s="150" t="s">
        <v>1708</v>
      </c>
      <c r="D918" s="2"/>
      <c r="E918" s="3"/>
      <c r="F918" s="149"/>
      <c r="G918" s="152"/>
      <c r="H918" s="155"/>
      <c r="I918" s="165"/>
      <c r="J918" s="169">
        <f t="shared" si="50"/>
        <v>0</v>
      </c>
      <c r="K918" s="166"/>
      <c r="L918" s="166"/>
      <c r="M918" s="166"/>
      <c r="N918" s="166"/>
      <c r="O918" s="149"/>
      <c r="P918" s="170"/>
      <c r="Q918" s="174" t="s">
        <v>1708</v>
      </c>
      <c r="R918" s="174"/>
      <c r="S918" s="174"/>
      <c r="T918" s="170"/>
      <c r="U918" s="187"/>
      <c r="V918" s="173"/>
      <c r="W918" s="185"/>
      <c r="X918" s="62">
        <f t="shared" si="51"/>
        <v>0</v>
      </c>
      <c r="Y918" s="166"/>
      <c r="Z918" s="149"/>
      <c r="AA918" s="149"/>
      <c r="AB918" s="150" t="s">
        <v>1708</v>
      </c>
      <c r="AC918" s="2"/>
      <c r="AD918" s="3"/>
      <c r="AE918" s="149"/>
      <c r="AF918" s="152"/>
      <c r="AG918" s="155"/>
      <c r="AH918" s="172"/>
      <c r="AI918" s="172"/>
      <c r="AJ918" s="149"/>
      <c r="AK918" s="170"/>
      <c r="AL918" s="203" t="s">
        <v>1706</v>
      </c>
      <c r="AM918" s="139"/>
      <c r="AN918" s="140"/>
      <c r="AO918" s="170"/>
      <c r="AP918" s="187"/>
      <c r="AQ918" s="173"/>
      <c r="AR918" s="184"/>
      <c r="AS918" s="208">
        <f t="shared" si="55"/>
        <v>0</v>
      </c>
    </row>
    <row r="919" ht="13.2" spans="1:45">
      <c r="A919" s="149"/>
      <c r="B919" s="149"/>
      <c r="C919" s="150" t="s">
        <v>1709</v>
      </c>
      <c r="D919" s="2"/>
      <c r="E919" s="3"/>
      <c r="F919" s="149"/>
      <c r="G919" s="152"/>
      <c r="H919" s="155"/>
      <c r="I919" s="165"/>
      <c r="J919" s="169">
        <f t="shared" si="50"/>
        <v>0</v>
      </c>
      <c r="K919" s="166"/>
      <c r="L919" s="166"/>
      <c r="M919" s="166"/>
      <c r="N919" s="166"/>
      <c r="O919" s="149"/>
      <c r="P919" s="170"/>
      <c r="Q919" s="174" t="s">
        <v>1709</v>
      </c>
      <c r="R919" s="174"/>
      <c r="S919" s="174"/>
      <c r="T919" s="170"/>
      <c r="U919" s="187"/>
      <c r="V919" s="173"/>
      <c r="W919" s="185"/>
      <c r="X919" s="62">
        <f t="shared" si="51"/>
        <v>0</v>
      </c>
      <c r="Y919" s="166"/>
      <c r="Z919" s="149"/>
      <c r="AA919" s="149"/>
      <c r="AB919" s="150" t="s">
        <v>1709</v>
      </c>
      <c r="AC919" s="2"/>
      <c r="AD919" s="3"/>
      <c r="AE919" s="149"/>
      <c r="AF919" s="152"/>
      <c r="AG919" s="155"/>
      <c r="AH919" s="172"/>
      <c r="AI919" s="172"/>
      <c r="AJ919" s="149"/>
      <c r="AK919" s="170"/>
      <c r="AL919" s="203" t="s">
        <v>1707</v>
      </c>
      <c r="AM919" s="139"/>
      <c r="AN919" s="140"/>
      <c r="AO919" s="170"/>
      <c r="AP919" s="187"/>
      <c r="AQ919" s="173"/>
      <c r="AR919" s="184"/>
      <c r="AS919" s="208">
        <f t="shared" si="55"/>
        <v>0</v>
      </c>
    </row>
    <row r="920" ht="13.2" spans="1:45">
      <c r="A920" s="149"/>
      <c r="B920" s="149"/>
      <c r="C920" s="150" t="s">
        <v>1710</v>
      </c>
      <c r="D920" s="2"/>
      <c r="E920" s="3"/>
      <c r="F920" s="149"/>
      <c r="G920" s="152"/>
      <c r="H920" s="155"/>
      <c r="I920" s="165"/>
      <c r="J920" s="169">
        <f t="shared" si="50"/>
        <v>0</v>
      </c>
      <c r="K920" s="166"/>
      <c r="L920" s="166"/>
      <c r="M920" s="166"/>
      <c r="N920" s="166"/>
      <c r="O920" s="149"/>
      <c r="P920" s="170"/>
      <c r="Q920" s="174" t="s">
        <v>1710</v>
      </c>
      <c r="R920" s="174"/>
      <c r="S920" s="174"/>
      <c r="T920" s="170"/>
      <c r="U920" s="187"/>
      <c r="V920" s="173"/>
      <c r="W920" s="185"/>
      <c r="X920" s="62">
        <f t="shared" si="51"/>
        <v>0</v>
      </c>
      <c r="Y920" s="166"/>
      <c r="Z920" s="149"/>
      <c r="AA920" s="149"/>
      <c r="AB920" s="150" t="s">
        <v>1710</v>
      </c>
      <c r="AC920" s="2"/>
      <c r="AD920" s="3"/>
      <c r="AE920" s="149"/>
      <c r="AF920" s="152"/>
      <c r="AG920" s="155"/>
      <c r="AH920" s="172"/>
      <c r="AI920" s="172"/>
      <c r="AJ920" s="149"/>
      <c r="AK920" s="170"/>
      <c r="AL920" s="203" t="s">
        <v>1708</v>
      </c>
      <c r="AM920" s="139"/>
      <c r="AN920" s="140"/>
      <c r="AO920" s="170"/>
      <c r="AP920" s="187"/>
      <c r="AQ920" s="173"/>
      <c r="AR920" s="184"/>
      <c r="AS920" s="208">
        <f t="shared" si="55"/>
        <v>0</v>
      </c>
    </row>
    <row r="921" ht="13.2" spans="1:45">
      <c r="A921" s="149"/>
      <c r="B921" s="149"/>
      <c r="C921" s="150" t="s">
        <v>1711</v>
      </c>
      <c r="D921" s="2"/>
      <c r="E921" s="3"/>
      <c r="F921" s="149"/>
      <c r="G921" s="152"/>
      <c r="H921" s="155"/>
      <c r="I921" s="165"/>
      <c r="J921" s="169">
        <f t="shared" si="50"/>
        <v>0</v>
      </c>
      <c r="K921" s="166"/>
      <c r="L921" s="166"/>
      <c r="M921" s="166"/>
      <c r="N921" s="166"/>
      <c r="O921" s="149"/>
      <c r="P921" s="170"/>
      <c r="Q921" s="174" t="s">
        <v>1711</v>
      </c>
      <c r="R921" s="174"/>
      <c r="S921" s="174"/>
      <c r="T921" s="170"/>
      <c r="U921" s="187"/>
      <c r="V921" s="173"/>
      <c r="W921" s="185"/>
      <c r="X921" s="62">
        <f t="shared" si="51"/>
        <v>0</v>
      </c>
      <c r="Y921" s="166"/>
      <c r="Z921" s="149"/>
      <c r="AA921" s="149"/>
      <c r="AB921" s="150" t="s">
        <v>1711</v>
      </c>
      <c r="AC921" s="2"/>
      <c r="AD921" s="3"/>
      <c r="AE921" s="149"/>
      <c r="AF921" s="152"/>
      <c r="AG921" s="155"/>
      <c r="AH921" s="172"/>
      <c r="AI921" s="172"/>
      <c r="AJ921" s="149"/>
      <c r="AK921" s="170"/>
      <c r="AL921" s="203" t="s">
        <v>1709</v>
      </c>
      <c r="AM921" s="139"/>
      <c r="AN921" s="140"/>
      <c r="AO921" s="170"/>
      <c r="AP921" s="187"/>
      <c r="AQ921" s="173"/>
      <c r="AR921" s="184"/>
      <c r="AS921" s="208">
        <f t="shared" si="55"/>
        <v>0</v>
      </c>
    </row>
    <row r="922" ht="13.2" spans="1:45">
      <c r="A922" s="149"/>
      <c r="B922" s="149"/>
      <c r="C922" s="150" t="s">
        <v>1712</v>
      </c>
      <c r="D922" s="2"/>
      <c r="E922" s="3"/>
      <c r="F922" s="149"/>
      <c r="G922" s="152"/>
      <c r="H922" s="155"/>
      <c r="I922" s="165"/>
      <c r="J922" s="169">
        <f t="shared" si="50"/>
        <v>0</v>
      </c>
      <c r="K922" s="166"/>
      <c r="L922" s="166"/>
      <c r="M922" s="166"/>
      <c r="N922" s="166"/>
      <c r="O922" s="149"/>
      <c r="P922" s="170"/>
      <c r="Q922" s="174" t="s">
        <v>1712</v>
      </c>
      <c r="R922" s="174"/>
      <c r="S922" s="174"/>
      <c r="T922" s="170"/>
      <c r="U922" s="187"/>
      <c r="V922" s="173"/>
      <c r="W922" s="185"/>
      <c r="X922" s="62">
        <f t="shared" si="51"/>
        <v>0</v>
      </c>
      <c r="Y922" s="166"/>
      <c r="Z922" s="149"/>
      <c r="AA922" s="149"/>
      <c r="AB922" s="150" t="s">
        <v>1712</v>
      </c>
      <c r="AC922" s="2"/>
      <c r="AD922" s="3"/>
      <c r="AE922" s="149"/>
      <c r="AF922" s="152"/>
      <c r="AG922" s="155"/>
      <c r="AH922" s="172"/>
      <c r="AI922" s="172"/>
      <c r="AJ922" s="149"/>
      <c r="AK922" s="170"/>
      <c r="AL922" s="203" t="s">
        <v>1710</v>
      </c>
      <c r="AM922" s="139"/>
      <c r="AN922" s="140"/>
      <c r="AO922" s="170"/>
      <c r="AP922" s="187"/>
      <c r="AQ922" s="173"/>
      <c r="AR922" s="184"/>
      <c r="AS922" s="208">
        <f t="shared" si="55"/>
        <v>0</v>
      </c>
    </row>
    <row r="923" ht="13.2" spans="1:45">
      <c r="A923" s="149"/>
      <c r="B923" s="149"/>
      <c r="C923" s="150" t="s">
        <v>1713</v>
      </c>
      <c r="D923" s="2"/>
      <c r="E923" s="3"/>
      <c r="F923" s="149"/>
      <c r="G923" s="152"/>
      <c r="H923" s="155"/>
      <c r="I923" s="165"/>
      <c r="J923" s="169">
        <f t="shared" si="50"/>
        <v>0</v>
      </c>
      <c r="K923" s="166"/>
      <c r="L923" s="166"/>
      <c r="M923" s="166"/>
      <c r="N923" s="166"/>
      <c r="O923" s="149"/>
      <c r="P923" s="170"/>
      <c r="Q923" s="174" t="s">
        <v>1713</v>
      </c>
      <c r="R923" s="174"/>
      <c r="S923" s="174"/>
      <c r="T923" s="170"/>
      <c r="U923" s="187"/>
      <c r="V923" s="173"/>
      <c r="W923" s="185"/>
      <c r="X923" s="62">
        <f t="shared" si="51"/>
        <v>0</v>
      </c>
      <c r="Y923" s="166"/>
      <c r="Z923" s="149"/>
      <c r="AA923" s="149"/>
      <c r="AB923" s="150" t="s">
        <v>1713</v>
      </c>
      <c r="AC923" s="2"/>
      <c r="AD923" s="3"/>
      <c r="AE923" s="149"/>
      <c r="AF923" s="152"/>
      <c r="AG923" s="155"/>
      <c r="AH923" s="172"/>
      <c r="AI923" s="172"/>
      <c r="AJ923" s="149"/>
      <c r="AK923" s="170"/>
      <c r="AL923" s="203" t="s">
        <v>1711</v>
      </c>
      <c r="AM923" s="139"/>
      <c r="AN923" s="140"/>
      <c r="AO923" s="170"/>
      <c r="AP923" s="187"/>
      <c r="AQ923" s="173"/>
      <c r="AR923" s="184"/>
      <c r="AS923" s="208">
        <f t="shared" si="55"/>
        <v>0</v>
      </c>
    </row>
    <row r="924" ht="13.2" spans="1:45">
      <c r="A924" s="149"/>
      <c r="B924" s="149"/>
      <c r="C924" s="150" t="s">
        <v>1300</v>
      </c>
      <c r="D924" s="2"/>
      <c r="E924" s="3"/>
      <c r="F924" s="149"/>
      <c r="G924" s="152"/>
      <c r="H924" s="155"/>
      <c r="I924" s="165"/>
      <c r="J924" s="169">
        <f t="shared" si="50"/>
        <v>0</v>
      </c>
      <c r="K924" s="166"/>
      <c r="L924" s="166"/>
      <c r="M924" s="166"/>
      <c r="N924" s="166"/>
      <c r="O924" s="149"/>
      <c r="P924" s="170"/>
      <c r="Q924" s="174" t="s">
        <v>1300</v>
      </c>
      <c r="R924" s="174"/>
      <c r="S924" s="174"/>
      <c r="T924" s="170"/>
      <c r="U924" s="187"/>
      <c r="V924" s="173"/>
      <c r="W924" s="185"/>
      <c r="X924" s="62">
        <f t="shared" si="51"/>
        <v>0</v>
      </c>
      <c r="Y924" s="166"/>
      <c r="Z924" s="149"/>
      <c r="AA924" s="149"/>
      <c r="AB924" s="150" t="s">
        <v>1300</v>
      </c>
      <c r="AC924" s="2"/>
      <c r="AD924" s="3"/>
      <c r="AE924" s="149"/>
      <c r="AF924" s="152"/>
      <c r="AG924" s="155"/>
      <c r="AH924" s="172"/>
      <c r="AI924" s="172"/>
      <c r="AJ924" s="149"/>
      <c r="AK924" s="170"/>
      <c r="AL924" s="203" t="s">
        <v>1712</v>
      </c>
      <c r="AM924" s="139"/>
      <c r="AN924" s="140"/>
      <c r="AO924" s="170"/>
      <c r="AP924" s="187"/>
      <c r="AQ924" s="173"/>
      <c r="AR924" s="184"/>
      <c r="AS924" s="208">
        <f t="shared" si="55"/>
        <v>0</v>
      </c>
    </row>
    <row r="925" ht="13.2" spans="1:45">
      <c r="A925" s="149"/>
      <c r="B925" s="149"/>
      <c r="C925" s="150" t="s">
        <v>1714</v>
      </c>
      <c r="D925" s="2"/>
      <c r="E925" s="3"/>
      <c r="F925" s="149"/>
      <c r="G925" s="152"/>
      <c r="H925" s="155"/>
      <c r="I925" s="165"/>
      <c r="J925" s="169">
        <f t="shared" si="50"/>
        <v>0</v>
      </c>
      <c r="K925" s="166"/>
      <c r="L925" s="166"/>
      <c r="M925" s="166"/>
      <c r="N925" s="166"/>
      <c r="O925" s="149"/>
      <c r="P925" s="170"/>
      <c r="Q925" s="174" t="s">
        <v>1714</v>
      </c>
      <c r="R925" s="174"/>
      <c r="S925" s="174"/>
      <c r="T925" s="170"/>
      <c r="U925" s="187"/>
      <c r="V925" s="173"/>
      <c r="W925" s="185"/>
      <c r="X925" s="62">
        <f t="shared" si="51"/>
        <v>0</v>
      </c>
      <c r="Y925" s="166"/>
      <c r="Z925" s="149"/>
      <c r="AA925" s="149"/>
      <c r="AB925" s="150" t="s">
        <v>1714</v>
      </c>
      <c r="AC925" s="2"/>
      <c r="AD925" s="3"/>
      <c r="AE925" s="149"/>
      <c r="AF925" s="152"/>
      <c r="AG925" s="155"/>
      <c r="AH925" s="172"/>
      <c r="AI925" s="172"/>
      <c r="AJ925" s="149"/>
      <c r="AK925" s="170"/>
      <c r="AL925" s="203" t="s">
        <v>1713</v>
      </c>
      <c r="AM925" s="139"/>
      <c r="AN925" s="140"/>
      <c r="AO925" s="170"/>
      <c r="AP925" s="187"/>
      <c r="AQ925" s="173"/>
      <c r="AR925" s="184"/>
      <c r="AS925" s="208">
        <f t="shared" si="55"/>
        <v>0</v>
      </c>
    </row>
    <row r="926" ht="13.2" spans="1:45">
      <c r="A926" s="149"/>
      <c r="B926" s="149"/>
      <c r="C926" s="150" t="s">
        <v>1211</v>
      </c>
      <c r="D926" s="2"/>
      <c r="E926" s="3"/>
      <c r="F926" s="149"/>
      <c r="G926" s="152"/>
      <c r="H926" s="155"/>
      <c r="I926" s="165"/>
      <c r="J926" s="169">
        <f t="shared" si="50"/>
        <v>0</v>
      </c>
      <c r="K926" s="166"/>
      <c r="L926" s="166"/>
      <c r="M926" s="166"/>
      <c r="N926" s="166"/>
      <c r="O926" s="149"/>
      <c r="P926" s="170"/>
      <c r="Q926" s="174" t="s">
        <v>1211</v>
      </c>
      <c r="R926" s="174"/>
      <c r="S926" s="174"/>
      <c r="T926" s="170"/>
      <c r="U926" s="187"/>
      <c r="V926" s="173"/>
      <c r="W926" s="185"/>
      <c r="X926" s="62">
        <f t="shared" si="51"/>
        <v>0</v>
      </c>
      <c r="Y926" s="166"/>
      <c r="Z926" s="149"/>
      <c r="AA926" s="149"/>
      <c r="AB926" s="150" t="s">
        <v>1211</v>
      </c>
      <c r="AC926" s="2"/>
      <c r="AD926" s="3"/>
      <c r="AE926" s="149"/>
      <c r="AF926" s="152"/>
      <c r="AG926" s="155"/>
      <c r="AH926" s="172"/>
      <c r="AI926" s="172"/>
      <c r="AJ926" s="149"/>
      <c r="AK926" s="170"/>
      <c r="AL926" s="203" t="s">
        <v>1300</v>
      </c>
      <c r="AM926" s="139"/>
      <c r="AN926" s="140"/>
      <c r="AO926" s="170"/>
      <c r="AP926" s="187"/>
      <c r="AQ926" s="173"/>
      <c r="AR926" s="184"/>
      <c r="AS926" s="208">
        <f t="shared" si="55"/>
        <v>0</v>
      </c>
    </row>
    <row r="927" ht="13.2" spans="1:45">
      <c r="A927" s="149"/>
      <c r="B927" s="149"/>
      <c r="C927" s="150" t="s">
        <v>1715</v>
      </c>
      <c r="D927" s="2"/>
      <c r="E927" s="3"/>
      <c r="F927" s="149"/>
      <c r="G927" s="152"/>
      <c r="H927" s="155"/>
      <c r="I927" s="165"/>
      <c r="J927" s="169">
        <f t="shared" si="50"/>
        <v>0</v>
      </c>
      <c r="K927" s="166"/>
      <c r="L927" s="166"/>
      <c r="M927" s="166"/>
      <c r="N927" s="166"/>
      <c r="O927" s="149"/>
      <c r="P927" s="170"/>
      <c r="Q927" s="174" t="s">
        <v>1715</v>
      </c>
      <c r="R927" s="174"/>
      <c r="S927" s="174"/>
      <c r="T927" s="170"/>
      <c r="U927" s="187"/>
      <c r="V927" s="173"/>
      <c r="W927" s="185"/>
      <c r="X927" s="62">
        <f t="shared" si="51"/>
        <v>0</v>
      </c>
      <c r="Y927" s="166"/>
      <c r="Z927" s="149"/>
      <c r="AA927" s="149"/>
      <c r="AB927" s="150" t="s">
        <v>1715</v>
      </c>
      <c r="AC927" s="2"/>
      <c r="AD927" s="3"/>
      <c r="AE927" s="149"/>
      <c r="AF927" s="152"/>
      <c r="AG927" s="155"/>
      <c r="AH927" s="172"/>
      <c r="AI927" s="172"/>
      <c r="AJ927" s="149"/>
      <c r="AK927" s="170"/>
      <c r="AL927" s="203" t="s">
        <v>1714</v>
      </c>
      <c r="AM927" s="139"/>
      <c r="AN927" s="140"/>
      <c r="AO927" s="170"/>
      <c r="AP927" s="187"/>
      <c r="AQ927" s="173"/>
      <c r="AR927" s="184"/>
      <c r="AS927" s="208">
        <f t="shared" si="55"/>
        <v>0</v>
      </c>
    </row>
    <row r="928" ht="13.2" spans="1:45">
      <c r="A928" s="149"/>
      <c r="B928" s="149"/>
      <c r="C928" s="150" t="s">
        <v>1716</v>
      </c>
      <c r="D928" s="2"/>
      <c r="E928" s="3"/>
      <c r="F928" s="149"/>
      <c r="G928" s="152"/>
      <c r="H928" s="155"/>
      <c r="I928" s="165"/>
      <c r="J928" s="169">
        <f t="shared" si="50"/>
        <v>0</v>
      </c>
      <c r="K928" s="166"/>
      <c r="L928" s="166"/>
      <c r="M928" s="166"/>
      <c r="N928" s="166"/>
      <c r="O928" s="149"/>
      <c r="P928" s="170"/>
      <c r="Q928" s="174" t="s">
        <v>1716</v>
      </c>
      <c r="R928" s="174"/>
      <c r="S928" s="174"/>
      <c r="T928" s="170"/>
      <c r="U928" s="187"/>
      <c r="V928" s="173"/>
      <c r="W928" s="185"/>
      <c r="X928" s="62">
        <f t="shared" si="51"/>
        <v>0</v>
      </c>
      <c r="Y928" s="166"/>
      <c r="Z928" s="149"/>
      <c r="AA928" s="149"/>
      <c r="AB928" s="150" t="s">
        <v>1716</v>
      </c>
      <c r="AC928" s="2"/>
      <c r="AD928" s="3"/>
      <c r="AE928" s="149"/>
      <c r="AF928" s="152"/>
      <c r="AG928" s="155"/>
      <c r="AH928" s="172"/>
      <c r="AI928" s="172"/>
      <c r="AJ928" s="149"/>
      <c r="AK928" s="170"/>
      <c r="AL928" s="203" t="s">
        <v>1211</v>
      </c>
      <c r="AM928" s="139"/>
      <c r="AN928" s="140"/>
      <c r="AO928" s="170"/>
      <c r="AP928" s="187"/>
      <c r="AQ928" s="173"/>
      <c r="AR928" s="184"/>
      <c r="AS928" s="208">
        <f t="shared" si="55"/>
        <v>0</v>
      </c>
    </row>
    <row r="929" ht="13.2" spans="1:45">
      <c r="A929" s="149"/>
      <c r="B929" s="149"/>
      <c r="C929" s="150" t="s">
        <v>1717</v>
      </c>
      <c r="D929" s="2"/>
      <c r="E929" s="3"/>
      <c r="F929" s="149"/>
      <c r="G929" s="152"/>
      <c r="H929" s="155"/>
      <c r="I929" s="165"/>
      <c r="J929" s="169">
        <f t="shared" si="50"/>
        <v>0</v>
      </c>
      <c r="K929" s="166"/>
      <c r="L929" s="166"/>
      <c r="M929" s="166"/>
      <c r="N929" s="166"/>
      <c r="O929" s="149"/>
      <c r="P929" s="170"/>
      <c r="Q929" s="174" t="s">
        <v>1717</v>
      </c>
      <c r="R929" s="174"/>
      <c r="S929" s="174"/>
      <c r="T929" s="170"/>
      <c r="U929" s="187"/>
      <c r="V929" s="173"/>
      <c r="W929" s="185"/>
      <c r="X929" s="62">
        <f t="shared" si="51"/>
        <v>0</v>
      </c>
      <c r="Y929" s="166"/>
      <c r="Z929" s="149"/>
      <c r="AA929" s="149"/>
      <c r="AB929" s="150" t="s">
        <v>1717</v>
      </c>
      <c r="AC929" s="2"/>
      <c r="AD929" s="3"/>
      <c r="AE929" s="149"/>
      <c r="AF929" s="152"/>
      <c r="AG929" s="155"/>
      <c r="AH929" s="172"/>
      <c r="AI929" s="172"/>
      <c r="AJ929" s="149"/>
      <c r="AK929" s="170"/>
      <c r="AL929" s="203" t="s">
        <v>1715</v>
      </c>
      <c r="AM929" s="139"/>
      <c r="AN929" s="140"/>
      <c r="AO929" s="170"/>
      <c r="AP929" s="187"/>
      <c r="AQ929" s="173"/>
      <c r="AR929" s="184"/>
      <c r="AS929" s="208">
        <f t="shared" si="55"/>
        <v>0</v>
      </c>
    </row>
    <row r="930" ht="13.2" spans="1:45">
      <c r="A930" s="149"/>
      <c r="B930" s="149"/>
      <c r="C930" s="150" t="s">
        <v>1686</v>
      </c>
      <c r="D930" s="2"/>
      <c r="E930" s="3"/>
      <c r="F930" s="149"/>
      <c r="G930" s="152"/>
      <c r="H930" s="155"/>
      <c r="I930" s="165"/>
      <c r="J930" s="169">
        <f t="shared" si="50"/>
        <v>0</v>
      </c>
      <c r="K930" s="166"/>
      <c r="L930" s="166"/>
      <c r="M930" s="166"/>
      <c r="N930" s="166"/>
      <c r="O930" s="149"/>
      <c r="P930" s="170"/>
      <c r="Q930" s="174" t="s">
        <v>1686</v>
      </c>
      <c r="R930" s="174"/>
      <c r="S930" s="174"/>
      <c r="T930" s="170"/>
      <c r="U930" s="187"/>
      <c r="V930" s="173"/>
      <c r="W930" s="185"/>
      <c r="X930" s="62">
        <f t="shared" si="51"/>
        <v>0</v>
      </c>
      <c r="Y930" s="166"/>
      <c r="Z930" s="149"/>
      <c r="AA930" s="149"/>
      <c r="AB930" s="150" t="s">
        <v>1686</v>
      </c>
      <c r="AC930" s="2"/>
      <c r="AD930" s="3"/>
      <c r="AE930" s="149"/>
      <c r="AF930" s="152"/>
      <c r="AG930" s="155"/>
      <c r="AH930" s="172"/>
      <c r="AI930" s="172"/>
      <c r="AJ930" s="149"/>
      <c r="AK930" s="170"/>
      <c r="AL930" s="203" t="s">
        <v>1716</v>
      </c>
      <c r="AM930" s="139"/>
      <c r="AN930" s="140"/>
      <c r="AO930" s="170"/>
      <c r="AP930" s="187"/>
      <c r="AQ930" s="173"/>
      <c r="AR930" s="184"/>
      <c r="AS930" s="208">
        <f t="shared" si="55"/>
        <v>0</v>
      </c>
    </row>
    <row r="931" ht="13.2" spans="1:45">
      <c r="A931" s="149"/>
      <c r="B931" s="149"/>
      <c r="C931" s="150" t="s">
        <v>1718</v>
      </c>
      <c r="D931" s="2"/>
      <c r="E931" s="3"/>
      <c r="F931" s="149"/>
      <c r="G931" s="152"/>
      <c r="H931" s="155"/>
      <c r="I931" s="165"/>
      <c r="J931" s="169">
        <f t="shared" si="50"/>
        <v>0</v>
      </c>
      <c r="K931" s="166"/>
      <c r="L931" s="166"/>
      <c r="M931" s="166"/>
      <c r="N931" s="166"/>
      <c r="O931" s="149"/>
      <c r="P931" s="170"/>
      <c r="Q931" s="174" t="s">
        <v>1718</v>
      </c>
      <c r="R931" s="174"/>
      <c r="S931" s="174"/>
      <c r="T931" s="170"/>
      <c r="U931" s="187"/>
      <c r="V931" s="173"/>
      <c r="W931" s="185"/>
      <c r="X931" s="62">
        <f t="shared" si="51"/>
        <v>0</v>
      </c>
      <c r="Y931" s="166"/>
      <c r="Z931" s="149"/>
      <c r="AA931" s="149"/>
      <c r="AB931" s="150" t="s">
        <v>1718</v>
      </c>
      <c r="AC931" s="2"/>
      <c r="AD931" s="3"/>
      <c r="AE931" s="149"/>
      <c r="AF931" s="152"/>
      <c r="AG931" s="155"/>
      <c r="AH931" s="172"/>
      <c r="AI931" s="172"/>
      <c r="AJ931" s="149"/>
      <c r="AK931" s="170"/>
      <c r="AL931" s="203" t="s">
        <v>1717</v>
      </c>
      <c r="AM931" s="139"/>
      <c r="AN931" s="140"/>
      <c r="AO931" s="170"/>
      <c r="AP931" s="187"/>
      <c r="AQ931" s="173"/>
      <c r="AR931" s="184"/>
      <c r="AS931" s="208">
        <f t="shared" si="55"/>
        <v>0</v>
      </c>
    </row>
    <row r="932" ht="13.2" spans="1:45">
      <c r="A932" s="149"/>
      <c r="B932" s="149"/>
      <c r="C932" s="150" t="s">
        <v>1199</v>
      </c>
      <c r="D932" s="2"/>
      <c r="E932" s="3"/>
      <c r="F932" s="149"/>
      <c r="G932" s="152"/>
      <c r="H932" s="155"/>
      <c r="I932" s="165"/>
      <c r="J932" s="169">
        <f t="shared" si="50"/>
        <v>0</v>
      </c>
      <c r="K932" s="166"/>
      <c r="L932" s="166"/>
      <c r="M932" s="166"/>
      <c r="N932" s="166"/>
      <c r="O932" s="149"/>
      <c r="P932" s="170"/>
      <c r="Q932" s="174" t="s">
        <v>1199</v>
      </c>
      <c r="R932" s="174"/>
      <c r="S932" s="174"/>
      <c r="T932" s="170"/>
      <c r="U932" s="187"/>
      <c r="V932" s="173"/>
      <c r="W932" s="185"/>
      <c r="X932" s="62">
        <f t="shared" si="51"/>
        <v>0</v>
      </c>
      <c r="Y932" s="166"/>
      <c r="Z932" s="149"/>
      <c r="AA932" s="149"/>
      <c r="AB932" s="150" t="s">
        <v>1199</v>
      </c>
      <c r="AC932" s="2"/>
      <c r="AD932" s="3"/>
      <c r="AE932" s="149"/>
      <c r="AF932" s="152"/>
      <c r="AG932" s="155"/>
      <c r="AH932" s="172"/>
      <c r="AI932" s="172"/>
      <c r="AJ932" s="149"/>
      <c r="AK932" s="170"/>
      <c r="AL932" s="203" t="s">
        <v>1686</v>
      </c>
      <c r="AM932" s="139"/>
      <c r="AN932" s="140"/>
      <c r="AO932" s="170"/>
      <c r="AP932" s="187"/>
      <c r="AQ932" s="173"/>
      <c r="AR932" s="184"/>
      <c r="AS932" s="208">
        <f t="shared" si="55"/>
        <v>0</v>
      </c>
    </row>
    <row r="933" ht="13.2" spans="1:45">
      <c r="A933" s="149"/>
      <c r="B933" s="149"/>
      <c r="C933" s="150" t="s">
        <v>1719</v>
      </c>
      <c r="D933" s="2"/>
      <c r="E933" s="3"/>
      <c r="F933" s="149"/>
      <c r="G933" s="152"/>
      <c r="H933" s="155"/>
      <c r="I933" s="165"/>
      <c r="J933" s="169">
        <f t="shared" si="50"/>
        <v>0</v>
      </c>
      <c r="K933" s="166"/>
      <c r="L933" s="166"/>
      <c r="M933" s="166"/>
      <c r="N933" s="166"/>
      <c r="O933" s="149"/>
      <c r="P933" s="170"/>
      <c r="Q933" s="174" t="s">
        <v>1719</v>
      </c>
      <c r="R933" s="174"/>
      <c r="S933" s="174"/>
      <c r="T933" s="170"/>
      <c r="U933" s="187"/>
      <c r="V933" s="173"/>
      <c r="W933" s="185"/>
      <c r="X933" s="62">
        <f t="shared" si="51"/>
        <v>0</v>
      </c>
      <c r="Y933" s="166"/>
      <c r="Z933" s="149"/>
      <c r="AA933" s="149"/>
      <c r="AB933" s="150" t="s">
        <v>1719</v>
      </c>
      <c r="AC933" s="2"/>
      <c r="AD933" s="3"/>
      <c r="AE933" s="149"/>
      <c r="AF933" s="152"/>
      <c r="AG933" s="155"/>
      <c r="AH933" s="172"/>
      <c r="AI933" s="172"/>
      <c r="AJ933" s="149"/>
      <c r="AK933" s="170"/>
      <c r="AL933" s="203" t="s">
        <v>1718</v>
      </c>
      <c r="AM933" s="139"/>
      <c r="AN933" s="140"/>
      <c r="AO933" s="170"/>
      <c r="AP933" s="187"/>
      <c r="AQ933" s="173"/>
      <c r="AR933" s="184"/>
      <c r="AS933" s="208">
        <f t="shared" si="55"/>
        <v>0</v>
      </c>
    </row>
    <row r="934" ht="13.2" spans="1:45">
      <c r="A934" s="149"/>
      <c r="B934" s="154"/>
      <c r="C934" s="150" t="s">
        <v>1720</v>
      </c>
      <c r="D934" s="2"/>
      <c r="E934" s="3"/>
      <c r="F934" s="154"/>
      <c r="G934" s="152"/>
      <c r="H934" s="155"/>
      <c r="I934" s="165"/>
      <c r="J934" s="169">
        <f t="shared" si="50"/>
        <v>0</v>
      </c>
      <c r="K934" s="166"/>
      <c r="L934" s="166"/>
      <c r="M934" s="166"/>
      <c r="N934" s="166"/>
      <c r="O934" s="149"/>
      <c r="P934" s="140"/>
      <c r="Q934" s="174" t="s">
        <v>1720</v>
      </c>
      <c r="R934" s="174"/>
      <c r="S934" s="174"/>
      <c r="T934" s="140"/>
      <c r="U934" s="187"/>
      <c r="V934" s="173"/>
      <c r="W934" s="185"/>
      <c r="X934" s="62">
        <f t="shared" si="51"/>
        <v>0</v>
      </c>
      <c r="Y934" s="166"/>
      <c r="Z934" s="149"/>
      <c r="AA934" s="154"/>
      <c r="AB934" s="150" t="s">
        <v>1720</v>
      </c>
      <c r="AC934" s="2"/>
      <c r="AD934" s="3"/>
      <c r="AE934" s="154"/>
      <c r="AF934" s="152"/>
      <c r="AG934" s="155"/>
      <c r="AH934" s="172"/>
      <c r="AI934" s="172"/>
      <c r="AJ934" s="149"/>
      <c r="AK934" s="170"/>
      <c r="AL934" s="203" t="s">
        <v>1199</v>
      </c>
      <c r="AM934" s="139"/>
      <c r="AN934" s="140"/>
      <c r="AO934" s="170"/>
      <c r="AP934" s="187"/>
      <c r="AQ934" s="173"/>
      <c r="AR934" s="184"/>
      <c r="AS934" s="208">
        <f t="shared" si="55"/>
        <v>0</v>
      </c>
    </row>
    <row r="935" ht="13.2" spans="1:45">
      <c r="A935" s="149"/>
      <c r="B935" s="160" t="s">
        <v>1033</v>
      </c>
      <c r="C935" s="150" t="s">
        <v>1721</v>
      </c>
      <c r="D935" s="2"/>
      <c r="E935" s="3"/>
      <c r="F935" s="153">
        <v>345800</v>
      </c>
      <c r="G935" s="152">
        <v>1</v>
      </c>
      <c r="H935" s="151">
        <v>345800</v>
      </c>
      <c r="I935" s="165"/>
      <c r="J935" s="169">
        <f t="shared" si="50"/>
        <v>0</v>
      </c>
      <c r="K935" s="166"/>
      <c r="L935" s="166"/>
      <c r="M935" s="166"/>
      <c r="N935" s="166"/>
      <c r="O935" s="149"/>
      <c r="P935" s="176" t="s">
        <v>1033</v>
      </c>
      <c r="Q935" s="174" t="s">
        <v>1721</v>
      </c>
      <c r="R935" s="174"/>
      <c r="S935" s="174"/>
      <c r="T935" s="188">
        <v>345800</v>
      </c>
      <c r="U935" s="187">
        <v>1</v>
      </c>
      <c r="V935" s="186">
        <v>345800</v>
      </c>
      <c r="W935" s="185"/>
      <c r="X935" s="62">
        <f t="shared" si="51"/>
        <v>0</v>
      </c>
      <c r="Y935" s="166"/>
      <c r="Z935" s="149"/>
      <c r="AA935" s="160" t="s">
        <v>1033</v>
      </c>
      <c r="AB935" s="150" t="s">
        <v>1721</v>
      </c>
      <c r="AC935" s="2"/>
      <c r="AD935" s="3"/>
      <c r="AE935" s="153">
        <v>345800</v>
      </c>
      <c r="AF935" s="152">
        <v>1</v>
      </c>
      <c r="AG935" s="151">
        <v>345800</v>
      </c>
      <c r="AH935" s="172"/>
      <c r="AI935" s="172"/>
      <c r="AJ935" s="149"/>
      <c r="AK935" s="170"/>
      <c r="AL935" s="203" t="s">
        <v>1719</v>
      </c>
      <c r="AM935" s="139"/>
      <c r="AN935" s="140"/>
      <c r="AO935" s="170"/>
      <c r="AP935" s="187"/>
      <c r="AQ935" s="173"/>
      <c r="AR935" s="184"/>
      <c r="AS935" s="208">
        <f t="shared" si="55"/>
        <v>0</v>
      </c>
    </row>
    <row r="936" ht="13.2" spans="1:45">
      <c r="A936" s="149"/>
      <c r="B936" s="149"/>
      <c r="C936" s="150" t="s">
        <v>1722</v>
      </c>
      <c r="D936" s="2"/>
      <c r="E936" s="3"/>
      <c r="F936" s="149"/>
      <c r="G936" s="152"/>
      <c r="H936" s="155"/>
      <c r="I936" s="165"/>
      <c r="J936" s="169">
        <f t="shared" si="50"/>
        <v>0</v>
      </c>
      <c r="K936" s="166"/>
      <c r="L936" s="166"/>
      <c r="M936" s="166"/>
      <c r="N936" s="166"/>
      <c r="O936" s="149"/>
      <c r="P936" s="170"/>
      <c r="Q936" s="174" t="s">
        <v>1722</v>
      </c>
      <c r="R936" s="174"/>
      <c r="S936" s="174"/>
      <c r="T936" s="170"/>
      <c r="U936" s="187"/>
      <c r="V936" s="173"/>
      <c r="W936" s="185"/>
      <c r="X936" s="62">
        <f t="shared" si="51"/>
        <v>0</v>
      </c>
      <c r="Y936" s="166"/>
      <c r="Z936" s="149"/>
      <c r="AA936" s="149"/>
      <c r="AB936" s="150" t="s">
        <v>1722</v>
      </c>
      <c r="AC936" s="2"/>
      <c r="AD936" s="3"/>
      <c r="AE936" s="149"/>
      <c r="AF936" s="152"/>
      <c r="AG936" s="155"/>
      <c r="AH936" s="172"/>
      <c r="AI936" s="172"/>
      <c r="AJ936" s="149"/>
      <c r="AK936" s="140"/>
      <c r="AL936" s="203" t="s">
        <v>1720</v>
      </c>
      <c r="AM936" s="139"/>
      <c r="AN936" s="140"/>
      <c r="AO936" s="140"/>
      <c r="AP936" s="187"/>
      <c r="AQ936" s="173"/>
      <c r="AR936" s="184"/>
      <c r="AS936" s="208">
        <f t="shared" si="55"/>
        <v>0</v>
      </c>
    </row>
    <row r="937" ht="13.2" spans="1:45">
      <c r="A937" s="149"/>
      <c r="B937" s="149"/>
      <c r="C937" s="150" t="s">
        <v>1673</v>
      </c>
      <c r="D937" s="2"/>
      <c r="E937" s="3"/>
      <c r="F937" s="149"/>
      <c r="G937" s="152"/>
      <c r="H937" s="155"/>
      <c r="I937" s="165"/>
      <c r="J937" s="169">
        <f t="shared" si="50"/>
        <v>0</v>
      </c>
      <c r="K937" s="166"/>
      <c r="L937" s="166"/>
      <c r="M937" s="166"/>
      <c r="N937" s="166"/>
      <c r="O937" s="149"/>
      <c r="P937" s="170"/>
      <c r="Q937" s="174" t="s">
        <v>1673</v>
      </c>
      <c r="R937" s="174"/>
      <c r="S937" s="174"/>
      <c r="T937" s="170"/>
      <c r="U937" s="187"/>
      <c r="V937" s="173"/>
      <c r="W937" s="185"/>
      <c r="X937" s="62">
        <f t="shared" si="51"/>
        <v>0</v>
      </c>
      <c r="Y937" s="166"/>
      <c r="Z937" s="149"/>
      <c r="AA937" s="149"/>
      <c r="AB937" s="150" t="s">
        <v>1673</v>
      </c>
      <c r="AC937" s="2"/>
      <c r="AD937" s="3"/>
      <c r="AE937" s="149"/>
      <c r="AF937" s="152"/>
      <c r="AG937" s="155"/>
      <c r="AH937" s="172"/>
      <c r="AI937" s="172"/>
      <c r="AJ937" s="149"/>
      <c r="AK937" s="176" t="s">
        <v>1033</v>
      </c>
      <c r="AL937" s="203" t="s">
        <v>1721</v>
      </c>
      <c r="AM937" s="139"/>
      <c r="AN937" s="140"/>
      <c r="AO937" s="188">
        <v>345800</v>
      </c>
      <c r="AP937" s="187">
        <v>1</v>
      </c>
      <c r="AQ937" s="186">
        <v>345800</v>
      </c>
      <c r="AR937" s="209">
        <v>0</v>
      </c>
      <c r="AS937" s="208">
        <f>AR937*AQ937</f>
        <v>0</v>
      </c>
    </row>
    <row r="938" ht="13.2" spans="1:45">
      <c r="A938" s="149"/>
      <c r="B938" s="149"/>
      <c r="C938" s="150" t="s">
        <v>1723</v>
      </c>
      <c r="D938" s="2"/>
      <c r="E938" s="3"/>
      <c r="F938" s="149"/>
      <c r="G938" s="152"/>
      <c r="H938" s="155"/>
      <c r="I938" s="165"/>
      <c r="J938" s="169">
        <f t="shared" si="50"/>
        <v>0</v>
      </c>
      <c r="K938" s="166"/>
      <c r="L938" s="166"/>
      <c r="M938" s="166"/>
      <c r="N938" s="166"/>
      <c r="O938" s="149"/>
      <c r="P938" s="170"/>
      <c r="Q938" s="174" t="s">
        <v>1723</v>
      </c>
      <c r="R938" s="174"/>
      <c r="S938" s="174"/>
      <c r="T938" s="170"/>
      <c r="U938" s="187"/>
      <c r="V938" s="173"/>
      <c r="W938" s="185"/>
      <c r="X938" s="62">
        <f t="shared" si="51"/>
        <v>0</v>
      </c>
      <c r="Y938" s="166"/>
      <c r="Z938" s="149"/>
      <c r="AA938" s="149"/>
      <c r="AB938" s="150" t="s">
        <v>1723</v>
      </c>
      <c r="AC938" s="2"/>
      <c r="AD938" s="3"/>
      <c r="AE938" s="149"/>
      <c r="AF938" s="152"/>
      <c r="AG938" s="155"/>
      <c r="AH938" s="172"/>
      <c r="AI938" s="172"/>
      <c r="AJ938" s="149"/>
      <c r="AK938" s="170"/>
      <c r="AL938" s="203" t="s">
        <v>1722</v>
      </c>
      <c r="AM938" s="139"/>
      <c r="AN938" s="140"/>
      <c r="AO938" s="170"/>
      <c r="AP938" s="187"/>
      <c r="AQ938" s="173"/>
      <c r="AR938" s="184"/>
      <c r="AS938" s="208">
        <f t="shared" ref="AS938:AS954" si="56">AR938*AO938</f>
        <v>0</v>
      </c>
    </row>
    <row r="939" ht="13.2" spans="1:45">
      <c r="A939" s="149"/>
      <c r="B939" s="149"/>
      <c r="C939" s="150" t="s">
        <v>1724</v>
      </c>
      <c r="D939" s="2"/>
      <c r="E939" s="3"/>
      <c r="F939" s="149"/>
      <c r="G939" s="152"/>
      <c r="H939" s="155"/>
      <c r="I939" s="165"/>
      <c r="J939" s="169">
        <f t="shared" si="50"/>
        <v>0</v>
      </c>
      <c r="K939" s="166"/>
      <c r="L939" s="166"/>
      <c r="M939" s="166"/>
      <c r="N939" s="166"/>
      <c r="O939" s="149"/>
      <c r="P939" s="170"/>
      <c r="Q939" s="174" t="s">
        <v>1724</v>
      </c>
      <c r="R939" s="174"/>
      <c r="S939" s="174"/>
      <c r="T939" s="170"/>
      <c r="U939" s="187"/>
      <c r="V939" s="173"/>
      <c r="W939" s="185"/>
      <c r="X939" s="62">
        <f t="shared" si="51"/>
        <v>0</v>
      </c>
      <c r="Y939" s="166"/>
      <c r="Z939" s="149"/>
      <c r="AA939" s="149"/>
      <c r="AB939" s="150" t="s">
        <v>1724</v>
      </c>
      <c r="AC939" s="2"/>
      <c r="AD939" s="3"/>
      <c r="AE939" s="149"/>
      <c r="AF939" s="152"/>
      <c r="AG939" s="155"/>
      <c r="AH939" s="172"/>
      <c r="AI939" s="172"/>
      <c r="AJ939" s="149"/>
      <c r="AK939" s="170"/>
      <c r="AL939" s="203" t="s">
        <v>1673</v>
      </c>
      <c r="AM939" s="139"/>
      <c r="AN939" s="140"/>
      <c r="AO939" s="170"/>
      <c r="AP939" s="187"/>
      <c r="AQ939" s="173"/>
      <c r="AR939" s="184"/>
      <c r="AS939" s="208">
        <f t="shared" si="56"/>
        <v>0</v>
      </c>
    </row>
    <row r="940" ht="13.2" spans="1:45">
      <c r="A940" s="149"/>
      <c r="B940" s="149"/>
      <c r="C940" s="150" t="s">
        <v>1725</v>
      </c>
      <c r="D940" s="2"/>
      <c r="E940" s="3"/>
      <c r="F940" s="149"/>
      <c r="G940" s="152"/>
      <c r="H940" s="155"/>
      <c r="I940" s="165"/>
      <c r="J940" s="169">
        <f t="shared" si="50"/>
        <v>0</v>
      </c>
      <c r="K940" s="166"/>
      <c r="L940" s="166"/>
      <c r="M940" s="166"/>
      <c r="N940" s="166"/>
      <c r="O940" s="149"/>
      <c r="P940" s="170"/>
      <c r="Q940" s="174" t="s">
        <v>1725</v>
      </c>
      <c r="R940" s="174"/>
      <c r="S940" s="174"/>
      <c r="T940" s="170"/>
      <c r="U940" s="187"/>
      <c r="V940" s="173"/>
      <c r="W940" s="185"/>
      <c r="X940" s="62">
        <f t="shared" si="51"/>
        <v>0</v>
      </c>
      <c r="Y940" s="166"/>
      <c r="Z940" s="149"/>
      <c r="AA940" s="149"/>
      <c r="AB940" s="150" t="s">
        <v>1725</v>
      </c>
      <c r="AC940" s="2"/>
      <c r="AD940" s="3"/>
      <c r="AE940" s="149"/>
      <c r="AF940" s="152"/>
      <c r="AG940" s="155"/>
      <c r="AH940" s="172"/>
      <c r="AI940" s="172"/>
      <c r="AJ940" s="149"/>
      <c r="AK940" s="170"/>
      <c r="AL940" s="203" t="s">
        <v>1723</v>
      </c>
      <c r="AM940" s="139"/>
      <c r="AN940" s="140"/>
      <c r="AO940" s="170"/>
      <c r="AP940" s="187"/>
      <c r="AQ940" s="173"/>
      <c r="AR940" s="184"/>
      <c r="AS940" s="208">
        <f t="shared" si="56"/>
        <v>0</v>
      </c>
    </row>
    <row r="941" ht="13.2" spans="1:45">
      <c r="A941" s="149"/>
      <c r="B941" s="149"/>
      <c r="C941" s="150" t="s">
        <v>1726</v>
      </c>
      <c r="D941" s="2"/>
      <c r="E941" s="3"/>
      <c r="F941" s="149"/>
      <c r="G941" s="152"/>
      <c r="H941" s="155"/>
      <c r="I941" s="165"/>
      <c r="J941" s="169">
        <f t="shared" si="50"/>
        <v>0</v>
      </c>
      <c r="K941" s="166"/>
      <c r="L941" s="166"/>
      <c r="M941" s="166"/>
      <c r="N941" s="166"/>
      <c r="O941" s="149"/>
      <c r="P941" s="170"/>
      <c r="Q941" s="174" t="s">
        <v>1726</v>
      </c>
      <c r="R941" s="174"/>
      <c r="S941" s="174"/>
      <c r="T941" s="170"/>
      <c r="U941" s="187"/>
      <c r="V941" s="173"/>
      <c r="W941" s="185"/>
      <c r="X941" s="62">
        <f t="shared" si="51"/>
        <v>0</v>
      </c>
      <c r="Y941" s="166"/>
      <c r="Z941" s="149"/>
      <c r="AA941" s="149"/>
      <c r="AB941" s="150" t="s">
        <v>1726</v>
      </c>
      <c r="AC941" s="2"/>
      <c r="AD941" s="3"/>
      <c r="AE941" s="149"/>
      <c r="AF941" s="152"/>
      <c r="AG941" s="155"/>
      <c r="AH941" s="172"/>
      <c r="AI941" s="172"/>
      <c r="AJ941" s="149"/>
      <c r="AK941" s="170"/>
      <c r="AL941" s="203" t="s">
        <v>1724</v>
      </c>
      <c r="AM941" s="139"/>
      <c r="AN941" s="140"/>
      <c r="AO941" s="170"/>
      <c r="AP941" s="187"/>
      <c r="AQ941" s="173"/>
      <c r="AR941" s="184"/>
      <c r="AS941" s="208">
        <f t="shared" si="56"/>
        <v>0</v>
      </c>
    </row>
    <row r="942" ht="13.2" spans="1:45">
      <c r="A942" s="149"/>
      <c r="B942" s="149"/>
      <c r="C942" s="150" t="s">
        <v>1727</v>
      </c>
      <c r="D942" s="2"/>
      <c r="E942" s="3"/>
      <c r="F942" s="149"/>
      <c r="G942" s="152"/>
      <c r="H942" s="155"/>
      <c r="I942" s="165"/>
      <c r="J942" s="169">
        <f t="shared" si="50"/>
        <v>0</v>
      </c>
      <c r="K942" s="166"/>
      <c r="L942" s="166"/>
      <c r="M942" s="166"/>
      <c r="N942" s="166"/>
      <c r="O942" s="149"/>
      <c r="P942" s="170"/>
      <c r="Q942" s="174" t="s">
        <v>1727</v>
      </c>
      <c r="R942" s="174"/>
      <c r="S942" s="174"/>
      <c r="T942" s="170"/>
      <c r="U942" s="187"/>
      <c r="V942" s="173"/>
      <c r="W942" s="185"/>
      <c r="X942" s="62">
        <f t="shared" si="51"/>
        <v>0</v>
      </c>
      <c r="Y942" s="166"/>
      <c r="Z942" s="149"/>
      <c r="AA942" s="149"/>
      <c r="AB942" s="150" t="s">
        <v>1727</v>
      </c>
      <c r="AC942" s="2"/>
      <c r="AD942" s="3"/>
      <c r="AE942" s="149"/>
      <c r="AF942" s="152"/>
      <c r="AG942" s="155"/>
      <c r="AH942" s="172"/>
      <c r="AI942" s="172"/>
      <c r="AJ942" s="149"/>
      <c r="AK942" s="170"/>
      <c r="AL942" s="203" t="s">
        <v>1725</v>
      </c>
      <c r="AM942" s="139"/>
      <c r="AN942" s="140"/>
      <c r="AO942" s="170"/>
      <c r="AP942" s="187"/>
      <c r="AQ942" s="173"/>
      <c r="AR942" s="184"/>
      <c r="AS942" s="208">
        <f t="shared" si="56"/>
        <v>0</v>
      </c>
    </row>
    <row r="943" ht="13.2" spans="1:45">
      <c r="A943" s="149"/>
      <c r="B943" s="149"/>
      <c r="C943" s="150" t="s">
        <v>1728</v>
      </c>
      <c r="D943" s="2"/>
      <c r="E943" s="3"/>
      <c r="F943" s="149"/>
      <c r="G943" s="152"/>
      <c r="H943" s="155"/>
      <c r="I943" s="165"/>
      <c r="J943" s="169">
        <f t="shared" si="50"/>
        <v>0</v>
      </c>
      <c r="K943" s="166"/>
      <c r="L943" s="166"/>
      <c r="M943" s="166"/>
      <c r="N943" s="166"/>
      <c r="O943" s="149"/>
      <c r="P943" s="170"/>
      <c r="Q943" s="174" t="s">
        <v>1728</v>
      </c>
      <c r="R943" s="174"/>
      <c r="S943" s="174"/>
      <c r="T943" s="170"/>
      <c r="U943" s="187"/>
      <c r="V943" s="173"/>
      <c r="W943" s="185"/>
      <c r="X943" s="62">
        <f t="shared" si="51"/>
        <v>0</v>
      </c>
      <c r="Y943" s="166"/>
      <c r="Z943" s="149"/>
      <c r="AA943" s="149"/>
      <c r="AB943" s="150" t="s">
        <v>1728</v>
      </c>
      <c r="AC943" s="2"/>
      <c r="AD943" s="3"/>
      <c r="AE943" s="149"/>
      <c r="AF943" s="152"/>
      <c r="AG943" s="155"/>
      <c r="AH943" s="172"/>
      <c r="AI943" s="172"/>
      <c r="AJ943" s="149"/>
      <c r="AK943" s="170"/>
      <c r="AL943" s="203" t="s">
        <v>1726</v>
      </c>
      <c r="AM943" s="139"/>
      <c r="AN943" s="140"/>
      <c r="AO943" s="170"/>
      <c r="AP943" s="187"/>
      <c r="AQ943" s="173"/>
      <c r="AR943" s="184"/>
      <c r="AS943" s="208">
        <f t="shared" si="56"/>
        <v>0</v>
      </c>
    </row>
    <row r="944" ht="13.2" spans="1:45">
      <c r="A944" s="149"/>
      <c r="B944" s="149"/>
      <c r="C944" s="150" t="s">
        <v>1729</v>
      </c>
      <c r="D944" s="2"/>
      <c r="E944" s="3"/>
      <c r="F944" s="149"/>
      <c r="G944" s="152"/>
      <c r="H944" s="155"/>
      <c r="I944" s="165"/>
      <c r="J944" s="169">
        <f t="shared" si="50"/>
        <v>0</v>
      </c>
      <c r="K944" s="166"/>
      <c r="L944" s="166"/>
      <c r="M944" s="166"/>
      <c r="N944" s="166"/>
      <c r="O944" s="149"/>
      <c r="P944" s="170"/>
      <c r="Q944" s="174" t="s">
        <v>1729</v>
      </c>
      <c r="R944" s="174"/>
      <c r="S944" s="174"/>
      <c r="T944" s="170"/>
      <c r="U944" s="187"/>
      <c r="V944" s="173"/>
      <c r="W944" s="185"/>
      <c r="X944" s="62">
        <f t="shared" si="51"/>
        <v>0</v>
      </c>
      <c r="Y944" s="166"/>
      <c r="Z944" s="149"/>
      <c r="AA944" s="149"/>
      <c r="AB944" s="150" t="s">
        <v>1729</v>
      </c>
      <c r="AC944" s="2"/>
      <c r="AD944" s="3"/>
      <c r="AE944" s="149"/>
      <c r="AF944" s="152"/>
      <c r="AG944" s="155"/>
      <c r="AH944" s="172"/>
      <c r="AI944" s="172"/>
      <c r="AJ944" s="149"/>
      <c r="AK944" s="170"/>
      <c r="AL944" s="203" t="s">
        <v>1727</v>
      </c>
      <c r="AM944" s="139"/>
      <c r="AN944" s="140"/>
      <c r="AO944" s="170"/>
      <c r="AP944" s="187"/>
      <c r="AQ944" s="173"/>
      <c r="AR944" s="184"/>
      <c r="AS944" s="208">
        <f t="shared" si="56"/>
        <v>0</v>
      </c>
    </row>
    <row r="945" ht="13.2" spans="1:45">
      <c r="A945" s="149"/>
      <c r="B945" s="149"/>
      <c r="C945" s="150" t="s">
        <v>1696</v>
      </c>
      <c r="D945" s="2"/>
      <c r="E945" s="3"/>
      <c r="F945" s="149"/>
      <c r="G945" s="152"/>
      <c r="H945" s="155"/>
      <c r="I945" s="165"/>
      <c r="J945" s="169">
        <f t="shared" si="50"/>
        <v>0</v>
      </c>
      <c r="K945" s="166"/>
      <c r="L945" s="166"/>
      <c r="M945" s="166"/>
      <c r="N945" s="166"/>
      <c r="O945" s="149"/>
      <c r="P945" s="170"/>
      <c r="Q945" s="174" t="s">
        <v>1696</v>
      </c>
      <c r="R945" s="174"/>
      <c r="S945" s="174"/>
      <c r="T945" s="170"/>
      <c r="U945" s="187"/>
      <c r="V945" s="173"/>
      <c r="W945" s="185"/>
      <c r="X945" s="62">
        <f t="shared" si="51"/>
        <v>0</v>
      </c>
      <c r="Y945" s="166"/>
      <c r="Z945" s="149"/>
      <c r="AA945" s="149"/>
      <c r="AB945" s="150" t="s">
        <v>1696</v>
      </c>
      <c r="AC945" s="2"/>
      <c r="AD945" s="3"/>
      <c r="AE945" s="149"/>
      <c r="AF945" s="152"/>
      <c r="AG945" s="155"/>
      <c r="AH945" s="172"/>
      <c r="AI945" s="172"/>
      <c r="AJ945" s="149"/>
      <c r="AK945" s="170"/>
      <c r="AL945" s="203" t="s">
        <v>1728</v>
      </c>
      <c r="AM945" s="139"/>
      <c r="AN945" s="140"/>
      <c r="AO945" s="170"/>
      <c r="AP945" s="187"/>
      <c r="AQ945" s="173"/>
      <c r="AR945" s="184"/>
      <c r="AS945" s="208">
        <f t="shared" si="56"/>
        <v>0</v>
      </c>
    </row>
    <row r="946" ht="13.2" spans="1:45">
      <c r="A946" s="149"/>
      <c r="B946" s="149"/>
      <c r="C946" s="150" t="s">
        <v>1699</v>
      </c>
      <c r="D946" s="2"/>
      <c r="E946" s="3"/>
      <c r="F946" s="149"/>
      <c r="G946" s="152"/>
      <c r="H946" s="155"/>
      <c r="I946" s="165"/>
      <c r="J946" s="169">
        <f t="shared" si="50"/>
        <v>0</v>
      </c>
      <c r="K946" s="166"/>
      <c r="L946" s="166"/>
      <c r="M946" s="166"/>
      <c r="N946" s="166"/>
      <c r="O946" s="149"/>
      <c r="P946" s="170"/>
      <c r="Q946" s="174" t="s">
        <v>1699</v>
      </c>
      <c r="R946" s="174"/>
      <c r="S946" s="174"/>
      <c r="T946" s="170"/>
      <c r="U946" s="187"/>
      <c r="V946" s="173"/>
      <c r="W946" s="185"/>
      <c r="X946" s="62">
        <f t="shared" si="51"/>
        <v>0</v>
      </c>
      <c r="Y946" s="166"/>
      <c r="Z946" s="149"/>
      <c r="AA946" s="149"/>
      <c r="AB946" s="150" t="s">
        <v>1699</v>
      </c>
      <c r="AC946" s="2"/>
      <c r="AD946" s="3"/>
      <c r="AE946" s="149"/>
      <c r="AF946" s="152"/>
      <c r="AG946" s="155"/>
      <c r="AH946" s="172"/>
      <c r="AI946" s="172"/>
      <c r="AJ946" s="149"/>
      <c r="AK946" s="170"/>
      <c r="AL946" s="203" t="s">
        <v>1729</v>
      </c>
      <c r="AM946" s="139"/>
      <c r="AN946" s="140"/>
      <c r="AO946" s="170"/>
      <c r="AP946" s="187"/>
      <c r="AQ946" s="173"/>
      <c r="AR946" s="184"/>
      <c r="AS946" s="208">
        <f t="shared" si="56"/>
        <v>0</v>
      </c>
    </row>
    <row r="947" ht="13.2" spans="1:45">
      <c r="A947" s="149"/>
      <c r="B947" s="149"/>
      <c r="C947" s="150" t="s">
        <v>1217</v>
      </c>
      <c r="D947" s="2"/>
      <c r="E947" s="3"/>
      <c r="F947" s="149"/>
      <c r="G947" s="152"/>
      <c r="H947" s="155"/>
      <c r="I947" s="165"/>
      <c r="J947" s="169">
        <f t="shared" si="50"/>
        <v>0</v>
      </c>
      <c r="K947" s="166"/>
      <c r="L947" s="166"/>
      <c r="M947" s="166"/>
      <c r="N947" s="166"/>
      <c r="O947" s="149"/>
      <c r="P947" s="170"/>
      <c r="Q947" s="174" t="s">
        <v>1217</v>
      </c>
      <c r="R947" s="174"/>
      <c r="S947" s="174"/>
      <c r="T947" s="170"/>
      <c r="U947" s="187"/>
      <c r="V947" s="173"/>
      <c r="W947" s="185"/>
      <c r="X947" s="62">
        <f t="shared" si="51"/>
        <v>0</v>
      </c>
      <c r="Y947" s="166"/>
      <c r="Z947" s="149"/>
      <c r="AA947" s="149"/>
      <c r="AB947" s="150" t="s">
        <v>1217</v>
      </c>
      <c r="AC947" s="2"/>
      <c r="AD947" s="3"/>
      <c r="AE947" s="149"/>
      <c r="AF947" s="152"/>
      <c r="AG947" s="155"/>
      <c r="AH947" s="172"/>
      <c r="AI947" s="172"/>
      <c r="AJ947" s="149"/>
      <c r="AK947" s="170"/>
      <c r="AL947" s="203" t="s">
        <v>1696</v>
      </c>
      <c r="AM947" s="139"/>
      <c r="AN947" s="140"/>
      <c r="AO947" s="170"/>
      <c r="AP947" s="187"/>
      <c r="AQ947" s="173"/>
      <c r="AR947" s="184"/>
      <c r="AS947" s="208">
        <f t="shared" si="56"/>
        <v>0</v>
      </c>
    </row>
    <row r="948" ht="13.2" spans="1:45">
      <c r="A948" s="149"/>
      <c r="B948" s="149"/>
      <c r="C948" s="150" t="s">
        <v>1730</v>
      </c>
      <c r="D948" s="2"/>
      <c r="E948" s="3"/>
      <c r="F948" s="149"/>
      <c r="G948" s="152"/>
      <c r="H948" s="155"/>
      <c r="I948" s="165"/>
      <c r="J948" s="169">
        <f t="shared" si="50"/>
        <v>0</v>
      </c>
      <c r="K948" s="166"/>
      <c r="L948" s="166"/>
      <c r="M948" s="166"/>
      <c r="N948" s="166"/>
      <c r="O948" s="149"/>
      <c r="P948" s="170"/>
      <c r="Q948" s="174" t="s">
        <v>1730</v>
      </c>
      <c r="R948" s="174"/>
      <c r="S948" s="174"/>
      <c r="T948" s="170"/>
      <c r="U948" s="187"/>
      <c r="V948" s="173"/>
      <c r="W948" s="185"/>
      <c r="X948" s="62">
        <f t="shared" si="51"/>
        <v>0</v>
      </c>
      <c r="Y948" s="166"/>
      <c r="Z948" s="149"/>
      <c r="AA948" s="149"/>
      <c r="AB948" s="150" t="s">
        <v>1730</v>
      </c>
      <c r="AC948" s="2"/>
      <c r="AD948" s="3"/>
      <c r="AE948" s="149"/>
      <c r="AF948" s="152"/>
      <c r="AG948" s="155"/>
      <c r="AH948" s="172"/>
      <c r="AI948" s="172"/>
      <c r="AJ948" s="149"/>
      <c r="AK948" s="170"/>
      <c r="AL948" s="203" t="s">
        <v>1699</v>
      </c>
      <c r="AM948" s="139"/>
      <c r="AN948" s="140"/>
      <c r="AO948" s="170"/>
      <c r="AP948" s="187"/>
      <c r="AQ948" s="173"/>
      <c r="AR948" s="184"/>
      <c r="AS948" s="208">
        <f t="shared" si="56"/>
        <v>0</v>
      </c>
    </row>
    <row r="949" ht="13.2" spans="1:45">
      <c r="A949" s="149"/>
      <c r="B949" s="149"/>
      <c r="C949" s="150" t="s">
        <v>1731</v>
      </c>
      <c r="D949" s="2"/>
      <c r="E949" s="3"/>
      <c r="F949" s="149"/>
      <c r="G949" s="152"/>
      <c r="H949" s="155"/>
      <c r="I949" s="165"/>
      <c r="J949" s="169">
        <f t="shared" si="50"/>
        <v>0</v>
      </c>
      <c r="K949" s="166"/>
      <c r="L949" s="166"/>
      <c r="M949" s="166"/>
      <c r="N949" s="166"/>
      <c r="O949" s="149"/>
      <c r="P949" s="170"/>
      <c r="Q949" s="174" t="s">
        <v>1731</v>
      </c>
      <c r="R949" s="174"/>
      <c r="S949" s="174"/>
      <c r="T949" s="170"/>
      <c r="U949" s="187"/>
      <c r="V949" s="173"/>
      <c r="W949" s="185"/>
      <c r="X949" s="62">
        <f t="shared" si="51"/>
        <v>0</v>
      </c>
      <c r="Y949" s="166"/>
      <c r="Z949" s="149"/>
      <c r="AA949" s="149"/>
      <c r="AB949" s="150" t="s">
        <v>1731</v>
      </c>
      <c r="AC949" s="2"/>
      <c r="AD949" s="3"/>
      <c r="AE949" s="149"/>
      <c r="AF949" s="152"/>
      <c r="AG949" s="155"/>
      <c r="AH949" s="172"/>
      <c r="AI949" s="172"/>
      <c r="AJ949" s="149"/>
      <c r="AK949" s="170"/>
      <c r="AL949" s="203" t="s">
        <v>1217</v>
      </c>
      <c r="AM949" s="139"/>
      <c r="AN949" s="140"/>
      <c r="AO949" s="170"/>
      <c r="AP949" s="187"/>
      <c r="AQ949" s="173"/>
      <c r="AR949" s="184"/>
      <c r="AS949" s="208">
        <f t="shared" si="56"/>
        <v>0</v>
      </c>
    </row>
    <row r="950" ht="13.2" spans="1:45">
      <c r="A950" s="149"/>
      <c r="B950" s="149"/>
      <c r="C950" s="150" t="s">
        <v>1199</v>
      </c>
      <c r="D950" s="2"/>
      <c r="E950" s="3"/>
      <c r="F950" s="149"/>
      <c r="G950" s="152"/>
      <c r="H950" s="155"/>
      <c r="I950" s="165"/>
      <c r="J950" s="169">
        <f t="shared" si="50"/>
        <v>0</v>
      </c>
      <c r="K950" s="166"/>
      <c r="L950" s="166"/>
      <c r="M950" s="166"/>
      <c r="N950" s="166"/>
      <c r="O950" s="149"/>
      <c r="P950" s="170"/>
      <c r="Q950" s="174" t="s">
        <v>1199</v>
      </c>
      <c r="R950" s="174"/>
      <c r="S950" s="174"/>
      <c r="T950" s="170"/>
      <c r="U950" s="187"/>
      <c r="V950" s="173"/>
      <c r="W950" s="185"/>
      <c r="X950" s="62">
        <f t="shared" si="51"/>
        <v>0</v>
      </c>
      <c r="Y950" s="166"/>
      <c r="Z950" s="149"/>
      <c r="AA950" s="149"/>
      <c r="AB950" s="150" t="s">
        <v>1199</v>
      </c>
      <c r="AC950" s="2"/>
      <c r="AD950" s="3"/>
      <c r="AE950" s="149"/>
      <c r="AF950" s="152"/>
      <c r="AG950" s="155"/>
      <c r="AH950" s="172"/>
      <c r="AI950" s="172"/>
      <c r="AJ950" s="149"/>
      <c r="AK950" s="170"/>
      <c r="AL950" s="203" t="s">
        <v>1730</v>
      </c>
      <c r="AM950" s="139"/>
      <c r="AN950" s="140"/>
      <c r="AO950" s="170"/>
      <c r="AP950" s="187"/>
      <c r="AQ950" s="173"/>
      <c r="AR950" s="184"/>
      <c r="AS950" s="208">
        <f t="shared" si="56"/>
        <v>0</v>
      </c>
    </row>
    <row r="951" ht="13.2" spans="1:45">
      <c r="A951" s="149"/>
      <c r="B951" s="149"/>
      <c r="C951" s="150" t="s">
        <v>1732</v>
      </c>
      <c r="D951" s="2"/>
      <c r="E951" s="3"/>
      <c r="F951" s="149"/>
      <c r="G951" s="152"/>
      <c r="H951" s="155"/>
      <c r="I951" s="165"/>
      <c r="J951" s="169">
        <f t="shared" si="50"/>
        <v>0</v>
      </c>
      <c r="K951" s="166"/>
      <c r="L951" s="166"/>
      <c r="M951" s="166"/>
      <c r="N951" s="166"/>
      <c r="O951" s="149"/>
      <c r="P951" s="170"/>
      <c r="Q951" s="174" t="s">
        <v>1732</v>
      </c>
      <c r="R951" s="174"/>
      <c r="S951" s="174"/>
      <c r="T951" s="170"/>
      <c r="U951" s="187"/>
      <c r="V951" s="173"/>
      <c r="W951" s="185"/>
      <c r="X951" s="62">
        <f t="shared" si="51"/>
        <v>0</v>
      </c>
      <c r="Y951" s="166"/>
      <c r="Z951" s="149"/>
      <c r="AA951" s="149"/>
      <c r="AB951" s="150" t="s">
        <v>1732</v>
      </c>
      <c r="AC951" s="2"/>
      <c r="AD951" s="3"/>
      <c r="AE951" s="149"/>
      <c r="AF951" s="152"/>
      <c r="AG951" s="155"/>
      <c r="AH951" s="172"/>
      <c r="AI951" s="172"/>
      <c r="AJ951" s="149"/>
      <c r="AK951" s="170"/>
      <c r="AL951" s="203" t="s">
        <v>1731</v>
      </c>
      <c r="AM951" s="139"/>
      <c r="AN951" s="140"/>
      <c r="AO951" s="170"/>
      <c r="AP951" s="187"/>
      <c r="AQ951" s="173"/>
      <c r="AR951" s="184"/>
      <c r="AS951" s="208">
        <f t="shared" si="56"/>
        <v>0</v>
      </c>
    </row>
    <row r="952" ht="13.2" spans="1:45">
      <c r="A952" s="149"/>
      <c r="B952" s="154"/>
      <c r="C952" s="150" t="s">
        <v>1733</v>
      </c>
      <c r="D952" s="2"/>
      <c r="E952" s="3"/>
      <c r="F952" s="154"/>
      <c r="G952" s="152"/>
      <c r="H952" s="155"/>
      <c r="I952" s="165"/>
      <c r="J952" s="169">
        <f t="shared" si="50"/>
        <v>0</v>
      </c>
      <c r="K952" s="166"/>
      <c r="L952" s="166"/>
      <c r="M952" s="166"/>
      <c r="N952" s="166"/>
      <c r="O952" s="149"/>
      <c r="P952" s="140"/>
      <c r="Q952" s="174" t="s">
        <v>1733</v>
      </c>
      <c r="R952" s="174"/>
      <c r="S952" s="174"/>
      <c r="T952" s="140"/>
      <c r="U952" s="187"/>
      <c r="V952" s="173"/>
      <c r="W952" s="185"/>
      <c r="X952" s="62">
        <f t="shared" si="51"/>
        <v>0</v>
      </c>
      <c r="Y952" s="166"/>
      <c r="Z952" s="149"/>
      <c r="AA952" s="154"/>
      <c r="AB952" s="150" t="s">
        <v>1733</v>
      </c>
      <c r="AC952" s="2"/>
      <c r="AD952" s="3"/>
      <c r="AE952" s="154"/>
      <c r="AF952" s="152"/>
      <c r="AG952" s="155"/>
      <c r="AH952" s="172"/>
      <c r="AI952" s="172"/>
      <c r="AJ952" s="149"/>
      <c r="AK952" s="170"/>
      <c r="AL952" s="203" t="s">
        <v>1199</v>
      </c>
      <c r="AM952" s="139"/>
      <c r="AN952" s="140"/>
      <c r="AO952" s="170"/>
      <c r="AP952" s="187"/>
      <c r="AQ952" s="173"/>
      <c r="AR952" s="184"/>
      <c r="AS952" s="208">
        <f t="shared" si="56"/>
        <v>0</v>
      </c>
    </row>
    <row r="953" ht="13.2" spans="1:45">
      <c r="A953" s="149"/>
      <c r="B953" s="160" t="s">
        <v>1054</v>
      </c>
      <c r="C953" s="150" t="s">
        <v>1734</v>
      </c>
      <c r="D953" s="2"/>
      <c r="E953" s="3"/>
      <c r="F953" s="153">
        <v>184800</v>
      </c>
      <c r="G953" s="152">
        <v>1</v>
      </c>
      <c r="H953" s="151">
        <v>184800</v>
      </c>
      <c r="I953" s="165"/>
      <c r="J953" s="169">
        <f t="shared" si="50"/>
        <v>0</v>
      </c>
      <c r="K953" s="166"/>
      <c r="L953" s="166"/>
      <c r="M953" s="166"/>
      <c r="N953" s="166"/>
      <c r="O953" s="149"/>
      <c r="P953" s="176" t="s">
        <v>1054</v>
      </c>
      <c r="Q953" s="174" t="s">
        <v>1734</v>
      </c>
      <c r="R953" s="174"/>
      <c r="S953" s="174"/>
      <c r="T953" s="188">
        <v>184800</v>
      </c>
      <c r="U953" s="187">
        <v>1</v>
      </c>
      <c r="V953" s="186">
        <v>184800</v>
      </c>
      <c r="W953" s="185"/>
      <c r="X953" s="62">
        <f t="shared" si="51"/>
        <v>0</v>
      </c>
      <c r="Y953" s="166"/>
      <c r="Z953" s="149"/>
      <c r="AA953" s="160" t="s">
        <v>1054</v>
      </c>
      <c r="AB953" s="150" t="s">
        <v>1734</v>
      </c>
      <c r="AC953" s="2"/>
      <c r="AD953" s="3"/>
      <c r="AE953" s="153">
        <v>184800</v>
      </c>
      <c r="AF953" s="152">
        <v>1</v>
      </c>
      <c r="AG953" s="151">
        <v>184800</v>
      </c>
      <c r="AH953" s="172"/>
      <c r="AI953" s="172"/>
      <c r="AJ953" s="149"/>
      <c r="AK953" s="170"/>
      <c r="AL953" s="203" t="s">
        <v>1732</v>
      </c>
      <c r="AM953" s="139"/>
      <c r="AN953" s="140"/>
      <c r="AO953" s="170"/>
      <c r="AP953" s="187"/>
      <c r="AQ953" s="173"/>
      <c r="AR953" s="184"/>
      <c r="AS953" s="208">
        <f t="shared" si="56"/>
        <v>0</v>
      </c>
    </row>
    <row r="954" ht="13.2" spans="1:45">
      <c r="A954" s="149"/>
      <c r="B954" s="149"/>
      <c r="C954" s="150" t="s">
        <v>1672</v>
      </c>
      <c r="D954" s="2"/>
      <c r="E954" s="3"/>
      <c r="F954" s="149"/>
      <c r="G954" s="152"/>
      <c r="H954" s="155"/>
      <c r="I954" s="165"/>
      <c r="J954" s="169">
        <f t="shared" si="50"/>
        <v>0</v>
      </c>
      <c r="K954" s="166"/>
      <c r="L954" s="166"/>
      <c r="M954" s="166"/>
      <c r="N954" s="166"/>
      <c r="O954" s="149"/>
      <c r="P954" s="170"/>
      <c r="Q954" s="174" t="s">
        <v>1672</v>
      </c>
      <c r="R954" s="174"/>
      <c r="S954" s="174"/>
      <c r="T954" s="170"/>
      <c r="U954" s="187"/>
      <c r="V954" s="173"/>
      <c r="W954" s="185"/>
      <c r="X954" s="62">
        <f t="shared" si="51"/>
        <v>0</v>
      </c>
      <c r="Y954" s="166"/>
      <c r="Z954" s="149"/>
      <c r="AA954" s="149"/>
      <c r="AB954" s="150" t="s">
        <v>1672</v>
      </c>
      <c r="AC954" s="2"/>
      <c r="AD954" s="3"/>
      <c r="AE954" s="149"/>
      <c r="AF954" s="152"/>
      <c r="AG954" s="155"/>
      <c r="AH954" s="172"/>
      <c r="AI954" s="172"/>
      <c r="AJ954" s="149"/>
      <c r="AK954" s="140"/>
      <c r="AL954" s="203" t="s">
        <v>1733</v>
      </c>
      <c r="AM954" s="139"/>
      <c r="AN954" s="140"/>
      <c r="AO954" s="140"/>
      <c r="AP954" s="187"/>
      <c r="AQ954" s="173"/>
      <c r="AR954" s="184"/>
      <c r="AS954" s="208">
        <f t="shared" si="56"/>
        <v>0</v>
      </c>
    </row>
    <row r="955" ht="13.2" spans="1:45">
      <c r="A955" s="149"/>
      <c r="B955" s="149"/>
      <c r="C955" s="150" t="s">
        <v>1673</v>
      </c>
      <c r="D955" s="2"/>
      <c r="E955" s="3"/>
      <c r="F955" s="149"/>
      <c r="G955" s="152"/>
      <c r="H955" s="155"/>
      <c r="I955" s="165"/>
      <c r="J955" s="169">
        <f t="shared" si="50"/>
        <v>0</v>
      </c>
      <c r="K955" s="166"/>
      <c r="L955" s="166"/>
      <c r="M955" s="166"/>
      <c r="N955" s="166"/>
      <c r="O955" s="149"/>
      <c r="P955" s="170"/>
      <c r="Q955" s="174" t="s">
        <v>1673</v>
      </c>
      <c r="R955" s="174"/>
      <c r="S955" s="174"/>
      <c r="T955" s="170"/>
      <c r="U955" s="187"/>
      <c r="V955" s="173"/>
      <c r="W955" s="185"/>
      <c r="X955" s="62">
        <f t="shared" si="51"/>
        <v>0</v>
      </c>
      <c r="Y955" s="166"/>
      <c r="Z955" s="149"/>
      <c r="AA955" s="149"/>
      <c r="AB955" s="150" t="s">
        <v>1673</v>
      </c>
      <c r="AC955" s="2"/>
      <c r="AD955" s="3"/>
      <c r="AE955" s="149"/>
      <c r="AF955" s="152"/>
      <c r="AG955" s="155"/>
      <c r="AH955" s="172"/>
      <c r="AI955" s="172"/>
      <c r="AJ955" s="149"/>
      <c r="AK955" s="176" t="s">
        <v>1054</v>
      </c>
      <c r="AL955" s="203" t="s">
        <v>1734</v>
      </c>
      <c r="AM955" s="139"/>
      <c r="AN955" s="140"/>
      <c r="AO955" s="188">
        <v>184800</v>
      </c>
      <c r="AP955" s="187">
        <v>1</v>
      </c>
      <c r="AQ955" s="186">
        <v>184800</v>
      </c>
      <c r="AR955" s="184"/>
      <c r="AS955" s="208">
        <f>AR955*AQ955</f>
        <v>0</v>
      </c>
    </row>
    <row r="956" ht="13.2" spans="1:45">
      <c r="A956" s="149"/>
      <c r="B956" s="149"/>
      <c r="C956" s="150" t="s">
        <v>1674</v>
      </c>
      <c r="D956" s="2"/>
      <c r="E956" s="3"/>
      <c r="F956" s="149"/>
      <c r="G956" s="152"/>
      <c r="H956" s="155"/>
      <c r="I956" s="165"/>
      <c r="J956" s="169">
        <f t="shared" si="50"/>
        <v>0</v>
      </c>
      <c r="K956" s="166"/>
      <c r="L956" s="166"/>
      <c r="M956" s="166"/>
      <c r="N956" s="166"/>
      <c r="O956" s="149"/>
      <c r="P956" s="170"/>
      <c r="Q956" s="174" t="s">
        <v>1674</v>
      </c>
      <c r="R956" s="174"/>
      <c r="S956" s="174"/>
      <c r="T956" s="170"/>
      <c r="U956" s="187"/>
      <c r="V956" s="173"/>
      <c r="W956" s="185"/>
      <c r="X956" s="62">
        <f t="shared" si="51"/>
        <v>0</v>
      </c>
      <c r="Y956" s="166"/>
      <c r="Z956" s="149"/>
      <c r="AA956" s="149"/>
      <c r="AB956" s="150" t="s">
        <v>1674</v>
      </c>
      <c r="AC956" s="2"/>
      <c r="AD956" s="3"/>
      <c r="AE956" s="149"/>
      <c r="AF956" s="152"/>
      <c r="AG956" s="155"/>
      <c r="AH956" s="172"/>
      <c r="AI956" s="172"/>
      <c r="AJ956" s="149"/>
      <c r="AK956" s="170"/>
      <c r="AL956" s="203" t="s">
        <v>1672</v>
      </c>
      <c r="AM956" s="139"/>
      <c r="AN956" s="140"/>
      <c r="AO956" s="170"/>
      <c r="AP956" s="187"/>
      <c r="AQ956" s="173"/>
      <c r="AR956" s="184"/>
      <c r="AS956" s="208">
        <f t="shared" ref="AS956:AS972" si="57">AR956*AO956</f>
        <v>0</v>
      </c>
    </row>
    <row r="957" ht="13.2" spans="1:45">
      <c r="A957" s="149"/>
      <c r="B957" s="149"/>
      <c r="C957" s="150" t="s">
        <v>1675</v>
      </c>
      <c r="D957" s="2"/>
      <c r="E957" s="3"/>
      <c r="F957" s="149"/>
      <c r="G957" s="152"/>
      <c r="H957" s="155"/>
      <c r="I957" s="165"/>
      <c r="J957" s="169">
        <f t="shared" si="50"/>
        <v>0</v>
      </c>
      <c r="K957" s="166"/>
      <c r="L957" s="166"/>
      <c r="M957" s="166"/>
      <c r="N957" s="166"/>
      <c r="O957" s="149"/>
      <c r="P957" s="170"/>
      <c r="Q957" s="174" t="s">
        <v>1675</v>
      </c>
      <c r="R957" s="174"/>
      <c r="S957" s="174"/>
      <c r="T957" s="170"/>
      <c r="U957" s="187"/>
      <c r="V957" s="173"/>
      <c r="W957" s="185"/>
      <c r="X957" s="62">
        <f t="shared" si="51"/>
        <v>0</v>
      </c>
      <c r="Y957" s="166"/>
      <c r="Z957" s="149"/>
      <c r="AA957" s="149"/>
      <c r="AB957" s="150" t="s">
        <v>1675</v>
      </c>
      <c r="AC957" s="2"/>
      <c r="AD957" s="3"/>
      <c r="AE957" s="149"/>
      <c r="AF957" s="152"/>
      <c r="AG957" s="155"/>
      <c r="AH957" s="172"/>
      <c r="AI957" s="172"/>
      <c r="AJ957" s="149"/>
      <c r="AK957" s="170"/>
      <c r="AL957" s="203" t="s">
        <v>1673</v>
      </c>
      <c r="AM957" s="139"/>
      <c r="AN957" s="140"/>
      <c r="AO957" s="170"/>
      <c r="AP957" s="187"/>
      <c r="AQ957" s="173"/>
      <c r="AR957" s="184"/>
      <c r="AS957" s="208">
        <f t="shared" si="57"/>
        <v>0</v>
      </c>
    </row>
    <row r="958" ht="13.2" spans="1:45">
      <c r="A958" s="149"/>
      <c r="B958" s="149"/>
      <c r="C958" s="150" t="s">
        <v>1676</v>
      </c>
      <c r="D958" s="2"/>
      <c r="E958" s="3"/>
      <c r="F958" s="149"/>
      <c r="G958" s="152"/>
      <c r="H958" s="155"/>
      <c r="I958" s="165"/>
      <c r="J958" s="169">
        <f t="shared" si="50"/>
        <v>0</v>
      </c>
      <c r="K958" s="166"/>
      <c r="L958" s="166"/>
      <c r="M958" s="166"/>
      <c r="N958" s="166"/>
      <c r="O958" s="149"/>
      <c r="P958" s="170"/>
      <c r="Q958" s="174" t="s">
        <v>1676</v>
      </c>
      <c r="R958" s="174"/>
      <c r="S958" s="174"/>
      <c r="T958" s="170"/>
      <c r="U958" s="187"/>
      <c r="V958" s="173"/>
      <c r="W958" s="185"/>
      <c r="X958" s="62">
        <f t="shared" si="51"/>
        <v>0</v>
      </c>
      <c r="Y958" s="166"/>
      <c r="Z958" s="149"/>
      <c r="AA958" s="149"/>
      <c r="AB958" s="150" t="s">
        <v>1676</v>
      </c>
      <c r="AC958" s="2"/>
      <c r="AD958" s="3"/>
      <c r="AE958" s="149"/>
      <c r="AF958" s="152"/>
      <c r="AG958" s="155"/>
      <c r="AH958" s="172"/>
      <c r="AI958" s="172"/>
      <c r="AJ958" s="149"/>
      <c r="AK958" s="170"/>
      <c r="AL958" s="203" t="s">
        <v>1674</v>
      </c>
      <c r="AM958" s="139"/>
      <c r="AN958" s="140"/>
      <c r="AO958" s="170"/>
      <c r="AP958" s="187"/>
      <c r="AQ958" s="173"/>
      <c r="AR958" s="184"/>
      <c r="AS958" s="208">
        <f t="shared" si="57"/>
        <v>0</v>
      </c>
    </row>
    <row r="959" ht="13.2" spans="1:45">
      <c r="A959" s="149"/>
      <c r="B959" s="149"/>
      <c r="C959" s="150" t="s">
        <v>1677</v>
      </c>
      <c r="D959" s="2"/>
      <c r="E959" s="3"/>
      <c r="F959" s="149"/>
      <c r="G959" s="152"/>
      <c r="H959" s="155"/>
      <c r="I959" s="165"/>
      <c r="J959" s="169">
        <f t="shared" si="50"/>
        <v>0</v>
      </c>
      <c r="K959" s="166"/>
      <c r="L959" s="166"/>
      <c r="M959" s="166"/>
      <c r="N959" s="166"/>
      <c r="O959" s="149"/>
      <c r="P959" s="170"/>
      <c r="Q959" s="174" t="s">
        <v>1677</v>
      </c>
      <c r="R959" s="174"/>
      <c r="S959" s="174"/>
      <c r="T959" s="170"/>
      <c r="U959" s="187"/>
      <c r="V959" s="173"/>
      <c r="W959" s="185"/>
      <c r="X959" s="62">
        <f t="shared" si="51"/>
        <v>0</v>
      </c>
      <c r="Y959" s="166"/>
      <c r="Z959" s="149"/>
      <c r="AA959" s="149"/>
      <c r="AB959" s="150" t="s">
        <v>1677</v>
      </c>
      <c r="AC959" s="2"/>
      <c r="AD959" s="3"/>
      <c r="AE959" s="149"/>
      <c r="AF959" s="152"/>
      <c r="AG959" s="155"/>
      <c r="AH959" s="172"/>
      <c r="AI959" s="172"/>
      <c r="AJ959" s="149"/>
      <c r="AK959" s="170"/>
      <c r="AL959" s="203" t="s">
        <v>1675</v>
      </c>
      <c r="AM959" s="139"/>
      <c r="AN959" s="140"/>
      <c r="AO959" s="170"/>
      <c r="AP959" s="187"/>
      <c r="AQ959" s="173"/>
      <c r="AR959" s="184"/>
      <c r="AS959" s="208">
        <f t="shared" si="57"/>
        <v>0</v>
      </c>
    </row>
    <row r="960" ht="13.2" spans="1:45">
      <c r="A960" s="149"/>
      <c r="B960" s="149"/>
      <c r="C960" s="150" t="s">
        <v>1678</v>
      </c>
      <c r="D960" s="2"/>
      <c r="E960" s="3"/>
      <c r="F960" s="149"/>
      <c r="G960" s="152"/>
      <c r="H960" s="155"/>
      <c r="I960" s="165"/>
      <c r="J960" s="169">
        <f t="shared" si="50"/>
        <v>0</v>
      </c>
      <c r="K960" s="166"/>
      <c r="L960" s="166"/>
      <c r="M960" s="166"/>
      <c r="N960" s="166"/>
      <c r="O960" s="149"/>
      <c r="P960" s="170"/>
      <c r="Q960" s="174" t="s">
        <v>1678</v>
      </c>
      <c r="R960" s="174"/>
      <c r="S960" s="174"/>
      <c r="T960" s="170"/>
      <c r="U960" s="187"/>
      <c r="V960" s="173"/>
      <c r="W960" s="185"/>
      <c r="X960" s="62">
        <f t="shared" si="51"/>
        <v>0</v>
      </c>
      <c r="Y960" s="166"/>
      <c r="Z960" s="149"/>
      <c r="AA960" s="149"/>
      <c r="AB960" s="150" t="s">
        <v>1678</v>
      </c>
      <c r="AC960" s="2"/>
      <c r="AD960" s="3"/>
      <c r="AE960" s="149"/>
      <c r="AF960" s="152"/>
      <c r="AG960" s="155"/>
      <c r="AH960" s="172"/>
      <c r="AI960" s="172"/>
      <c r="AJ960" s="149"/>
      <c r="AK960" s="170"/>
      <c r="AL960" s="203" t="s">
        <v>1676</v>
      </c>
      <c r="AM960" s="139"/>
      <c r="AN960" s="140"/>
      <c r="AO960" s="170"/>
      <c r="AP960" s="187"/>
      <c r="AQ960" s="173"/>
      <c r="AR960" s="184"/>
      <c r="AS960" s="208">
        <f t="shared" si="57"/>
        <v>0</v>
      </c>
    </row>
    <row r="961" ht="13.2" spans="1:45">
      <c r="A961" s="149"/>
      <c r="B961" s="149"/>
      <c r="C961" s="150" t="s">
        <v>1679</v>
      </c>
      <c r="D961" s="2"/>
      <c r="E961" s="3"/>
      <c r="F961" s="149"/>
      <c r="G961" s="152"/>
      <c r="H961" s="155"/>
      <c r="I961" s="165"/>
      <c r="J961" s="169">
        <f t="shared" si="50"/>
        <v>0</v>
      </c>
      <c r="K961" s="166"/>
      <c r="L961" s="166"/>
      <c r="M961" s="166"/>
      <c r="N961" s="166"/>
      <c r="O961" s="149"/>
      <c r="P961" s="170"/>
      <c r="Q961" s="174" t="s">
        <v>1679</v>
      </c>
      <c r="R961" s="174"/>
      <c r="S961" s="174"/>
      <c r="T961" s="170"/>
      <c r="U961" s="187"/>
      <c r="V961" s="173"/>
      <c r="W961" s="185"/>
      <c r="X961" s="62">
        <f t="shared" si="51"/>
        <v>0</v>
      </c>
      <c r="Y961" s="166"/>
      <c r="Z961" s="149"/>
      <c r="AA961" s="149"/>
      <c r="AB961" s="150" t="s">
        <v>1679</v>
      </c>
      <c r="AC961" s="2"/>
      <c r="AD961" s="3"/>
      <c r="AE961" s="149"/>
      <c r="AF961" s="152"/>
      <c r="AG961" s="155"/>
      <c r="AH961" s="172"/>
      <c r="AI961" s="172"/>
      <c r="AJ961" s="149"/>
      <c r="AK961" s="170"/>
      <c r="AL961" s="203" t="s">
        <v>1677</v>
      </c>
      <c r="AM961" s="139"/>
      <c r="AN961" s="140"/>
      <c r="AO961" s="170"/>
      <c r="AP961" s="187"/>
      <c r="AQ961" s="173"/>
      <c r="AR961" s="184"/>
      <c r="AS961" s="208">
        <f t="shared" si="57"/>
        <v>0</v>
      </c>
    </row>
    <row r="962" ht="13.2" spans="1:45">
      <c r="A962" s="149"/>
      <c r="B962" s="149"/>
      <c r="C962" s="150" t="s">
        <v>1680</v>
      </c>
      <c r="D962" s="2"/>
      <c r="E962" s="3"/>
      <c r="F962" s="149"/>
      <c r="G962" s="152"/>
      <c r="H962" s="155"/>
      <c r="I962" s="165"/>
      <c r="J962" s="169">
        <f t="shared" si="50"/>
        <v>0</v>
      </c>
      <c r="K962" s="166"/>
      <c r="L962" s="166"/>
      <c r="M962" s="166"/>
      <c r="N962" s="166"/>
      <c r="O962" s="149"/>
      <c r="P962" s="170"/>
      <c r="Q962" s="174" t="s">
        <v>1680</v>
      </c>
      <c r="R962" s="174"/>
      <c r="S962" s="174"/>
      <c r="T962" s="170"/>
      <c r="U962" s="187"/>
      <c r="V962" s="173"/>
      <c r="W962" s="185"/>
      <c r="X962" s="62">
        <f t="shared" si="51"/>
        <v>0</v>
      </c>
      <c r="Y962" s="166"/>
      <c r="Z962" s="149"/>
      <c r="AA962" s="149"/>
      <c r="AB962" s="150" t="s">
        <v>1680</v>
      </c>
      <c r="AC962" s="2"/>
      <c r="AD962" s="3"/>
      <c r="AE962" s="149"/>
      <c r="AF962" s="152"/>
      <c r="AG962" s="155"/>
      <c r="AH962" s="172"/>
      <c r="AI962" s="172"/>
      <c r="AJ962" s="149"/>
      <c r="AK962" s="170"/>
      <c r="AL962" s="203" t="s">
        <v>1678</v>
      </c>
      <c r="AM962" s="139"/>
      <c r="AN962" s="140"/>
      <c r="AO962" s="170"/>
      <c r="AP962" s="187"/>
      <c r="AQ962" s="173"/>
      <c r="AR962" s="184"/>
      <c r="AS962" s="208">
        <f t="shared" si="57"/>
        <v>0</v>
      </c>
    </row>
    <row r="963" ht="13.2" spans="1:45">
      <c r="A963" s="149"/>
      <c r="B963" s="149"/>
      <c r="C963" s="150" t="s">
        <v>1681</v>
      </c>
      <c r="D963" s="2"/>
      <c r="E963" s="3"/>
      <c r="F963" s="149"/>
      <c r="G963" s="152"/>
      <c r="H963" s="155"/>
      <c r="I963" s="165"/>
      <c r="J963" s="169">
        <f t="shared" si="50"/>
        <v>0</v>
      </c>
      <c r="K963" s="166"/>
      <c r="L963" s="166"/>
      <c r="M963" s="166"/>
      <c r="N963" s="166"/>
      <c r="O963" s="149"/>
      <c r="P963" s="170"/>
      <c r="Q963" s="174" t="s">
        <v>1681</v>
      </c>
      <c r="R963" s="174"/>
      <c r="S963" s="174"/>
      <c r="T963" s="170"/>
      <c r="U963" s="187"/>
      <c r="V963" s="173"/>
      <c r="W963" s="185"/>
      <c r="X963" s="62">
        <f t="shared" si="51"/>
        <v>0</v>
      </c>
      <c r="Y963" s="166"/>
      <c r="Z963" s="149"/>
      <c r="AA963" s="149"/>
      <c r="AB963" s="150" t="s">
        <v>1681</v>
      </c>
      <c r="AC963" s="2"/>
      <c r="AD963" s="3"/>
      <c r="AE963" s="149"/>
      <c r="AF963" s="152"/>
      <c r="AG963" s="155"/>
      <c r="AH963" s="172"/>
      <c r="AI963" s="172"/>
      <c r="AJ963" s="149"/>
      <c r="AK963" s="170"/>
      <c r="AL963" s="203" t="s">
        <v>1679</v>
      </c>
      <c r="AM963" s="139"/>
      <c r="AN963" s="140"/>
      <c r="AO963" s="170"/>
      <c r="AP963" s="187"/>
      <c r="AQ963" s="173"/>
      <c r="AR963" s="184"/>
      <c r="AS963" s="208">
        <f t="shared" si="57"/>
        <v>0</v>
      </c>
    </row>
    <row r="964" ht="13.2" spans="1:45">
      <c r="A964" s="149"/>
      <c r="B964" s="149"/>
      <c r="C964" s="150" t="s">
        <v>1682</v>
      </c>
      <c r="D964" s="2"/>
      <c r="E964" s="3"/>
      <c r="F964" s="149"/>
      <c r="G964" s="152"/>
      <c r="H964" s="155"/>
      <c r="I964" s="165"/>
      <c r="J964" s="169">
        <f t="shared" si="50"/>
        <v>0</v>
      </c>
      <c r="K964" s="166"/>
      <c r="L964" s="166"/>
      <c r="M964" s="166"/>
      <c r="N964" s="166"/>
      <c r="O964" s="149"/>
      <c r="P964" s="170"/>
      <c r="Q964" s="174" t="s">
        <v>1682</v>
      </c>
      <c r="R964" s="174"/>
      <c r="S964" s="174"/>
      <c r="T964" s="170"/>
      <c r="U964" s="187"/>
      <c r="V964" s="173"/>
      <c r="W964" s="185"/>
      <c r="X964" s="62">
        <f t="shared" si="51"/>
        <v>0</v>
      </c>
      <c r="Y964" s="166"/>
      <c r="Z964" s="149"/>
      <c r="AA964" s="149"/>
      <c r="AB964" s="150" t="s">
        <v>1682</v>
      </c>
      <c r="AC964" s="2"/>
      <c r="AD964" s="3"/>
      <c r="AE964" s="149"/>
      <c r="AF964" s="152"/>
      <c r="AG964" s="155"/>
      <c r="AH964" s="172"/>
      <c r="AI964" s="172"/>
      <c r="AJ964" s="149"/>
      <c r="AK964" s="170"/>
      <c r="AL964" s="203" t="s">
        <v>1680</v>
      </c>
      <c r="AM964" s="139"/>
      <c r="AN964" s="140"/>
      <c r="AO964" s="170"/>
      <c r="AP964" s="187"/>
      <c r="AQ964" s="173"/>
      <c r="AR964" s="184"/>
      <c r="AS964" s="208">
        <f t="shared" si="57"/>
        <v>0</v>
      </c>
    </row>
    <row r="965" ht="13.2" spans="1:45">
      <c r="A965" s="149"/>
      <c r="B965" s="149"/>
      <c r="C965" s="150" t="s">
        <v>1683</v>
      </c>
      <c r="D965" s="2"/>
      <c r="E965" s="3"/>
      <c r="F965" s="149"/>
      <c r="G965" s="152"/>
      <c r="H965" s="155"/>
      <c r="I965" s="165"/>
      <c r="J965" s="169">
        <f t="shared" si="50"/>
        <v>0</v>
      </c>
      <c r="K965" s="166"/>
      <c r="L965" s="166"/>
      <c r="M965" s="166"/>
      <c r="N965" s="166"/>
      <c r="O965" s="149"/>
      <c r="P965" s="170"/>
      <c r="Q965" s="174" t="s">
        <v>1683</v>
      </c>
      <c r="R965" s="174"/>
      <c r="S965" s="174"/>
      <c r="T965" s="170"/>
      <c r="U965" s="187"/>
      <c r="V965" s="173"/>
      <c r="W965" s="185"/>
      <c r="X965" s="62">
        <f t="shared" si="51"/>
        <v>0</v>
      </c>
      <c r="Y965" s="166"/>
      <c r="Z965" s="149"/>
      <c r="AA965" s="149"/>
      <c r="AB965" s="150" t="s">
        <v>1683</v>
      </c>
      <c r="AC965" s="2"/>
      <c r="AD965" s="3"/>
      <c r="AE965" s="149"/>
      <c r="AF965" s="152"/>
      <c r="AG965" s="155"/>
      <c r="AH965" s="172"/>
      <c r="AI965" s="172"/>
      <c r="AJ965" s="149"/>
      <c r="AK965" s="170"/>
      <c r="AL965" s="203" t="s">
        <v>1681</v>
      </c>
      <c r="AM965" s="139"/>
      <c r="AN965" s="140"/>
      <c r="AO965" s="170"/>
      <c r="AP965" s="187"/>
      <c r="AQ965" s="173"/>
      <c r="AR965" s="184"/>
      <c r="AS965" s="208">
        <f t="shared" si="57"/>
        <v>0</v>
      </c>
    </row>
    <row r="966" ht="13.2" spans="1:45">
      <c r="A966" s="149"/>
      <c r="B966" s="149"/>
      <c r="C966" s="150" t="s">
        <v>1684</v>
      </c>
      <c r="D966" s="2"/>
      <c r="E966" s="3"/>
      <c r="F966" s="149"/>
      <c r="G966" s="152"/>
      <c r="H966" s="155"/>
      <c r="I966" s="165"/>
      <c r="J966" s="169">
        <f t="shared" si="50"/>
        <v>0</v>
      </c>
      <c r="K966" s="166"/>
      <c r="L966" s="166"/>
      <c r="M966" s="166"/>
      <c r="N966" s="166"/>
      <c r="O966" s="149"/>
      <c r="P966" s="170"/>
      <c r="Q966" s="174" t="s">
        <v>1684</v>
      </c>
      <c r="R966" s="174"/>
      <c r="S966" s="174"/>
      <c r="T966" s="170"/>
      <c r="U966" s="187"/>
      <c r="V966" s="173"/>
      <c r="W966" s="185"/>
      <c r="X966" s="62">
        <f t="shared" si="51"/>
        <v>0</v>
      </c>
      <c r="Y966" s="166"/>
      <c r="Z966" s="149"/>
      <c r="AA966" s="149"/>
      <c r="AB966" s="150" t="s">
        <v>1684</v>
      </c>
      <c r="AC966" s="2"/>
      <c r="AD966" s="3"/>
      <c r="AE966" s="149"/>
      <c r="AF966" s="152"/>
      <c r="AG966" s="155"/>
      <c r="AH966" s="172"/>
      <c r="AI966" s="172"/>
      <c r="AJ966" s="149"/>
      <c r="AK966" s="170"/>
      <c r="AL966" s="203" t="s">
        <v>1682</v>
      </c>
      <c r="AM966" s="139"/>
      <c r="AN966" s="140"/>
      <c r="AO966" s="170"/>
      <c r="AP966" s="187"/>
      <c r="AQ966" s="173"/>
      <c r="AR966" s="184"/>
      <c r="AS966" s="208">
        <f t="shared" si="57"/>
        <v>0</v>
      </c>
    </row>
    <row r="967" ht="13.2" spans="1:45">
      <c r="A967" s="149"/>
      <c r="B967" s="149"/>
      <c r="C967" s="150" t="s">
        <v>1685</v>
      </c>
      <c r="D967" s="2"/>
      <c r="E967" s="3"/>
      <c r="F967" s="149"/>
      <c r="G967" s="152"/>
      <c r="H967" s="155"/>
      <c r="I967" s="165"/>
      <c r="J967" s="169">
        <f t="shared" si="50"/>
        <v>0</v>
      </c>
      <c r="K967" s="166"/>
      <c r="L967" s="166"/>
      <c r="M967" s="166"/>
      <c r="N967" s="166"/>
      <c r="O967" s="149"/>
      <c r="P967" s="170"/>
      <c r="Q967" s="174" t="s">
        <v>1685</v>
      </c>
      <c r="R967" s="174"/>
      <c r="S967" s="174"/>
      <c r="T967" s="170"/>
      <c r="U967" s="187"/>
      <c r="V967" s="173"/>
      <c r="W967" s="185"/>
      <c r="X967" s="62">
        <f t="shared" si="51"/>
        <v>0</v>
      </c>
      <c r="Y967" s="166"/>
      <c r="Z967" s="149"/>
      <c r="AA967" s="149"/>
      <c r="AB967" s="150" t="s">
        <v>1685</v>
      </c>
      <c r="AC967" s="2"/>
      <c r="AD967" s="3"/>
      <c r="AE967" s="149"/>
      <c r="AF967" s="152"/>
      <c r="AG967" s="155"/>
      <c r="AH967" s="172"/>
      <c r="AI967" s="172"/>
      <c r="AJ967" s="149"/>
      <c r="AK967" s="170"/>
      <c r="AL967" s="203" t="s">
        <v>1683</v>
      </c>
      <c r="AM967" s="139"/>
      <c r="AN967" s="140"/>
      <c r="AO967" s="170"/>
      <c r="AP967" s="187"/>
      <c r="AQ967" s="173"/>
      <c r="AR967" s="184"/>
      <c r="AS967" s="208">
        <f t="shared" si="57"/>
        <v>0</v>
      </c>
    </row>
    <row r="968" ht="13.2" spans="1:45">
      <c r="A968" s="149"/>
      <c r="B968" s="149"/>
      <c r="C968" s="150" t="s">
        <v>1686</v>
      </c>
      <c r="D968" s="2"/>
      <c r="E968" s="3"/>
      <c r="F968" s="149"/>
      <c r="G968" s="152"/>
      <c r="H968" s="155"/>
      <c r="I968" s="165"/>
      <c r="J968" s="169">
        <f t="shared" si="50"/>
        <v>0</v>
      </c>
      <c r="K968" s="166"/>
      <c r="L968" s="166"/>
      <c r="M968" s="166"/>
      <c r="N968" s="166"/>
      <c r="O968" s="149"/>
      <c r="P968" s="170"/>
      <c r="Q968" s="174" t="s">
        <v>1686</v>
      </c>
      <c r="R968" s="174"/>
      <c r="S968" s="174"/>
      <c r="T968" s="170"/>
      <c r="U968" s="187"/>
      <c r="V968" s="173"/>
      <c r="W968" s="185"/>
      <c r="X968" s="62">
        <f t="shared" si="51"/>
        <v>0</v>
      </c>
      <c r="Y968" s="166"/>
      <c r="Z968" s="149"/>
      <c r="AA968" s="149"/>
      <c r="AB968" s="150" t="s">
        <v>1686</v>
      </c>
      <c r="AC968" s="2"/>
      <c r="AD968" s="3"/>
      <c r="AE968" s="149"/>
      <c r="AF968" s="152"/>
      <c r="AG968" s="155"/>
      <c r="AH968" s="172"/>
      <c r="AI968" s="172"/>
      <c r="AJ968" s="149"/>
      <c r="AK968" s="170"/>
      <c r="AL968" s="203" t="s">
        <v>1684</v>
      </c>
      <c r="AM968" s="139"/>
      <c r="AN968" s="140"/>
      <c r="AO968" s="170"/>
      <c r="AP968" s="187"/>
      <c r="AQ968" s="173"/>
      <c r="AR968" s="184"/>
      <c r="AS968" s="208">
        <f t="shared" si="57"/>
        <v>0</v>
      </c>
    </row>
    <row r="969" ht="13.2" spans="1:45">
      <c r="A969" s="149"/>
      <c r="B969" s="149"/>
      <c r="C969" s="150" t="s">
        <v>1199</v>
      </c>
      <c r="D969" s="2"/>
      <c r="E969" s="3"/>
      <c r="F969" s="149"/>
      <c r="G969" s="152"/>
      <c r="H969" s="155"/>
      <c r="I969" s="165"/>
      <c r="J969" s="169">
        <f t="shared" si="50"/>
        <v>0</v>
      </c>
      <c r="K969" s="166"/>
      <c r="L969" s="166"/>
      <c r="M969" s="166"/>
      <c r="N969" s="166"/>
      <c r="O969" s="149"/>
      <c r="P969" s="170"/>
      <c r="Q969" s="174" t="s">
        <v>1199</v>
      </c>
      <c r="R969" s="174"/>
      <c r="S969" s="174"/>
      <c r="T969" s="170"/>
      <c r="U969" s="187"/>
      <c r="V969" s="173"/>
      <c r="W969" s="185"/>
      <c r="X969" s="62">
        <f t="shared" si="51"/>
        <v>0</v>
      </c>
      <c r="Y969" s="166"/>
      <c r="Z969" s="149"/>
      <c r="AA969" s="149"/>
      <c r="AB969" s="150" t="s">
        <v>1199</v>
      </c>
      <c r="AC969" s="2"/>
      <c r="AD969" s="3"/>
      <c r="AE969" s="149"/>
      <c r="AF969" s="152"/>
      <c r="AG969" s="155"/>
      <c r="AH969" s="172"/>
      <c r="AI969" s="172"/>
      <c r="AJ969" s="149"/>
      <c r="AK969" s="170"/>
      <c r="AL969" s="203" t="s">
        <v>1685</v>
      </c>
      <c r="AM969" s="139"/>
      <c r="AN969" s="140"/>
      <c r="AO969" s="170"/>
      <c r="AP969" s="187"/>
      <c r="AQ969" s="173"/>
      <c r="AR969" s="184"/>
      <c r="AS969" s="208">
        <f t="shared" si="57"/>
        <v>0</v>
      </c>
    </row>
    <row r="970" ht="13.2" spans="1:45">
      <c r="A970" s="149"/>
      <c r="B970" s="154"/>
      <c r="C970" s="150" t="s">
        <v>1687</v>
      </c>
      <c r="D970" s="2"/>
      <c r="E970" s="3"/>
      <c r="F970" s="154"/>
      <c r="G970" s="152"/>
      <c r="H970" s="155"/>
      <c r="I970" s="165"/>
      <c r="J970" s="169">
        <f t="shared" si="50"/>
        <v>0</v>
      </c>
      <c r="K970" s="166"/>
      <c r="L970" s="166"/>
      <c r="M970" s="166"/>
      <c r="N970" s="166"/>
      <c r="O970" s="149"/>
      <c r="P970" s="140"/>
      <c r="Q970" s="174" t="s">
        <v>1687</v>
      </c>
      <c r="R970" s="174"/>
      <c r="S970" s="174"/>
      <c r="T970" s="140"/>
      <c r="U970" s="187"/>
      <c r="V970" s="173"/>
      <c r="W970" s="185"/>
      <c r="X970" s="62">
        <f t="shared" si="51"/>
        <v>0</v>
      </c>
      <c r="Y970" s="166"/>
      <c r="Z970" s="149"/>
      <c r="AA970" s="154"/>
      <c r="AB970" s="150" t="s">
        <v>1687</v>
      </c>
      <c r="AC970" s="2"/>
      <c r="AD970" s="3"/>
      <c r="AE970" s="154"/>
      <c r="AF970" s="152"/>
      <c r="AG970" s="155"/>
      <c r="AH970" s="172"/>
      <c r="AI970" s="172"/>
      <c r="AJ970" s="149"/>
      <c r="AK970" s="170"/>
      <c r="AL970" s="203" t="s">
        <v>1686</v>
      </c>
      <c r="AM970" s="139"/>
      <c r="AN970" s="140"/>
      <c r="AO970" s="170"/>
      <c r="AP970" s="187"/>
      <c r="AQ970" s="173"/>
      <c r="AR970" s="184"/>
      <c r="AS970" s="208">
        <f t="shared" si="57"/>
        <v>0</v>
      </c>
    </row>
    <row r="971" ht="13.2" spans="1:45">
      <c r="A971" s="154"/>
      <c r="B971" s="159" t="s">
        <v>1072</v>
      </c>
      <c r="C971" s="150" t="s">
        <v>1735</v>
      </c>
      <c r="D971" s="2"/>
      <c r="E971" s="3"/>
      <c r="F971" s="151">
        <v>51800</v>
      </c>
      <c r="G971" s="152">
        <v>1</v>
      </c>
      <c r="H971" s="151">
        <v>51800</v>
      </c>
      <c r="I971" s="165"/>
      <c r="J971" s="169">
        <f t="shared" si="50"/>
        <v>0</v>
      </c>
      <c r="K971" s="166"/>
      <c r="L971" s="166"/>
      <c r="M971" s="166"/>
      <c r="N971" s="166"/>
      <c r="O971" s="154"/>
      <c r="P971" s="175" t="s">
        <v>1072</v>
      </c>
      <c r="Q971" s="174" t="s">
        <v>1735</v>
      </c>
      <c r="R971" s="174"/>
      <c r="S971" s="174"/>
      <c r="T971" s="186">
        <v>51800</v>
      </c>
      <c r="U971" s="187">
        <v>1</v>
      </c>
      <c r="V971" s="186">
        <v>51800</v>
      </c>
      <c r="W971" s="185"/>
      <c r="X971" s="62">
        <f t="shared" si="51"/>
        <v>0</v>
      </c>
      <c r="Y971" s="166"/>
      <c r="Z971" s="154"/>
      <c r="AA971" s="159" t="s">
        <v>1072</v>
      </c>
      <c r="AB971" s="150" t="s">
        <v>1735</v>
      </c>
      <c r="AC971" s="2"/>
      <c r="AD971" s="3"/>
      <c r="AE971" s="151">
        <v>51800</v>
      </c>
      <c r="AF971" s="152">
        <v>1</v>
      </c>
      <c r="AG971" s="151">
        <v>51800</v>
      </c>
      <c r="AH971" s="172"/>
      <c r="AI971" s="172"/>
      <c r="AJ971" s="149"/>
      <c r="AK971" s="170"/>
      <c r="AL971" s="203" t="s">
        <v>1199</v>
      </c>
      <c r="AM971" s="139"/>
      <c r="AN971" s="140"/>
      <c r="AO971" s="170"/>
      <c r="AP971" s="187"/>
      <c r="AQ971" s="173"/>
      <c r="AR971" s="184"/>
      <c r="AS971" s="208">
        <f t="shared" si="57"/>
        <v>0</v>
      </c>
    </row>
    <row r="972" ht="13.2" spans="1:45">
      <c r="A972" s="152"/>
      <c r="B972" s="159"/>
      <c r="C972" s="210"/>
      <c r="D972" s="210"/>
      <c r="E972" s="210"/>
      <c r="F972" s="158" t="s">
        <v>31</v>
      </c>
      <c r="G972" s="3"/>
      <c r="H972" s="151">
        <v>2249800</v>
      </c>
      <c r="I972" s="165"/>
      <c r="J972" s="169">
        <f>SUM(J850:J971)</f>
        <v>0</v>
      </c>
      <c r="K972" s="166"/>
      <c r="L972" s="166"/>
      <c r="M972" s="166"/>
      <c r="N972" s="166"/>
      <c r="O972" s="172"/>
      <c r="P972" s="175"/>
      <c r="Q972" s="210"/>
      <c r="R972" s="210"/>
      <c r="S972" s="211"/>
      <c r="T972" s="187" t="s">
        <v>31</v>
      </c>
      <c r="U972" s="187"/>
      <c r="V972" s="186">
        <v>2249800</v>
      </c>
      <c r="W972" s="185"/>
      <c r="X972" s="62">
        <f>SUM(X850:X971)</f>
        <v>0</v>
      </c>
      <c r="Y972" s="166"/>
      <c r="Z972" s="152"/>
      <c r="AA972" s="159"/>
      <c r="AB972" s="210"/>
      <c r="AC972" s="210"/>
      <c r="AD972" s="210"/>
      <c r="AE972" s="158" t="s">
        <v>31</v>
      </c>
      <c r="AF972" s="3"/>
      <c r="AG972" s="151">
        <v>2249800</v>
      </c>
      <c r="AH972" s="172"/>
      <c r="AI972" s="172"/>
      <c r="AJ972" s="149"/>
      <c r="AK972" s="140"/>
      <c r="AL972" s="203" t="s">
        <v>1687</v>
      </c>
      <c r="AM972" s="139"/>
      <c r="AN972" s="140"/>
      <c r="AO972" s="140"/>
      <c r="AP972" s="187"/>
      <c r="AQ972" s="173"/>
      <c r="AR972" s="184"/>
      <c r="AS972" s="208">
        <f t="shared" si="57"/>
        <v>0</v>
      </c>
    </row>
    <row r="973" ht="13.2" spans="1:45">
      <c r="A973" s="146">
        <v>9</v>
      </c>
      <c r="B973" s="160" t="s">
        <v>1736</v>
      </c>
      <c r="C973" s="148"/>
      <c r="D973" s="139"/>
      <c r="E973" s="140"/>
      <c r="F973" s="151" t="s">
        <v>952</v>
      </c>
      <c r="G973" s="152"/>
      <c r="H973" s="155"/>
      <c r="I973" s="165"/>
      <c r="J973" s="165"/>
      <c r="K973" s="166"/>
      <c r="L973" s="166"/>
      <c r="M973" s="166"/>
      <c r="N973" s="166"/>
      <c r="O973" s="167">
        <v>9</v>
      </c>
      <c r="P973" s="176" t="s">
        <v>1736</v>
      </c>
      <c r="Q973" s="184"/>
      <c r="R973" s="184"/>
      <c r="S973" s="184"/>
      <c r="T973" s="174" t="s">
        <v>952</v>
      </c>
      <c r="U973" s="187"/>
      <c r="V973" s="173"/>
      <c r="W973" s="185"/>
      <c r="X973" s="185"/>
      <c r="Y973" s="166"/>
      <c r="Z973" s="146">
        <v>9</v>
      </c>
      <c r="AA973" s="160" t="s">
        <v>1736</v>
      </c>
      <c r="AB973" s="148"/>
      <c r="AC973" s="139"/>
      <c r="AD973" s="140"/>
      <c r="AE973" s="151" t="s">
        <v>952</v>
      </c>
      <c r="AF973" s="152"/>
      <c r="AG973" s="155"/>
      <c r="AH973" s="172"/>
      <c r="AI973" s="172"/>
      <c r="AJ973" s="154"/>
      <c r="AK973" s="175" t="s">
        <v>1072</v>
      </c>
      <c r="AL973" s="203" t="s">
        <v>1735</v>
      </c>
      <c r="AM973" s="139"/>
      <c r="AN973" s="140"/>
      <c r="AO973" s="186">
        <v>51800</v>
      </c>
      <c r="AP973" s="187">
        <v>1</v>
      </c>
      <c r="AQ973" s="186">
        <v>51800</v>
      </c>
      <c r="AR973" s="184"/>
      <c r="AS973" s="208">
        <v>1</v>
      </c>
    </row>
    <row r="974" ht="13.2" spans="1:45">
      <c r="A974" s="149"/>
      <c r="B974" s="149"/>
      <c r="C974" s="150" t="s">
        <v>1737</v>
      </c>
      <c r="D974" s="2"/>
      <c r="E974" s="3"/>
      <c r="F974" s="153">
        <v>121800</v>
      </c>
      <c r="G974" s="152">
        <v>1</v>
      </c>
      <c r="H974" s="151">
        <v>121800</v>
      </c>
      <c r="I974" s="165"/>
      <c r="J974" s="169">
        <f t="shared" ref="J974:J1010" si="58">I974*F974</f>
        <v>0</v>
      </c>
      <c r="K974" s="166"/>
      <c r="L974" s="166"/>
      <c r="M974" s="166"/>
      <c r="N974" s="166"/>
      <c r="O974" s="149"/>
      <c r="P974" s="170"/>
      <c r="Q974" s="174" t="s">
        <v>1737</v>
      </c>
      <c r="R974" s="174"/>
      <c r="S974" s="174"/>
      <c r="T974" s="188">
        <v>121800</v>
      </c>
      <c r="U974" s="187">
        <v>1</v>
      </c>
      <c r="V974" s="186">
        <v>121800</v>
      </c>
      <c r="W974" s="185"/>
      <c r="X974" s="62">
        <f t="shared" ref="X974:X1010" si="59">W974*T974</f>
        <v>0</v>
      </c>
      <c r="Y974" s="166"/>
      <c r="Z974" s="149"/>
      <c r="AA974" s="149"/>
      <c r="AB974" s="150" t="s">
        <v>1737</v>
      </c>
      <c r="AC974" s="2"/>
      <c r="AD974" s="3"/>
      <c r="AE974" s="153">
        <v>121800</v>
      </c>
      <c r="AF974" s="152">
        <v>1</v>
      </c>
      <c r="AG974" s="151">
        <v>121800</v>
      </c>
      <c r="AH974" s="172"/>
      <c r="AI974" s="172"/>
      <c r="AJ974" s="172"/>
      <c r="AK974" s="175"/>
      <c r="AL974" s="210"/>
      <c r="AM974" s="210"/>
      <c r="AN974" s="211"/>
      <c r="AO974" s="198" t="s">
        <v>31</v>
      </c>
      <c r="AP974" s="140"/>
      <c r="AQ974" s="186">
        <v>2249800</v>
      </c>
      <c r="AR974" s="184"/>
      <c r="AS974" s="208">
        <f>SUM(AS852:AS973)</f>
        <v>1</v>
      </c>
    </row>
    <row r="975" ht="13.2" spans="1:45">
      <c r="A975" s="149"/>
      <c r="B975" s="149"/>
      <c r="C975" s="150" t="s">
        <v>1738</v>
      </c>
      <c r="D975" s="2"/>
      <c r="E975" s="3"/>
      <c r="F975" s="149"/>
      <c r="G975" s="152"/>
      <c r="H975" s="155"/>
      <c r="I975" s="165"/>
      <c r="J975" s="169">
        <f t="shared" si="58"/>
        <v>0</v>
      </c>
      <c r="K975" s="166"/>
      <c r="L975" s="166"/>
      <c r="M975" s="166"/>
      <c r="N975" s="166"/>
      <c r="O975" s="149"/>
      <c r="P975" s="170"/>
      <c r="Q975" s="174" t="s">
        <v>1738</v>
      </c>
      <c r="R975" s="174"/>
      <c r="S975" s="174"/>
      <c r="T975" s="170"/>
      <c r="U975" s="187"/>
      <c r="V975" s="173"/>
      <c r="W975" s="185"/>
      <c r="X975" s="62">
        <f t="shared" si="59"/>
        <v>0</v>
      </c>
      <c r="Y975" s="166"/>
      <c r="Z975" s="149"/>
      <c r="AA975" s="149"/>
      <c r="AB975" s="150" t="s">
        <v>1738</v>
      </c>
      <c r="AC975" s="2"/>
      <c r="AD975" s="3"/>
      <c r="AE975" s="149"/>
      <c r="AF975" s="152"/>
      <c r="AG975" s="155"/>
      <c r="AH975" s="172"/>
      <c r="AI975" s="172"/>
      <c r="AJ975" s="167">
        <v>9</v>
      </c>
      <c r="AK975" s="176" t="s">
        <v>1736</v>
      </c>
      <c r="AL975" s="202"/>
      <c r="AM975" s="139"/>
      <c r="AN975" s="140"/>
      <c r="AO975" s="174" t="s">
        <v>952</v>
      </c>
      <c r="AP975" s="187"/>
      <c r="AQ975" s="173"/>
      <c r="AR975" s="184"/>
      <c r="AS975" s="184"/>
    </row>
    <row r="976" ht="13.2" spans="1:45">
      <c r="A976" s="149"/>
      <c r="B976" s="149"/>
      <c r="C976" s="150" t="s">
        <v>1739</v>
      </c>
      <c r="D976" s="2"/>
      <c r="E976" s="3"/>
      <c r="F976" s="149"/>
      <c r="G976" s="152"/>
      <c r="H976" s="155"/>
      <c r="I976" s="165"/>
      <c r="J976" s="169">
        <f t="shared" si="58"/>
        <v>0</v>
      </c>
      <c r="K976" s="166"/>
      <c r="L976" s="166"/>
      <c r="M976" s="166"/>
      <c r="N976" s="166"/>
      <c r="O976" s="149"/>
      <c r="P976" s="170"/>
      <c r="Q976" s="174" t="s">
        <v>1739</v>
      </c>
      <c r="R976" s="174"/>
      <c r="S976" s="174"/>
      <c r="T976" s="170"/>
      <c r="U976" s="187"/>
      <c r="V976" s="173"/>
      <c r="W976" s="185"/>
      <c r="X976" s="62">
        <f t="shared" si="59"/>
        <v>0</v>
      </c>
      <c r="Y976" s="166"/>
      <c r="Z976" s="149"/>
      <c r="AA976" s="149"/>
      <c r="AB976" s="150" t="s">
        <v>1739</v>
      </c>
      <c r="AC976" s="2"/>
      <c r="AD976" s="3"/>
      <c r="AE976" s="149"/>
      <c r="AF976" s="152"/>
      <c r="AG976" s="155"/>
      <c r="AH976" s="172"/>
      <c r="AI976" s="172"/>
      <c r="AJ976" s="149"/>
      <c r="AK976" s="170"/>
      <c r="AL976" s="203" t="s">
        <v>1737</v>
      </c>
      <c r="AM976" s="139"/>
      <c r="AN976" s="140"/>
      <c r="AO976" s="188">
        <v>121800</v>
      </c>
      <c r="AP976" s="187">
        <v>1</v>
      </c>
      <c r="AQ976" s="186">
        <v>121800</v>
      </c>
      <c r="AR976" s="184"/>
      <c r="AS976" s="208">
        <f t="shared" ref="AS976:AS1012" si="60">AR976*AQ976</f>
        <v>0</v>
      </c>
    </row>
    <row r="977" ht="13.2" spans="1:45">
      <c r="A977" s="149"/>
      <c r="B977" s="149"/>
      <c r="C977" s="150" t="s">
        <v>1740</v>
      </c>
      <c r="D977" s="2"/>
      <c r="E977" s="3"/>
      <c r="F977" s="149"/>
      <c r="G977" s="152"/>
      <c r="H977" s="155"/>
      <c r="I977" s="165"/>
      <c r="J977" s="169">
        <f t="shared" si="58"/>
        <v>0</v>
      </c>
      <c r="K977" s="166"/>
      <c r="L977" s="166"/>
      <c r="M977" s="166"/>
      <c r="N977" s="166"/>
      <c r="O977" s="149"/>
      <c r="P977" s="170"/>
      <c r="Q977" s="174" t="s">
        <v>1740</v>
      </c>
      <c r="R977" s="174"/>
      <c r="S977" s="174"/>
      <c r="T977" s="170"/>
      <c r="U977" s="187"/>
      <c r="V977" s="173"/>
      <c r="W977" s="185"/>
      <c r="X977" s="62">
        <f t="shared" si="59"/>
        <v>0</v>
      </c>
      <c r="Y977" s="166"/>
      <c r="Z977" s="149"/>
      <c r="AA977" s="149"/>
      <c r="AB977" s="150" t="s">
        <v>1740</v>
      </c>
      <c r="AC977" s="2"/>
      <c r="AD977" s="3"/>
      <c r="AE977" s="149"/>
      <c r="AF977" s="152"/>
      <c r="AG977" s="155"/>
      <c r="AH977" s="172"/>
      <c r="AI977" s="172"/>
      <c r="AJ977" s="149"/>
      <c r="AK977" s="170"/>
      <c r="AL977" s="203" t="s">
        <v>1738</v>
      </c>
      <c r="AM977" s="139"/>
      <c r="AN977" s="140"/>
      <c r="AO977" s="170"/>
      <c r="AP977" s="187"/>
      <c r="AQ977" s="173"/>
      <c r="AR977" s="184"/>
      <c r="AS977" s="208">
        <f t="shared" si="60"/>
        <v>0</v>
      </c>
    </row>
    <row r="978" ht="13.2" spans="1:45">
      <c r="A978" s="149"/>
      <c r="B978" s="149"/>
      <c r="C978" s="150" t="s">
        <v>1741</v>
      </c>
      <c r="D978" s="2"/>
      <c r="E978" s="3"/>
      <c r="F978" s="149"/>
      <c r="G978" s="152"/>
      <c r="H978" s="155"/>
      <c r="I978" s="165"/>
      <c r="J978" s="169">
        <f t="shared" si="58"/>
        <v>0</v>
      </c>
      <c r="K978" s="166"/>
      <c r="L978" s="166"/>
      <c r="M978" s="166"/>
      <c r="N978" s="166"/>
      <c r="O978" s="149"/>
      <c r="P978" s="170"/>
      <c r="Q978" s="174" t="s">
        <v>1741</v>
      </c>
      <c r="R978" s="174"/>
      <c r="S978" s="174"/>
      <c r="T978" s="170"/>
      <c r="U978" s="187"/>
      <c r="V978" s="173"/>
      <c r="W978" s="185"/>
      <c r="X978" s="62">
        <f t="shared" si="59"/>
        <v>0</v>
      </c>
      <c r="Y978" s="166"/>
      <c r="Z978" s="149"/>
      <c r="AA978" s="149"/>
      <c r="AB978" s="150" t="s">
        <v>1741</v>
      </c>
      <c r="AC978" s="2"/>
      <c r="AD978" s="3"/>
      <c r="AE978" s="149"/>
      <c r="AF978" s="152"/>
      <c r="AG978" s="155"/>
      <c r="AH978" s="172"/>
      <c r="AI978" s="172"/>
      <c r="AJ978" s="149"/>
      <c r="AK978" s="170"/>
      <c r="AL978" s="203" t="s">
        <v>1739</v>
      </c>
      <c r="AM978" s="139"/>
      <c r="AN978" s="140"/>
      <c r="AO978" s="170"/>
      <c r="AP978" s="187"/>
      <c r="AQ978" s="173"/>
      <c r="AR978" s="184"/>
      <c r="AS978" s="208">
        <f t="shared" si="60"/>
        <v>0</v>
      </c>
    </row>
    <row r="979" ht="13.2" spans="1:45">
      <c r="A979" s="149"/>
      <c r="B979" s="149"/>
      <c r="C979" s="150" t="s">
        <v>1742</v>
      </c>
      <c r="D979" s="2"/>
      <c r="E979" s="3"/>
      <c r="F979" s="149"/>
      <c r="G979" s="152"/>
      <c r="H979" s="155"/>
      <c r="I979" s="165"/>
      <c r="J979" s="169">
        <f t="shared" si="58"/>
        <v>0</v>
      </c>
      <c r="K979" s="166"/>
      <c r="L979" s="166"/>
      <c r="M979" s="166"/>
      <c r="N979" s="166"/>
      <c r="O979" s="149"/>
      <c r="P979" s="170"/>
      <c r="Q979" s="174" t="s">
        <v>1742</v>
      </c>
      <c r="R979" s="174"/>
      <c r="S979" s="174"/>
      <c r="T979" s="170"/>
      <c r="U979" s="187"/>
      <c r="V979" s="173"/>
      <c r="W979" s="185"/>
      <c r="X979" s="62">
        <f t="shared" si="59"/>
        <v>0</v>
      </c>
      <c r="Y979" s="166"/>
      <c r="Z979" s="149"/>
      <c r="AA979" s="149"/>
      <c r="AB979" s="150" t="s">
        <v>1742</v>
      </c>
      <c r="AC979" s="2"/>
      <c r="AD979" s="3"/>
      <c r="AE979" s="149"/>
      <c r="AF979" s="152"/>
      <c r="AG979" s="155"/>
      <c r="AH979" s="172"/>
      <c r="AI979" s="172"/>
      <c r="AJ979" s="149"/>
      <c r="AK979" s="170"/>
      <c r="AL979" s="203" t="s">
        <v>1740</v>
      </c>
      <c r="AM979" s="139"/>
      <c r="AN979" s="140"/>
      <c r="AO979" s="170"/>
      <c r="AP979" s="187"/>
      <c r="AQ979" s="173"/>
      <c r="AR979" s="184"/>
      <c r="AS979" s="208">
        <f t="shared" si="60"/>
        <v>0</v>
      </c>
    </row>
    <row r="980" ht="13.2" spans="1:45">
      <c r="A980" s="149"/>
      <c r="B980" s="149"/>
      <c r="C980" s="150" t="s">
        <v>1743</v>
      </c>
      <c r="D980" s="2"/>
      <c r="E980" s="3"/>
      <c r="F980" s="149"/>
      <c r="G980" s="152"/>
      <c r="H980" s="155"/>
      <c r="I980" s="165"/>
      <c r="J980" s="169">
        <f t="shared" si="58"/>
        <v>0</v>
      </c>
      <c r="K980" s="166"/>
      <c r="L980" s="166"/>
      <c r="M980" s="166"/>
      <c r="N980" s="166"/>
      <c r="O980" s="149"/>
      <c r="P980" s="170"/>
      <c r="Q980" s="174" t="s">
        <v>1743</v>
      </c>
      <c r="R980" s="174"/>
      <c r="S980" s="174"/>
      <c r="T980" s="170"/>
      <c r="U980" s="187"/>
      <c r="V980" s="173"/>
      <c r="W980" s="185"/>
      <c r="X980" s="62">
        <f t="shared" si="59"/>
        <v>0</v>
      </c>
      <c r="Y980" s="166"/>
      <c r="Z980" s="149"/>
      <c r="AA980" s="149"/>
      <c r="AB980" s="150" t="s">
        <v>1743</v>
      </c>
      <c r="AC980" s="2"/>
      <c r="AD980" s="3"/>
      <c r="AE980" s="149"/>
      <c r="AF980" s="152"/>
      <c r="AG980" s="155"/>
      <c r="AH980" s="172"/>
      <c r="AI980" s="172"/>
      <c r="AJ980" s="149"/>
      <c r="AK980" s="170"/>
      <c r="AL980" s="203" t="s">
        <v>1741</v>
      </c>
      <c r="AM980" s="139"/>
      <c r="AN980" s="140"/>
      <c r="AO980" s="170"/>
      <c r="AP980" s="187"/>
      <c r="AQ980" s="173"/>
      <c r="AR980" s="184"/>
      <c r="AS980" s="208">
        <f t="shared" si="60"/>
        <v>0</v>
      </c>
    </row>
    <row r="981" ht="13.2" spans="1:45">
      <c r="A981" s="149"/>
      <c r="B981" s="149"/>
      <c r="C981" s="150" t="s">
        <v>1744</v>
      </c>
      <c r="D981" s="2"/>
      <c r="E981" s="3"/>
      <c r="F981" s="154"/>
      <c r="G981" s="152"/>
      <c r="H981" s="155"/>
      <c r="I981" s="165"/>
      <c r="J981" s="169">
        <f t="shared" si="58"/>
        <v>0</v>
      </c>
      <c r="K981" s="166"/>
      <c r="L981" s="166"/>
      <c r="M981" s="166"/>
      <c r="N981" s="166"/>
      <c r="O981" s="149"/>
      <c r="P981" s="170"/>
      <c r="Q981" s="174" t="s">
        <v>1744</v>
      </c>
      <c r="R981" s="174"/>
      <c r="S981" s="174"/>
      <c r="T981" s="140"/>
      <c r="U981" s="187"/>
      <c r="V981" s="173"/>
      <c r="W981" s="185"/>
      <c r="X981" s="62">
        <f t="shared" si="59"/>
        <v>0</v>
      </c>
      <c r="Y981" s="166"/>
      <c r="Z981" s="149"/>
      <c r="AA981" s="149"/>
      <c r="AB981" s="150" t="s">
        <v>1744</v>
      </c>
      <c r="AC981" s="2"/>
      <c r="AD981" s="3"/>
      <c r="AE981" s="154"/>
      <c r="AF981" s="152"/>
      <c r="AG981" s="155"/>
      <c r="AH981" s="172"/>
      <c r="AI981" s="172"/>
      <c r="AJ981" s="149"/>
      <c r="AK981" s="170"/>
      <c r="AL981" s="203" t="s">
        <v>1742</v>
      </c>
      <c r="AM981" s="139"/>
      <c r="AN981" s="140"/>
      <c r="AO981" s="170"/>
      <c r="AP981" s="187"/>
      <c r="AQ981" s="173"/>
      <c r="AR981" s="184"/>
      <c r="AS981" s="208">
        <f t="shared" si="60"/>
        <v>0</v>
      </c>
    </row>
    <row r="982" ht="13.2" spans="1:45">
      <c r="A982" s="149"/>
      <c r="B982" s="149"/>
      <c r="C982" s="150" t="s">
        <v>1745</v>
      </c>
      <c r="D982" s="2"/>
      <c r="E982" s="3"/>
      <c r="F982" s="153">
        <v>48300</v>
      </c>
      <c r="G982" s="152">
        <v>1</v>
      </c>
      <c r="H982" s="151">
        <v>48300</v>
      </c>
      <c r="I982" s="165"/>
      <c r="J982" s="169">
        <f t="shared" si="58"/>
        <v>0</v>
      </c>
      <c r="K982" s="166"/>
      <c r="L982" s="166"/>
      <c r="M982" s="166"/>
      <c r="N982" s="166"/>
      <c r="O982" s="149"/>
      <c r="P982" s="170"/>
      <c r="Q982" s="174" t="s">
        <v>1745</v>
      </c>
      <c r="R982" s="174"/>
      <c r="S982" s="174"/>
      <c r="T982" s="188">
        <v>48300</v>
      </c>
      <c r="U982" s="187">
        <v>1</v>
      </c>
      <c r="V982" s="186">
        <v>48300</v>
      </c>
      <c r="W982" s="185"/>
      <c r="X982" s="62">
        <f t="shared" si="59"/>
        <v>0</v>
      </c>
      <c r="Y982" s="166"/>
      <c r="Z982" s="149"/>
      <c r="AA982" s="149"/>
      <c r="AB982" s="150" t="s">
        <v>1745</v>
      </c>
      <c r="AC982" s="2"/>
      <c r="AD982" s="3"/>
      <c r="AE982" s="153">
        <v>48300</v>
      </c>
      <c r="AF982" s="152">
        <v>1</v>
      </c>
      <c r="AG982" s="151">
        <v>48300</v>
      </c>
      <c r="AH982" s="172"/>
      <c r="AI982" s="172"/>
      <c r="AJ982" s="149"/>
      <c r="AK982" s="170"/>
      <c r="AL982" s="203" t="s">
        <v>1743</v>
      </c>
      <c r="AM982" s="139"/>
      <c r="AN982" s="140"/>
      <c r="AO982" s="170"/>
      <c r="AP982" s="187"/>
      <c r="AQ982" s="173"/>
      <c r="AR982" s="184"/>
      <c r="AS982" s="208">
        <f t="shared" si="60"/>
        <v>0</v>
      </c>
    </row>
    <row r="983" ht="13.2" spans="1:45">
      <c r="A983" s="149"/>
      <c r="B983" s="149"/>
      <c r="C983" s="150" t="s">
        <v>1746</v>
      </c>
      <c r="D983" s="2"/>
      <c r="E983" s="3"/>
      <c r="F983" s="154"/>
      <c r="G983" s="152"/>
      <c r="H983" s="155"/>
      <c r="I983" s="165"/>
      <c r="J983" s="169">
        <f t="shared" si="58"/>
        <v>0</v>
      </c>
      <c r="K983" s="166"/>
      <c r="L983" s="166"/>
      <c r="M983" s="166"/>
      <c r="N983" s="166"/>
      <c r="O983" s="149"/>
      <c r="P983" s="170"/>
      <c r="Q983" s="174" t="s">
        <v>1746</v>
      </c>
      <c r="R983" s="174"/>
      <c r="S983" s="174"/>
      <c r="T983" s="140"/>
      <c r="U983" s="187"/>
      <c r="V983" s="173"/>
      <c r="W983" s="185"/>
      <c r="X983" s="62">
        <f t="shared" si="59"/>
        <v>0</v>
      </c>
      <c r="Y983" s="166"/>
      <c r="Z983" s="149"/>
      <c r="AA983" s="149"/>
      <c r="AB983" s="150" t="s">
        <v>1746</v>
      </c>
      <c r="AC983" s="2"/>
      <c r="AD983" s="3"/>
      <c r="AE983" s="154"/>
      <c r="AF983" s="152"/>
      <c r="AG983" s="155"/>
      <c r="AH983" s="172"/>
      <c r="AI983" s="172"/>
      <c r="AJ983" s="149"/>
      <c r="AK983" s="170"/>
      <c r="AL983" s="203" t="s">
        <v>1744</v>
      </c>
      <c r="AM983" s="139"/>
      <c r="AN983" s="140"/>
      <c r="AO983" s="140"/>
      <c r="AP983" s="187"/>
      <c r="AQ983" s="173"/>
      <c r="AR983" s="184"/>
      <c r="AS983" s="208">
        <f t="shared" si="60"/>
        <v>0</v>
      </c>
    </row>
    <row r="984" ht="13.2" spans="1:45">
      <c r="A984" s="149"/>
      <c r="B984" s="149"/>
      <c r="C984" s="150" t="s">
        <v>1747</v>
      </c>
      <c r="D984" s="2"/>
      <c r="E984" s="3"/>
      <c r="F984" s="151">
        <v>51800</v>
      </c>
      <c r="G984" s="152">
        <v>1</v>
      </c>
      <c r="H984" s="151">
        <v>51800</v>
      </c>
      <c r="I984" s="165"/>
      <c r="J984" s="169">
        <f t="shared" si="58"/>
        <v>0</v>
      </c>
      <c r="K984" s="166"/>
      <c r="L984" s="166"/>
      <c r="M984" s="166"/>
      <c r="N984" s="166"/>
      <c r="O984" s="149"/>
      <c r="P984" s="170"/>
      <c r="Q984" s="174" t="s">
        <v>1747</v>
      </c>
      <c r="R984" s="174"/>
      <c r="S984" s="174"/>
      <c r="T984" s="186">
        <v>51800</v>
      </c>
      <c r="U984" s="187">
        <v>1</v>
      </c>
      <c r="V984" s="186">
        <v>51800</v>
      </c>
      <c r="W984" s="185"/>
      <c r="X984" s="62">
        <f t="shared" si="59"/>
        <v>0</v>
      </c>
      <c r="Y984" s="166"/>
      <c r="Z984" s="149"/>
      <c r="AA984" s="149"/>
      <c r="AB984" s="150" t="s">
        <v>1747</v>
      </c>
      <c r="AC984" s="2"/>
      <c r="AD984" s="3"/>
      <c r="AE984" s="151">
        <v>51800</v>
      </c>
      <c r="AF984" s="152">
        <v>1</v>
      </c>
      <c r="AG984" s="151">
        <v>51800</v>
      </c>
      <c r="AH984" s="172"/>
      <c r="AI984" s="172"/>
      <c r="AJ984" s="149"/>
      <c r="AK984" s="170"/>
      <c r="AL984" s="203" t="s">
        <v>1745</v>
      </c>
      <c r="AM984" s="139"/>
      <c r="AN984" s="140"/>
      <c r="AO984" s="188">
        <v>48300</v>
      </c>
      <c r="AP984" s="187">
        <v>1</v>
      </c>
      <c r="AQ984" s="186">
        <v>48300</v>
      </c>
      <c r="AR984" s="184"/>
      <c r="AS984" s="208">
        <f t="shared" si="60"/>
        <v>0</v>
      </c>
    </row>
    <row r="985" ht="13.2" spans="1:45">
      <c r="A985" s="149"/>
      <c r="B985" s="149"/>
      <c r="C985" s="150" t="s">
        <v>1748</v>
      </c>
      <c r="D985" s="2"/>
      <c r="E985" s="3"/>
      <c r="F985" s="151">
        <v>51800</v>
      </c>
      <c r="G985" s="152">
        <v>1</v>
      </c>
      <c r="H985" s="151">
        <v>51800</v>
      </c>
      <c r="I985" s="165"/>
      <c r="J985" s="169">
        <f t="shared" si="58"/>
        <v>0</v>
      </c>
      <c r="K985" s="166"/>
      <c r="L985" s="166"/>
      <c r="M985" s="166"/>
      <c r="N985" s="166"/>
      <c r="O985" s="149"/>
      <c r="P985" s="170"/>
      <c r="Q985" s="174" t="s">
        <v>1748</v>
      </c>
      <c r="R985" s="174"/>
      <c r="S985" s="174"/>
      <c r="T985" s="186">
        <v>51800</v>
      </c>
      <c r="U985" s="187">
        <v>1</v>
      </c>
      <c r="V985" s="186">
        <v>51800</v>
      </c>
      <c r="W985" s="185"/>
      <c r="X985" s="62">
        <f t="shared" si="59"/>
        <v>0</v>
      </c>
      <c r="Y985" s="166"/>
      <c r="Z985" s="149"/>
      <c r="AA985" s="149"/>
      <c r="AB985" s="150" t="s">
        <v>1748</v>
      </c>
      <c r="AC985" s="2"/>
      <c r="AD985" s="3"/>
      <c r="AE985" s="151">
        <v>51800</v>
      </c>
      <c r="AF985" s="152">
        <v>1</v>
      </c>
      <c r="AG985" s="151">
        <v>51800</v>
      </c>
      <c r="AH985" s="172"/>
      <c r="AI985" s="172"/>
      <c r="AJ985" s="149"/>
      <c r="AK985" s="170"/>
      <c r="AL985" s="203" t="s">
        <v>1746</v>
      </c>
      <c r="AM985" s="139"/>
      <c r="AN985" s="140"/>
      <c r="AO985" s="140"/>
      <c r="AP985" s="187"/>
      <c r="AQ985" s="173"/>
      <c r="AR985" s="184"/>
      <c r="AS985" s="208">
        <f t="shared" si="60"/>
        <v>0</v>
      </c>
    </row>
    <row r="986" ht="13.2" spans="1:45">
      <c r="A986" s="149"/>
      <c r="B986" s="149"/>
      <c r="C986" s="150" t="s">
        <v>1749</v>
      </c>
      <c r="D986" s="2"/>
      <c r="E986" s="3"/>
      <c r="F986" s="153">
        <v>100800</v>
      </c>
      <c r="G986" s="152">
        <v>1</v>
      </c>
      <c r="H986" s="151">
        <v>100800</v>
      </c>
      <c r="I986" s="165"/>
      <c r="J986" s="169">
        <f t="shared" si="58"/>
        <v>0</v>
      </c>
      <c r="K986" s="166"/>
      <c r="L986" s="166"/>
      <c r="M986" s="166"/>
      <c r="N986" s="166"/>
      <c r="O986" s="149"/>
      <c r="P986" s="170"/>
      <c r="Q986" s="174" t="s">
        <v>1749</v>
      </c>
      <c r="R986" s="174"/>
      <c r="S986" s="174"/>
      <c r="T986" s="188">
        <v>100800</v>
      </c>
      <c r="U986" s="187">
        <v>1</v>
      </c>
      <c r="V986" s="186">
        <v>100800</v>
      </c>
      <c r="W986" s="185"/>
      <c r="X986" s="62">
        <f t="shared" si="59"/>
        <v>0</v>
      </c>
      <c r="Y986" s="166"/>
      <c r="Z986" s="149"/>
      <c r="AA986" s="149"/>
      <c r="AB986" s="150" t="s">
        <v>1749</v>
      </c>
      <c r="AC986" s="2"/>
      <c r="AD986" s="3"/>
      <c r="AE986" s="153">
        <v>100800</v>
      </c>
      <c r="AF986" s="152">
        <v>1</v>
      </c>
      <c r="AG986" s="151">
        <v>100800</v>
      </c>
      <c r="AH986" s="172"/>
      <c r="AI986" s="172"/>
      <c r="AJ986" s="149"/>
      <c r="AK986" s="170"/>
      <c r="AL986" s="203" t="s">
        <v>1747</v>
      </c>
      <c r="AM986" s="139"/>
      <c r="AN986" s="140"/>
      <c r="AO986" s="186">
        <v>51800</v>
      </c>
      <c r="AP986" s="187">
        <v>1</v>
      </c>
      <c r="AQ986" s="186">
        <v>51800</v>
      </c>
      <c r="AR986" s="184"/>
      <c r="AS986" s="208">
        <f t="shared" si="60"/>
        <v>0</v>
      </c>
    </row>
    <row r="987" ht="13.2" spans="1:45">
      <c r="A987" s="149"/>
      <c r="B987" s="149"/>
      <c r="C987" s="150" t="s">
        <v>1750</v>
      </c>
      <c r="D987" s="2"/>
      <c r="E987" s="3"/>
      <c r="F987" s="154"/>
      <c r="G987" s="152"/>
      <c r="H987" s="155"/>
      <c r="I987" s="165"/>
      <c r="J987" s="169">
        <f t="shared" si="58"/>
        <v>0</v>
      </c>
      <c r="K987" s="166"/>
      <c r="L987" s="166"/>
      <c r="M987" s="166"/>
      <c r="N987" s="166"/>
      <c r="O987" s="149"/>
      <c r="P987" s="170"/>
      <c r="Q987" s="174" t="s">
        <v>1750</v>
      </c>
      <c r="R987" s="174"/>
      <c r="S987" s="174"/>
      <c r="T987" s="140"/>
      <c r="U987" s="187"/>
      <c r="V987" s="173"/>
      <c r="W987" s="185"/>
      <c r="X987" s="62">
        <f t="shared" si="59"/>
        <v>0</v>
      </c>
      <c r="Y987" s="166"/>
      <c r="Z987" s="149"/>
      <c r="AA987" s="149"/>
      <c r="AB987" s="150" t="s">
        <v>1750</v>
      </c>
      <c r="AC987" s="2"/>
      <c r="AD987" s="3"/>
      <c r="AE987" s="154"/>
      <c r="AF987" s="152"/>
      <c r="AG987" s="155"/>
      <c r="AH987" s="172"/>
      <c r="AI987" s="172"/>
      <c r="AJ987" s="149"/>
      <c r="AK987" s="170"/>
      <c r="AL987" s="203" t="s">
        <v>1748</v>
      </c>
      <c r="AM987" s="139"/>
      <c r="AN987" s="140"/>
      <c r="AO987" s="186">
        <v>51800</v>
      </c>
      <c r="AP987" s="187">
        <v>1</v>
      </c>
      <c r="AQ987" s="186">
        <v>51800</v>
      </c>
      <c r="AR987" s="184"/>
      <c r="AS987" s="208">
        <f t="shared" si="60"/>
        <v>0</v>
      </c>
    </row>
    <row r="988" ht="13.2" spans="1:45">
      <c r="A988" s="149"/>
      <c r="B988" s="149"/>
      <c r="C988" s="150" t="s">
        <v>1751</v>
      </c>
      <c r="D988" s="2"/>
      <c r="E988" s="3"/>
      <c r="F988" s="153">
        <v>79800</v>
      </c>
      <c r="G988" s="152">
        <v>1</v>
      </c>
      <c r="H988" s="151">
        <v>79800</v>
      </c>
      <c r="I988" s="165"/>
      <c r="J988" s="169">
        <f t="shared" si="58"/>
        <v>0</v>
      </c>
      <c r="K988" s="166"/>
      <c r="L988" s="166"/>
      <c r="M988" s="166"/>
      <c r="N988" s="166"/>
      <c r="O988" s="149"/>
      <c r="P988" s="170"/>
      <c r="Q988" s="174" t="s">
        <v>1751</v>
      </c>
      <c r="R988" s="174"/>
      <c r="S988" s="174"/>
      <c r="T988" s="188">
        <v>79800</v>
      </c>
      <c r="U988" s="187">
        <v>1</v>
      </c>
      <c r="V988" s="186">
        <v>79800</v>
      </c>
      <c r="W988" s="185"/>
      <c r="X988" s="62">
        <f t="shared" si="59"/>
        <v>0</v>
      </c>
      <c r="Y988" s="166"/>
      <c r="Z988" s="149"/>
      <c r="AA988" s="149"/>
      <c r="AB988" s="150" t="s">
        <v>1751</v>
      </c>
      <c r="AC988" s="2"/>
      <c r="AD988" s="3"/>
      <c r="AE988" s="153">
        <v>79800</v>
      </c>
      <c r="AF988" s="152">
        <v>1</v>
      </c>
      <c r="AG988" s="151">
        <v>79800</v>
      </c>
      <c r="AH988" s="172"/>
      <c r="AI988" s="172"/>
      <c r="AJ988" s="149"/>
      <c r="AK988" s="170"/>
      <c r="AL988" s="203" t="s">
        <v>1749</v>
      </c>
      <c r="AM988" s="139"/>
      <c r="AN988" s="140"/>
      <c r="AO988" s="188">
        <v>100800</v>
      </c>
      <c r="AP988" s="187">
        <v>1</v>
      </c>
      <c r="AQ988" s="186">
        <v>100800</v>
      </c>
      <c r="AR988" s="184"/>
      <c r="AS988" s="208">
        <f t="shared" si="60"/>
        <v>0</v>
      </c>
    </row>
    <row r="989" ht="13.2" spans="1:45">
      <c r="A989" s="149"/>
      <c r="B989" s="149"/>
      <c r="C989" s="150" t="s">
        <v>1752</v>
      </c>
      <c r="D989" s="2"/>
      <c r="E989" s="3"/>
      <c r="F989" s="154"/>
      <c r="G989" s="152"/>
      <c r="H989" s="155"/>
      <c r="I989" s="165"/>
      <c r="J989" s="169">
        <f t="shared" si="58"/>
        <v>0</v>
      </c>
      <c r="K989" s="166"/>
      <c r="L989" s="166"/>
      <c r="M989" s="166"/>
      <c r="N989" s="166"/>
      <c r="O989" s="149"/>
      <c r="P989" s="170"/>
      <c r="Q989" s="174" t="s">
        <v>1752</v>
      </c>
      <c r="R989" s="174"/>
      <c r="S989" s="174"/>
      <c r="T989" s="140"/>
      <c r="U989" s="187"/>
      <c r="V989" s="173"/>
      <c r="W989" s="185"/>
      <c r="X989" s="62">
        <f t="shared" si="59"/>
        <v>0</v>
      </c>
      <c r="Y989" s="166"/>
      <c r="Z989" s="149"/>
      <c r="AA989" s="149"/>
      <c r="AB989" s="150" t="s">
        <v>1752</v>
      </c>
      <c r="AC989" s="2"/>
      <c r="AD989" s="3"/>
      <c r="AE989" s="154"/>
      <c r="AF989" s="152"/>
      <c r="AG989" s="155"/>
      <c r="AH989" s="172"/>
      <c r="AI989" s="172"/>
      <c r="AJ989" s="149"/>
      <c r="AK989" s="170"/>
      <c r="AL989" s="203" t="s">
        <v>1750</v>
      </c>
      <c r="AM989" s="139"/>
      <c r="AN989" s="140"/>
      <c r="AO989" s="140"/>
      <c r="AP989" s="187"/>
      <c r="AQ989" s="173"/>
      <c r="AR989" s="184"/>
      <c r="AS989" s="208">
        <f t="shared" si="60"/>
        <v>0</v>
      </c>
    </row>
    <row r="990" ht="13.2" spans="1:45">
      <c r="A990" s="149"/>
      <c r="B990" s="149"/>
      <c r="C990" s="150" t="s">
        <v>1753</v>
      </c>
      <c r="D990" s="2"/>
      <c r="E990" s="3"/>
      <c r="F990" s="153">
        <v>83300</v>
      </c>
      <c r="G990" s="152">
        <v>1</v>
      </c>
      <c r="H990" s="151">
        <v>83300</v>
      </c>
      <c r="I990" s="165"/>
      <c r="J990" s="169">
        <f t="shared" si="58"/>
        <v>0</v>
      </c>
      <c r="K990" s="166"/>
      <c r="L990" s="166"/>
      <c r="M990" s="166"/>
      <c r="N990" s="166"/>
      <c r="O990" s="149"/>
      <c r="P990" s="170"/>
      <c r="Q990" s="174" t="s">
        <v>1753</v>
      </c>
      <c r="R990" s="174"/>
      <c r="S990" s="174"/>
      <c r="T990" s="188">
        <v>83300</v>
      </c>
      <c r="U990" s="187">
        <v>1</v>
      </c>
      <c r="V990" s="186">
        <v>83300</v>
      </c>
      <c r="W990" s="185"/>
      <c r="X990" s="62">
        <f t="shared" si="59"/>
        <v>0</v>
      </c>
      <c r="Y990" s="166"/>
      <c r="Z990" s="149"/>
      <c r="AA990" s="149"/>
      <c r="AB990" s="150" t="s">
        <v>1753</v>
      </c>
      <c r="AC990" s="2"/>
      <c r="AD990" s="3"/>
      <c r="AE990" s="153">
        <v>83300</v>
      </c>
      <c r="AF990" s="152">
        <v>1</v>
      </c>
      <c r="AG990" s="151">
        <v>83300</v>
      </c>
      <c r="AH990" s="172"/>
      <c r="AI990" s="172"/>
      <c r="AJ990" s="149"/>
      <c r="AK990" s="170"/>
      <c r="AL990" s="203" t="s">
        <v>1751</v>
      </c>
      <c r="AM990" s="139"/>
      <c r="AN990" s="140"/>
      <c r="AO990" s="188">
        <v>79800</v>
      </c>
      <c r="AP990" s="187">
        <v>1</v>
      </c>
      <c r="AQ990" s="186">
        <v>79800</v>
      </c>
      <c r="AR990" s="184"/>
      <c r="AS990" s="208">
        <f t="shared" si="60"/>
        <v>0</v>
      </c>
    </row>
    <row r="991" ht="13.2" spans="1:45">
      <c r="A991" s="149"/>
      <c r="B991" s="149"/>
      <c r="C991" s="150" t="s">
        <v>1752</v>
      </c>
      <c r="D991" s="2"/>
      <c r="E991" s="3"/>
      <c r="F991" s="154"/>
      <c r="G991" s="152"/>
      <c r="H991" s="155"/>
      <c r="I991" s="165"/>
      <c r="J991" s="169">
        <f t="shared" si="58"/>
        <v>0</v>
      </c>
      <c r="K991" s="166"/>
      <c r="L991" s="166"/>
      <c r="M991" s="166"/>
      <c r="N991" s="166"/>
      <c r="O991" s="149"/>
      <c r="P991" s="170"/>
      <c r="Q991" s="174" t="s">
        <v>1752</v>
      </c>
      <c r="R991" s="174"/>
      <c r="S991" s="174"/>
      <c r="T991" s="140"/>
      <c r="U991" s="187"/>
      <c r="V991" s="173"/>
      <c r="W991" s="185"/>
      <c r="X991" s="62">
        <f t="shared" si="59"/>
        <v>0</v>
      </c>
      <c r="Y991" s="166"/>
      <c r="Z991" s="149"/>
      <c r="AA991" s="149"/>
      <c r="AB991" s="150" t="s">
        <v>1752</v>
      </c>
      <c r="AC991" s="2"/>
      <c r="AD991" s="3"/>
      <c r="AE991" s="154"/>
      <c r="AF991" s="152"/>
      <c r="AG991" s="155"/>
      <c r="AH991" s="172"/>
      <c r="AI991" s="172"/>
      <c r="AJ991" s="149"/>
      <c r="AK991" s="170"/>
      <c r="AL991" s="203" t="s">
        <v>1752</v>
      </c>
      <c r="AM991" s="139"/>
      <c r="AN991" s="140"/>
      <c r="AO991" s="140"/>
      <c r="AP991" s="187"/>
      <c r="AQ991" s="173"/>
      <c r="AR991" s="184"/>
      <c r="AS991" s="208">
        <f t="shared" si="60"/>
        <v>0</v>
      </c>
    </row>
    <row r="992" ht="13.2" spans="1:45">
      <c r="A992" s="149"/>
      <c r="B992" s="149"/>
      <c r="C992" s="150" t="s">
        <v>1754</v>
      </c>
      <c r="D992" s="2"/>
      <c r="E992" s="3"/>
      <c r="F992" s="153">
        <v>23800</v>
      </c>
      <c r="G992" s="152">
        <v>1</v>
      </c>
      <c r="H992" s="151">
        <v>23800</v>
      </c>
      <c r="I992" s="165"/>
      <c r="J992" s="169">
        <f t="shared" si="58"/>
        <v>0</v>
      </c>
      <c r="K992" s="166"/>
      <c r="L992" s="166"/>
      <c r="M992" s="166"/>
      <c r="N992" s="166"/>
      <c r="O992" s="149"/>
      <c r="P992" s="170"/>
      <c r="Q992" s="174" t="s">
        <v>1754</v>
      </c>
      <c r="R992" s="174"/>
      <c r="S992" s="174"/>
      <c r="T992" s="188">
        <v>23800</v>
      </c>
      <c r="U992" s="187">
        <v>1</v>
      </c>
      <c r="V992" s="186">
        <v>23800</v>
      </c>
      <c r="W992" s="185"/>
      <c r="X992" s="62">
        <f t="shared" si="59"/>
        <v>0</v>
      </c>
      <c r="Y992" s="166"/>
      <c r="Z992" s="149"/>
      <c r="AA992" s="149"/>
      <c r="AB992" s="150" t="s">
        <v>1754</v>
      </c>
      <c r="AC992" s="2"/>
      <c r="AD992" s="3"/>
      <c r="AE992" s="153">
        <v>23800</v>
      </c>
      <c r="AF992" s="152">
        <v>1</v>
      </c>
      <c r="AG992" s="151">
        <v>23800</v>
      </c>
      <c r="AH992" s="172"/>
      <c r="AI992" s="172"/>
      <c r="AJ992" s="149"/>
      <c r="AK992" s="170"/>
      <c r="AL992" s="203" t="s">
        <v>1753</v>
      </c>
      <c r="AM992" s="139"/>
      <c r="AN992" s="140"/>
      <c r="AO992" s="188">
        <v>83300</v>
      </c>
      <c r="AP992" s="187">
        <v>1</v>
      </c>
      <c r="AQ992" s="186">
        <v>83300</v>
      </c>
      <c r="AR992" s="184"/>
      <c r="AS992" s="208">
        <f t="shared" si="60"/>
        <v>0</v>
      </c>
    </row>
    <row r="993" ht="13.2" spans="1:45">
      <c r="A993" s="149"/>
      <c r="B993" s="149"/>
      <c r="C993" s="150" t="s">
        <v>1752</v>
      </c>
      <c r="D993" s="2"/>
      <c r="E993" s="3"/>
      <c r="F993" s="154"/>
      <c r="G993" s="152"/>
      <c r="H993" s="155"/>
      <c r="I993" s="165"/>
      <c r="J993" s="169">
        <f t="shared" si="58"/>
        <v>0</v>
      </c>
      <c r="K993" s="166"/>
      <c r="L993" s="166"/>
      <c r="M993" s="166"/>
      <c r="N993" s="166"/>
      <c r="O993" s="149"/>
      <c r="P993" s="170"/>
      <c r="Q993" s="174" t="s">
        <v>1752</v>
      </c>
      <c r="R993" s="174"/>
      <c r="S993" s="174"/>
      <c r="T993" s="140"/>
      <c r="U993" s="187"/>
      <c r="V993" s="173"/>
      <c r="W993" s="185"/>
      <c r="X993" s="62">
        <f t="shared" si="59"/>
        <v>0</v>
      </c>
      <c r="Y993" s="166"/>
      <c r="Z993" s="149"/>
      <c r="AA993" s="149"/>
      <c r="AB993" s="150" t="s">
        <v>1752</v>
      </c>
      <c r="AC993" s="2"/>
      <c r="AD993" s="3"/>
      <c r="AE993" s="154"/>
      <c r="AF993" s="152"/>
      <c r="AG993" s="155"/>
      <c r="AH993" s="172"/>
      <c r="AI993" s="172"/>
      <c r="AJ993" s="149"/>
      <c r="AK993" s="170"/>
      <c r="AL993" s="203" t="s">
        <v>1752</v>
      </c>
      <c r="AM993" s="139"/>
      <c r="AN993" s="140"/>
      <c r="AO993" s="140"/>
      <c r="AP993" s="187"/>
      <c r="AQ993" s="173"/>
      <c r="AR993" s="184"/>
      <c r="AS993" s="208">
        <f t="shared" si="60"/>
        <v>0</v>
      </c>
    </row>
    <row r="994" ht="13.2" spans="1:45">
      <c r="A994" s="149"/>
      <c r="B994" s="149"/>
      <c r="C994" s="150" t="s">
        <v>1755</v>
      </c>
      <c r="D994" s="2"/>
      <c r="E994" s="3"/>
      <c r="F994" s="151">
        <v>28000</v>
      </c>
      <c r="G994" s="152">
        <v>1</v>
      </c>
      <c r="H994" s="151">
        <v>28000</v>
      </c>
      <c r="I994" s="165"/>
      <c r="J994" s="169">
        <f t="shared" si="58"/>
        <v>0</v>
      </c>
      <c r="K994" s="166"/>
      <c r="L994" s="166"/>
      <c r="M994" s="166"/>
      <c r="N994" s="166"/>
      <c r="O994" s="149"/>
      <c r="P994" s="170"/>
      <c r="Q994" s="174" t="s">
        <v>1755</v>
      </c>
      <c r="R994" s="174"/>
      <c r="S994" s="174"/>
      <c r="T994" s="186">
        <v>28000</v>
      </c>
      <c r="U994" s="187">
        <v>1</v>
      </c>
      <c r="V994" s="186">
        <v>28000</v>
      </c>
      <c r="W994" s="185"/>
      <c r="X994" s="62">
        <f t="shared" si="59"/>
        <v>0</v>
      </c>
      <c r="Y994" s="166"/>
      <c r="Z994" s="149"/>
      <c r="AA994" s="149"/>
      <c r="AB994" s="150" t="s">
        <v>1755</v>
      </c>
      <c r="AC994" s="2"/>
      <c r="AD994" s="3"/>
      <c r="AE994" s="151">
        <v>28000</v>
      </c>
      <c r="AF994" s="152">
        <v>1</v>
      </c>
      <c r="AG994" s="151">
        <v>28000</v>
      </c>
      <c r="AH994" s="172"/>
      <c r="AI994" s="172"/>
      <c r="AJ994" s="149"/>
      <c r="AK994" s="170"/>
      <c r="AL994" s="203" t="s">
        <v>1754</v>
      </c>
      <c r="AM994" s="139"/>
      <c r="AN994" s="140"/>
      <c r="AO994" s="188">
        <v>23800</v>
      </c>
      <c r="AP994" s="187">
        <v>1</v>
      </c>
      <c r="AQ994" s="186">
        <v>23800</v>
      </c>
      <c r="AR994" s="184"/>
      <c r="AS994" s="208">
        <f t="shared" si="60"/>
        <v>0</v>
      </c>
    </row>
    <row r="995" ht="13.2" spans="1:45">
      <c r="A995" s="149"/>
      <c r="B995" s="149"/>
      <c r="C995" s="150" t="s">
        <v>1756</v>
      </c>
      <c r="D995" s="2"/>
      <c r="E995" s="3"/>
      <c r="F995" s="151">
        <v>42000</v>
      </c>
      <c r="G995" s="152">
        <v>1</v>
      </c>
      <c r="H995" s="151">
        <v>420000</v>
      </c>
      <c r="I995" s="165"/>
      <c r="J995" s="169">
        <f t="shared" si="58"/>
        <v>0</v>
      </c>
      <c r="K995" s="166"/>
      <c r="L995" s="166"/>
      <c r="M995" s="166"/>
      <c r="N995" s="166"/>
      <c r="O995" s="149"/>
      <c r="P995" s="170"/>
      <c r="Q995" s="174" t="s">
        <v>1756</v>
      </c>
      <c r="R995" s="174"/>
      <c r="S995" s="174"/>
      <c r="T995" s="186">
        <v>42000</v>
      </c>
      <c r="U995" s="187">
        <v>1</v>
      </c>
      <c r="V995" s="186">
        <v>420000</v>
      </c>
      <c r="W995" s="185"/>
      <c r="X995" s="62">
        <f t="shared" si="59"/>
        <v>0</v>
      </c>
      <c r="Y995" s="166"/>
      <c r="Z995" s="149"/>
      <c r="AA995" s="149"/>
      <c r="AB995" s="150" t="s">
        <v>1756</v>
      </c>
      <c r="AC995" s="2"/>
      <c r="AD995" s="3"/>
      <c r="AE995" s="151">
        <v>42000</v>
      </c>
      <c r="AF995" s="152">
        <v>1</v>
      </c>
      <c r="AG995" s="151">
        <v>420000</v>
      </c>
      <c r="AH995" s="172"/>
      <c r="AI995" s="172"/>
      <c r="AJ995" s="149"/>
      <c r="AK995" s="170"/>
      <c r="AL995" s="203" t="s">
        <v>1752</v>
      </c>
      <c r="AM995" s="139"/>
      <c r="AN995" s="140"/>
      <c r="AO995" s="140"/>
      <c r="AP995" s="187"/>
      <c r="AQ995" s="173"/>
      <c r="AR995" s="184"/>
      <c r="AS995" s="208">
        <f t="shared" si="60"/>
        <v>0</v>
      </c>
    </row>
    <row r="996" ht="13.2" spans="1:45">
      <c r="A996" s="149"/>
      <c r="B996" s="149"/>
      <c r="C996" s="150" t="s">
        <v>1757</v>
      </c>
      <c r="D996" s="2"/>
      <c r="E996" s="3"/>
      <c r="F996" s="151">
        <v>38500</v>
      </c>
      <c r="G996" s="152">
        <v>1</v>
      </c>
      <c r="H996" s="151">
        <v>38500</v>
      </c>
      <c r="I996" s="165"/>
      <c r="J996" s="169">
        <f t="shared" si="58"/>
        <v>0</v>
      </c>
      <c r="K996" s="166"/>
      <c r="L996" s="166"/>
      <c r="M996" s="166"/>
      <c r="N996" s="166"/>
      <c r="O996" s="149"/>
      <c r="P996" s="170"/>
      <c r="Q996" s="174" t="s">
        <v>1757</v>
      </c>
      <c r="R996" s="174"/>
      <c r="S996" s="174"/>
      <c r="T996" s="186">
        <v>38500</v>
      </c>
      <c r="U996" s="187">
        <v>1</v>
      </c>
      <c r="V996" s="186">
        <v>38500</v>
      </c>
      <c r="W996" s="185"/>
      <c r="X996" s="62">
        <f t="shared" si="59"/>
        <v>0</v>
      </c>
      <c r="Y996" s="166"/>
      <c r="Z996" s="149"/>
      <c r="AA996" s="149"/>
      <c r="AB996" s="150" t="s">
        <v>1757</v>
      </c>
      <c r="AC996" s="2"/>
      <c r="AD996" s="3"/>
      <c r="AE996" s="151">
        <v>38500</v>
      </c>
      <c r="AF996" s="152">
        <v>1</v>
      </c>
      <c r="AG996" s="151">
        <v>38500</v>
      </c>
      <c r="AH996" s="172"/>
      <c r="AI996" s="172"/>
      <c r="AJ996" s="149"/>
      <c r="AK996" s="170"/>
      <c r="AL996" s="203" t="s">
        <v>1755</v>
      </c>
      <c r="AM996" s="139"/>
      <c r="AN996" s="140"/>
      <c r="AO996" s="186">
        <v>28000</v>
      </c>
      <c r="AP996" s="187">
        <v>1</v>
      </c>
      <c r="AQ996" s="186">
        <v>28000</v>
      </c>
      <c r="AR996" s="184"/>
      <c r="AS996" s="208">
        <f t="shared" si="60"/>
        <v>0</v>
      </c>
    </row>
    <row r="997" ht="13.2" spans="1:45">
      <c r="A997" s="149"/>
      <c r="B997" s="149"/>
      <c r="C997" s="150" t="s">
        <v>1758</v>
      </c>
      <c r="D997" s="2"/>
      <c r="E997" s="3"/>
      <c r="F997" s="153">
        <v>51800</v>
      </c>
      <c r="G997" s="152">
        <v>1</v>
      </c>
      <c r="H997" s="151">
        <v>51800</v>
      </c>
      <c r="I997" s="165"/>
      <c r="J997" s="169">
        <f t="shared" si="58"/>
        <v>0</v>
      </c>
      <c r="K997" s="166"/>
      <c r="L997" s="166"/>
      <c r="M997" s="166"/>
      <c r="N997" s="166"/>
      <c r="O997" s="149"/>
      <c r="P997" s="170"/>
      <c r="Q997" s="174" t="s">
        <v>1758</v>
      </c>
      <c r="R997" s="174"/>
      <c r="S997" s="174"/>
      <c r="T997" s="188">
        <v>51800</v>
      </c>
      <c r="U997" s="187">
        <v>1</v>
      </c>
      <c r="V997" s="186">
        <v>51800</v>
      </c>
      <c r="W997" s="185"/>
      <c r="X997" s="62">
        <f t="shared" si="59"/>
        <v>0</v>
      </c>
      <c r="Y997" s="166"/>
      <c r="Z997" s="149"/>
      <c r="AA997" s="149"/>
      <c r="AB997" s="150" t="s">
        <v>1758</v>
      </c>
      <c r="AC997" s="2"/>
      <c r="AD997" s="3"/>
      <c r="AE997" s="153">
        <v>51800</v>
      </c>
      <c r="AF997" s="152">
        <v>1</v>
      </c>
      <c r="AG997" s="151">
        <v>51800</v>
      </c>
      <c r="AH997" s="172"/>
      <c r="AI997" s="172"/>
      <c r="AJ997" s="149"/>
      <c r="AK997" s="170"/>
      <c r="AL997" s="203" t="s">
        <v>1756</v>
      </c>
      <c r="AM997" s="139"/>
      <c r="AN997" s="140"/>
      <c r="AO997" s="186">
        <v>42000</v>
      </c>
      <c r="AP997" s="187">
        <v>1</v>
      </c>
      <c r="AQ997" s="186">
        <v>420000</v>
      </c>
      <c r="AR997" s="184"/>
      <c r="AS997" s="208">
        <f t="shared" si="60"/>
        <v>0</v>
      </c>
    </row>
    <row r="998" ht="13.2" spans="1:45">
      <c r="A998" s="149"/>
      <c r="B998" s="149"/>
      <c r="C998" s="150" t="s">
        <v>1759</v>
      </c>
      <c r="D998" s="2"/>
      <c r="E998" s="3"/>
      <c r="F998" s="154"/>
      <c r="G998" s="152"/>
      <c r="H998" s="155"/>
      <c r="I998" s="165"/>
      <c r="J998" s="169">
        <f t="shared" si="58"/>
        <v>0</v>
      </c>
      <c r="K998" s="166"/>
      <c r="L998" s="166"/>
      <c r="M998" s="166"/>
      <c r="N998" s="166"/>
      <c r="O998" s="149"/>
      <c r="P998" s="170"/>
      <c r="Q998" s="174" t="s">
        <v>1759</v>
      </c>
      <c r="R998" s="174"/>
      <c r="S998" s="174"/>
      <c r="T998" s="140"/>
      <c r="U998" s="187"/>
      <c r="V998" s="173"/>
      <c r="W998" s="185"/>
      <c r="X998" s="62">
        <f t="shared" si="59"/>
        <v>0</v>
      </c>
      <c r="Y998" s="166"/>
      <c r="Z998" s="149"/>
      <c r="AA998" s="149"/>
      <c r="AB998" s="150" t="s">
        <v>1759</v>
      </c>
      <c r="AC998" s="2"/>
      <c r="AD998" s="3"/>
      <c r="AE998" s="154"/>
      <c r="AF998" s="152"/>
      <c r="AG998" s="155"/>
      <c r="AH998" s="172"/>
      <c r="AI998" s="172"/>
      <c r="AJ998" s="149"/>
      <c r="AK998" s="170"/>
      <c r="AL998" s="203" t="s">
        <v>1757</v>
      </c>
      <c r="AM998" s="139"/>
      <c r="AN998" s="140"/>
      <c r="AO998" s="186">
        <v>38500</v>
      </c>
      <c r="AP998" s="187">
        <v>1</v>
      </c>
      <c r="AQ998" s="186">
        <v>38500</v>
      </c>
      <c r="AR998" s="184"/>
      <c r="AS998" s="208">
        <f t="shared" si="60"/>
        <v>0</v>
      </c>
    </row>
    <row r="999" ht="13.2" spans="1:45">
      <c r="A999" s="149"/>
      <c r="B999" s="149"/>
      <c r="C999" s="150" t="s">
        <v>1760</v>
      </c>
      <c r="D999" s="2"/>
      <c r="E999" s="3"/>
      <c r="F999" s="153">
        <v>48300</v>
      </c>
      <c r="G999" s="152">
        <v>1</v>
      </c>
      <c r="H999" s="151">
        <v>48300</v>
      </c>
      <c r="I999" s="165"/>
      <c r="J999" s="169">
        <f t="shared" si="58"/>
        <v>0</v>
      </c>
      <c r="K999" s="166"/>
      <c r="L999" s="166"/>
      <c r="M999" s="166"/>
      <c r="N999" s="166"/>
      <c r="O999" s="149"/>
      <c r="P999" s="170"/>
      <c r="Q999" s="174" t="s">
        <v>1760</v>
      </c>
      <c r="R999" s="174"/>
      <c r="S999" s="174"/>
      <c r="T999" s="188">
        <v>48300</v>
      </c>
      <c r="U999" s="187">
        <v>1</v>
      </c>
      <c r="V999" s="186">
        <v>48300</v>
      </c>
      <c r="W999" s="185"/>
      <c r="X999" s="62">
        <f t="shared" si="59"/>
        <v>0</v>
      </c>
      <c r="Y999" s="166"/>
      <c r="Z999" s="149"/>
      <c r="AA999" s="149"/>
      <c r="AB999" s="150" t="s">
        <v>1760</v>
      </c>
      <c r="AC999" s="2"/>
      <c r="AD999" s="3"/>
      <c r="AE999" s="153">
        <v>48300</v>
      </c>
      <c r="AF999" s="152">
        <v>1</v>
      </c>
      <c r="AG999" s="151">
        <v>48300</v>
      </c>
      <c r="AH999" s="172"/>
      <c r="AI999" s="172"/>
      <c r="AJ999" s="149"/>
      <c r="AK999" s="170"/>
      <c r="AL999" s="203" t="s">
        <v>1758</v>
      </c>
      <c r="AM999" s="139"/>
      <c r="AN999" s="140"/>
      <c r="AO999" s="188">
        <v>51800</v>
      </c>
      <c r="AP999" s="187">
        <v>1</v>
      </c>
      <c r="AQ999" s="186">
        <v>51800</v>
      </c>
      <c r="AR999" s="184"/>
      <c r="AS999" s="208">
        <f t="shared" si="60"/>
        <v>0</v>
      </c>
    </row>
    <row r="1000" ht="13.2" spans="1:45">
      <c r="A1000" s="149"/>
      <c r="B1000" s="149"/>
      <c r="C1000" s="150" t="s">
        <v>1761</v>
      </c>
      <c r="D1000" s="2"/>
      <c r="E1000" s="3"/>
      <c r="F1000" s="154"/>
      <c r="G1000" s="152"/>
      <c r="H1000" s="155"/>
      <c r="I1000" s="165"/>
      <c r="J1000" s="169">
        <f t="shared" si="58"/>
        <v>0</v>
      </c>
      <c r="K1000" s="166"/>
      <c r="L1000" s="166"/>
      <c r="M1000" s="166"/>
      <c r="N1000" s="166"/>
      <c r="O1000" s="149"/>
      <c r="P1000" s="170"/>
      <c r="Q1000" s="174" t="s">
        <v>1761</v>
      </c>
      <c r="R1000" s="174"/>
      <c r="S1000" s="174"/>
      <c r="T1000" s="140"/>
      <c r="U1000" s="187"/>
      <c r="V1000" s="173"/>
      <c r="W1000" s="185"/>
      <c r="X1000" s="62">
        <f t="shared" si="59"/>
        <v>0</v>
      </c>
      <c r="Y1000" s="166"/>
      <c r="Z1000" s="149"/>
      <c r="AA1000" s="149"/>
      <c r="AB1000" s="150" t="s">
        <v>1761</v>
      </c>
      <c r="AC1000" s="2"/>
      <c r="AD1000" s="3"/>
      <c r="AE1000" s="154"/>
      <c r="AF1000" s="152"/>
      <c r="AG1000" s="155"/>
      <c r="AH1000" s="172"/>
      <c r="AI1000" s="172"/>
      <c r="AJ1000" s="149"/>
      <c r="AK1000" s="170"/>
      <c r="AL1000" s="203" t="s">
        <v>1759</v>
      </c>
      <c r="AM1000" s="139"/>
      <c r="AN1000" s="140"/>
      <c r="AO1000" s="140"/>
      <c r="AP1000" s="187"/>
      <c r="AQ1000" s="173"/>
      <c r="AR1000" s="184"/>
      <c r="AS1000" s="208">
        <f t="shared" si="60"/>
        <v>0</v>
      </c>
    </row>
    <row r="1001" ht="13.2" spans="1:45">
      <c r="A1001" s="149"/>
      <c r="B1001" s="149"/>
      <c r="C1001" s="150" t="s">
        <v>1762</v>
      </c>
      <c r="D1001" s="2"/>
      <c r="E1001" s="3"/>
      <c r="F1001" s="153">
        <v>51800</v>
      </c>
      <c r="G1001" s="152">
        <v>1</v>
      </c>
      <c r="H1001" s="151">
        <v>51800</v>
      </c>
      <c r="I1001" s="165"/>
      <c r="J1001" s="169">
        <f t="shared" si="58"/>
        <v>0</v>
      </c>
      <c r="K1001" s="166"/>
      <c r="L1001" s="166"/>
      <c r="M1001" s="166"/>
      <c r="N1001" s="166"/>
      <c r="O1001" s="149"/>
      <c r="P1001" s="170"/>
      <c r="Q1001" s="174" t="s">
        <v>1762</v>
      </c>
      <c r="R1001" s="174"/>
      <c r="S1001" s="174"/>
      <c r="T1001" s="188">
        <v>51800</v>
      </c>
      <c r="U1001" s="187">
        <v>1</v>
      </c>
      <c r="V1001" s="186">
        <v>51800</v>
      </c>
      <c r="W1001" s="185"/>
      <c r="X1001" s="62">
        <f t="shared" si="59"/>
        <v>0</v>
      </c>
      <c r="Y1001" s="166"/>
      <c r="Z1001" s="149"/>
      <c r="AA1001" s="149"/>
      <c r="AB1001" s="150" t="s">
        <v>1762</v>
      </c>
      <c r="AC1001" s="2"/>
      <c r="AD1001" s="3"/>
      <c r="AE1001" s="153">
        <v>51800</v>
      </c>
      <c r="AF1001" s="152">
        <v>1</v>
      </c>
      <c r="AG1001" s="151">
        <v>51800</v>
      </c>
      <c r="AH1001" s="172"/>
      <c r="AI1001" s="172"/>
      <c r="AJ1001" s="149"/>
      <c r="AK1001" s="170"/>
      <c r="AL1001" s="203" t="s">
        <v>1760</v>
      </c>
      <c r="AM1001" s="139"/>
      <c r="AN1001" s="140"/>
      <c r="AO1001" s="188">
        <v>48300</v>
      </c>
      <c r="AP1001" s="187">
        <v>1</v>
      </c>
      <c r="AQ1001" s="186">
        <v>48300</v>
      </c>
      <c r="AR1001" s="184"/>
      <c r="AS1001" s="208">
        <f t="shared" si="60"/>
        <v>0</v>
      </c>
    </row>
    <row r="1002" ht="13.2" spans="1:45">
      <c r="A1002" s="149"/>
      <c r="B1002" s="149"/>
      <c r="C1002" s="150" t="s">
        <v>1763</v>
      </c>
      <c r="D1002" s="2"/>
      <c r="E1002" s="3"/>
      <c r="F1002" s="154"/>
      <c r="G1002" s="152"/>
      <c r="H1002" s="155"/>
      <c r="I1002" s="165"/>
      <c r="J1002" s="169">
        <f t="shared" si="58"/>
        <v>0</v>
      </c>
      <c r="K1002" s="166"/>
      <c r="L1002" s="166"/>
      <c r="M1002" s="166"/>
      <c r="N1002" s="166"/>
      <c r="O1002" s="149"/>
      <c r="P1002" s="170"/>
      <c r="Q1002" s="174" t="s">
        <v>1763</v>
      </c>
      <c r="R1002" s="174"/>
      <c r="S1002" s="174"/>
      <c r="T1002" s="140"/>
      <c r="U1002" s="187"/>
      <c r="V1002" s="173"/>
      <c r="W1002" s="185"/>
      <c r="X1002" s="62">
        <f t="shared" si="59"/>
        <v>0</v>
      </c>
      <c r="Y1002" s="166"/>
      <c r="Z1002" s="149"/>
      <c r="AA1002" s="149"/>
      <c r="AB1002" s="150" t="s">
        <v>1763</v>
      </c>
      <c r="AC1002" s="2"/>
      <c r="AD1002" s="3"/>
      <c r="AE1002" s="154"/>
      <c r="AF1002" s="152"/>
      <c r="AG1002" s="155"/>
      <c r="AH1002" s="172"/>
      <c r="AI1002" s="172"/>
      <c r="AJ1002" s="149"/>
      <c r="AK1002" s="170"/>
      <c r="AL1002" s="203" t="s">
        <v>1761</v>
      </c>
      <c r="AM1002" s="139"/>
      <c r="AN1002" s="140"/>
      <c r="AO1002" s="140"/>
      <c r="AP1002" s="187"/>
      <c r="AQ1002" s="173"/>
      <c r="AR1002" s="184"/>
      <c r="AS1002" s="208">
        <f t="shared" si="60"/>
        <v>0</v>
      </c>
    </row>
    <row r="1003" ht="13.2" spans="1:45">
      <c r="A1003" s="149"/>
      <c r="B1003" s="149"/>
      <c r="C1003" s="150" t="s">
        <v>1764</v>
      </c>
      <c r="D1003" s="2"/>
      <c r="E1003" s="3"/>
      <c r="F1003" s="153">
        <v>86800</v>
      </c>
      <c r="G1003" s="152">
        <v>1</v>
      </c>
      <c r="H1003" s="151">
        <v>86800</v>
      </c>
      <c r="I1003" s="165"/>
      <c r="J1003" s="169">
        <f t="shared" si="58"/>
        <v>0</v>
      </c>
      <c r="K1003" s="166"/>
      <c r="L1003" s="166"/>
      <c r="M1003" s="166"/>
      <c r="N1003" s="166"/>
      <c r="O1003" s="149"/>
      <c r="P1003" s="170"/>
      <c r="Q1003" s="174" t="s">
        <v>1764</v>
      </c>
      <c r="R1003" s="174"/>
      <c r="S1003" s="174"/>
      <c r="T1003" s="188">
        <v>86800</v>
      </c>
      <c r="U1003" s="187">
        <v>1</v>
      </c>
      <c r="V1003" s="186">
        <v>86800</v>
      </c>
      <c r="W1003" s="185"/>
      <c r="X1003" s="62">
        <f t="shared" si="59"/>
        <v>0</v>
      </c>
      <c r="Y1003" s="166"/>
      <c r="Z1003" s="149"/>
      <c r="AA1003" s="149"/>
      <c r="AB1003" s="150" t="s">
        <v>1764</v>
      </c>
      <c r="AC1003" s="2"/>
      <c r="AD1003" s="3"/>
      <c r="AE1003" s="153">
        <v>86800</v>
      </c>
      <c r="AF1003" s="152">
        <v>1</v>
      </c>
      <c r="AG1003" s="151">
        <v>86800</v>
      </c>
      <c r="AH1003" s="172"/>
      <c r="AI1003" s="172"/>
      <c r="AJ1003" s="149"/>
      <c r="AK1003" s="170"/>
      <c r="AL1003" s="203" t="s">
        <v>1762</v>
      </c>
      <c r="AM1003" s="139"/>
      <c r="AN1003" s="140"/>
      <c r="AO1003" s="188">
        <v>51800</v>
      </c>
      <c r="AP1003" s="187">
        <v>1</v>
      </c>
      <c r="AQ1003" s="186">
        <v>51800</v>
      </c>
      <c r="AR1003" s="184"/>
      <c r="AS1003" s="208">
        <f t="shared" si="60"/>
        <v>0</v>
      </c>
    </row>
    <row r="1004" ht="13.2" spans="1:45">
      <c r="A1004" s="149"/>
      <c r="B1004" s="149"/>
      <c r="C1004" s="150" t="s">
        <v>1763</v>
      </c>
      <c r="D1004" s="2"/>
      <c r="E1004" s="3"/>
      <c r="F1004" s="154"/>
      <c r="G1004" s="152"/>
      <c r="H1004" s="155"/>
      <c r="I1004" s="165"/>
      <c r="J1004" s="169">
        <f t="shared" si="58"/>
        <v>0</v>
      </c>
      <c r="K1004" s="166"/>
      <c r="L1004" s="166"/>
      <c r="M1004" s="166"/>
      <c r="N1004" s="166"/>
      <c r="O1004" s="149"/>
      <c r="P1004" s="170"/>
      <c r="Q1004" s="174" t="s">
        <v>1763</v>
      </c>
      <c r="R1004" s="174"/>
      <c r="S1004" s="174"/>
      <c r="T1004" s="140"/>
      <c r="U1004" s="187"/>
      <c r="V1004" s="173"/>
      <c r="W1004" s="185"/>
      <c r="X1004" s="62">
        <f t="shared" si="59"/>
        <v>0</v>
      </c>
      <c r="Y1004" s="166"/>
      <c r="Z1004" s="149"/>
      <c r="AA1004" s="149"/>
      <c r="AB1004" s="150" t="s">
        <v>1763</v>
      </c>
      <c r="AC1004" s="2"/>
      <c r="AD1004" s="3"/>
      <c r="AE1004" s="154"/>
      <c r="AF1004" s="152"/>
      <c r="AG1004" s="155"/>
      <c r="AH1004" s="172"/>
      <c r="AI1004" s="172"/>
      <c r="AJ1004" s="149"/>
      <c r="AK1004" s="170"/>
      <c r="AL1004" s="203" t="s">
        <v>1763</v>
      </c>
      <c r="AM1004" s="139"/>
      <c r="AN1004" s="140"/>
      <c r="AO1004" s="140"/>
      <c r="AP1004" s="187"/>
      <c r="AQ1004" s="173"/>
      <c r="AR1004" s="184"/>
      <c r="AS1004" s="208">
        <f t="shared" si="60"/>
        <v>0</v>
      </c>
    </row>
    <row r="1005" ht="13.2" spans="1:45">
      <c r="A1005" s="149"/>
      <c r="B1005" s="149"/>
      <c r="C1005" s="150" t="s">
        <v>1765</v>
      </c>
      <c r="D1005" s="2"/>
      <c r="E1005" s="3"/>
      <c r="F1005" s="151">
        <v>65800</v>
      </c>
      <c r="G1005" s="152">
        <v>1</v>
      </c>
      <c r="H1005" s="151">
        <v>65800</v>
      </c>
      <c r="I1005" s="165"/>
      <c r="J1005" s="169">
        <f t="shared" si="58"/>
        <v>0</v>
      </c>
      <c r="K1005" s="166"/>
      <c r="L1005" s="166"/>
      <c r="M1005" s="166"/>
      <c r="N1005" s="166"/>
      <c r="O1005" s="149"/>
      <c r="P1005" s="170"/>
      <c r="Q1005" s="174" t="s">
        <v>1765</v>
      </c>
      <c r="R1005" s="174"/>
      <c r="S1005" s="174"/>
      <c r="T1005" s="186">
        <v>65800</v>
      </c>
      <c r="U1005" s="187">
        <v>1</v>
      </c>
      <c r="V1005" s="186">
        <v>65800</v>
      </c>
      <c r="W1005" s="185"/>
      <c r="X1005" s="62">
        <f t="shared" si="59"/>
        <v>0</v>
      </c>
      <c r="Y1005" s="166"/>
      <c r="Z1005" s="149"/>
      <c r="AA1005" s="149"/>
      <c r="AB1005" s="150" t="s">
        <v>1765</v>
      </c>
      <c r="AC1005" s="2"/>
      <c r="AD1005" s="3"/>
      <c r="AE1005" s="151">
        <v>65800</v>
      </c>
      <c r="AF1005" s="152">
        <v>1</v>
      </c>
      <c r="AG1005" s="151">
        <v>65800</v>
      </c>
      <c r="AH1005" s="172"/>
      <c r="AI1005" s="172"/>
      <c r="AJ1005" s="149"/>
      <c r="AK1005" s="170"/>
      <c r="AL1005" s="203" t="s">
        <v>1764</v>
      </c>
      <c r="AM1005" s="139"/>
      <c r="AN1005" s="140"/>
      <c r="AO1005" s="188">
        <v>86800</v>
      </c>
      <c r="AP1005" s="187">
        <v>1</v>
      </c>
      <c r="AQ1005" s="186">
        <v>86800</v>
      </c>
      <c r="AR1005" s="184"/>
      <c r="AS1005" s="208">
        <f t="shared" si="60"/>
        <v>0</v>
      </c>
    </row>
    <row r="1006" ht="13.2" spans="1:45">
      <c r="A1006" s="149"/>
      <c r="B1006" s="149"/>
      <c r="C1006" s="150" t="s">
        <v>1766</v>
      </c>
      <c r="D1006" s="2"/>
      <c r="E1006" s="3"/>
      <c r="F1006" s="151">
        <v>16800</v>
      </c>
      <c r="G1006" s="152">
        <v>1</v>
      </c>
      <c r="H1006" s="151">
        <v>16800</v>
      </c>
      <c r="I1006" s="165"/>
      <c r="J1006" s="169">
        <f t="shared" si="58"/>
        <v>0</v>
      </c>
      <c r="K1006" s="166"/>
      <c r="L1006" s="166"/>
      <c r="M1006" s="166"/>
      <c r="N1006" s="166"/>
      <c r="O1006" s="149"/>
      <c r="P1006" s="170"/>
      <c r="Q1006" s="174" t="s">
        <v>1766</v>
      </c>
      <c r="R1006" s="174"/>
      <c r="S1006" s="174"/>
      <c r="T1006" s="186">
        <v>16800</v>
      </c>
      <c r="U1006" s="187">
        <v>1</v>
      </c>
      <c r="V1006" s="186">
        <v>16800</v>
      </c>
      <c r="W1006" s="185"/>
      <c r="X1006" s="62">
        <f t="shared" si="59"/>
        <v>0</v>
      </c>
      <c r="Y1006" s="166"/>
      <c r="Z1006" s="149"/>
      <c r="AA1006" s="149"/>
      <c r="AB1006" s="150" t="s">
        <v>1766</v>
      </c>
      <c r="AC1006" s="2"/>
      <c r="AD1006" s="3"/>
      <c r="AE1006" s="151">
        <v>16800</v>
      </c>
      <c r="AF1006" s="152">
        <v>1</v>
      </c>
      <c r="AG1006" s="151">
        <v>16800</v>
      </c>
      <c r="AH1006" s="172"/>
      <c r="AI1006" s="172"/>
      <c r="AJ1006" s="149"/>
      <c r="AK1006" s="170"/>
      <c r="AL1006" s="203" t="s">
        <v>1763</v>
      </c>
      <c r="AM1006" s="139"/>
      <c r="AN1006" s="140"/>
      <c r="AO1006" s="140"/>
      <c r="AP1006" s="187"/>
      <c r="AQ1006" s="173"/>
      <c r="AR1006" s="184"/>
      <c r="AS1006" s="208">
        <f t="shared" si="60"/>
        <v>0</v>
      </c>
    </row>
    <row r="1007" ht="13.2" spans="1:45">
      <c r="A1007" s="149"/>
      <c r="B1007" s="149"/>
      <c r="C1007" s="150" t="s">
        <v>1767</v>
      </c>
      <c r="D1007" s="2"/>
      <c r="E1007" s="3"/>
      <c r="F1007" s="153">
        <v>79800</v>
      </c>
      <c r="G1007" s="152">
        <v>1</v>
      </c>
      <c r="H1007" s="151">
        <v>79800</v>
      </c>
      <c r="I1007" s="165"/>
      <c r="J1007" s="169">
        <f t="shared" si="58"/>
        <v>0</v>
      </c>
      <c r="K1007" s="166"/>
      <c r="L1007" s="166"/>
      <c r="M1007" s="166"/>
      <c r="N1007" s="166"/>
      <c r="O1007" s="149"/>
      <c r="P1007" s="170"/>
      <c r="Q1007" s="174" t="s">
        <v>1767</v>
      </c>
      <c r="R1007" s="174"/>
      <c r="S1007" s="174"/>
      <c r="T1007" s="188">
        <v>79800</v>
      </c>
      <c r="U1007" s="187">
        <v>1</v>
      </c>
      <c r="V1007" s="186">
        <v>79800</v>
      </c>
      <c r="W1007" s="185"/>
      <c r="X1007" s="62">
        <f t="shared" si="59"/>
        <v>0</v>
      </c>
      <c r="Y1007" s="166"/>
      <c r="Z1007" s="149"/>
      <c r="AA1007" s="149"/>
      <c r="AB1007" s="150" t="s">
        <v>1767</v>
      </c>
      <c r="AC1007" s="2"/>
      <c r="AD1007" s="3"/>
      <c r="AE1007" s="153">
        <v>79800</v>
      </c>
      <c r="AF1007" s="152">
        <v>1</v>
      </c>
      <c r="AG1007" s="151">
        <v>79800</v>
      </c>
      <c r="AH1007" s="172"/>
      <c r="AI1007" s="172"/>
      <c r="AJ1007" s="149"/>
      <c r="AK1007" s="170"/>
      <c r="AL1007" s="203" t="s">
        <v>1765</v>
      </c>
      <c r="AM1007" s="139"/>
      <c r="AN1007" s="140"/>
      <c r="AO1007" s="186">
        <v>65800</v>
      </c>
      <c r="AP1007" s="187">
        <v>1</v>
      </c>
      <c r="AQ1007" s="186">
        <v>65800</v>
      </c>
      <c r="AR1007" s="184"/>
      <c r="AS1007" s="208">
        <f t="shared" si="60"/>
        <v>0</v>
      </c>
    </row>
    <row r="1008" ht="13.2" spans="1:45">
      <c r="A1008" s="149"/>
      <c r="B1008" s="149"/>
      <c r="C1008" s="150" t="s">
        <v>1768</v>
      </c>
      <c r="D1008" s="2"/>
      <c r="E1008" s="3"/>
      <c r="F1008" s="154"/>
      <c r="G1008" s="152"/>
      <c r="H1008" s="155"/>
      <c r="I1008" s="165"/>
      <c r="J1008" s="169">
        <f t="shared" si="58"/>
        <v>0</v>
      </c>
      <c r="K1008" s="166"/>
      <c r="L1008" s="166"/>
      <c r="M1008" s="166"/>
      <c r="N1008" s="166"/>
      <c r="O1008" s="149"/>
      <c r="P1008" s="170"/>
      <c r="Q1008" s="174" t="s">
        <v>1768</v>
      </c>
      <c r="R1008" s="174"/>
      <c r="S1008" s="174"/>
      <c r="T1008" s="140"/>
      <c r="U1008" s="187"/>
      <c r="V1008" s="173"/>
      <c r="W1008" s="185"/>
      <c r="X1008" s="62">
        <f t="shared" si="59"/>
        <v>0</v>
      </c>
      <c r="Y1008" s="166"/>
      <c r="Z1008" s="149"/>
      <c r="AA1008" s="149"/>
      <c r="AB1008" s="150" t="s">
        <v>1768</v>
      </c>
      <c r="AC1008" s="2"/>
      <c r="AD1008" s="3"/>
      <c r="AE1008" s="154"/>
      <c r="AF1008" s="152"/>
      <c r="AG1008" s="155"/>
      <c r="AH1008" s="172"/>
      <c r="AI1008" s="172"/>
      <c r="AJ1008" s="149"/>
      <c r="AK1008" s="170"/>
      <c r="AL1008" s="203" t="s">
        <v>1766</v>
      </c>
      <c r="AM1008" s="139"/>
      <c r="AN1008" s="140"/>
      <c r="AO1008" s="186">
        <v>16800</v>
      </c>
      <c r="AP1008" s="187">
        <v>1</v>
      </c>
      <c r="AQ1008" s="186">
        <v>16800</v>
      </c>
      <c r="AR1008" s="184"/>
      <c r="AS1008" s="208">
        <f t="shared" si="60"/>
        <v>0</v>
      </c>
    </row>
    <row r="1009" ht="13.2" spans="1:45">
      <c r="A1009" s="149"/>
      <c r="B1009" s="149"/>
      <c r="C1009" s="150" t="s">
        <v>1769</v>
      </c>
      <c r="D1009" s="2"/>
      <c r="E1009" s="3"/>
      <c r="F1009" s="153">
        <v>170800</v>
      </c>
      <c r="G1009" s="152">
        <v>1</v>
      </c>
      <c r="H1009" s="151">
        <v>170800</v>
      </c>
      <c r="I1009" s="165"/>
      <c r="J1009" s="169">
        <f t="shared" si="58"/>
        <v>0</v>
      </c>
      <c r="K1009" s="166"/>
      <c r="L1009" s="166"/>
      <c r="M1009" s="166"/>
      <c r="N1009" s="166"/>
      <c r="O1009" s="149"/>
      <c r="P1009" s="170"/>
      <c r="Q1009" s="174" t="s">
        <v>1769</v>
      </c>
      <c r="R1009" s="174"/>
      <c r="S1009" s="174"/>
      <c r="T1009" s="188">
        <v>170800</v>
      </c>
      <c r="U1009" s="187">
        <v>1</v>
      </c>
      <c r="V1009" s="186">
        <v>170800</v>
      </c>
      <c r="W1009" s="185"/>
      <c r="X1009" s="62">
        <f t="shared" si="59"/>
        <v>0</v>
      </c>
      <c r="Y1009" s="166"/>
      <c r="Z1009" s="149"/>
      <c r="AA1009" s="149"/>
      <c r="AB1009" s="150" t="s">
        <v>1769</v>
      </c>
      <c r="AC1009" s="2"/>
      <c r="AD1009" s="3"/>
      <c r="AE1009" s="153">
        <v>170800</v>
      </c>
      <c r="AF1009" s="152">
        <v>1</v>
      </c>
      <c r="AG1009" s="151">
        <v>170800</v>
      </c>
      <c r="AH1009" s="172"/>
      <c r="AI1009" s="172"/>
      <c r="AJ1009" s="149"/>
      <c r="AK1009" s="170"/>
      <c r="AL1009" s="203" t="s">
        <v>1767</v>
      </c>
      <c r="AM1009" s="139"/>
      <c r="AN1009" s="140"/>
      <c r="AO1009" s="188">
        <v>79800</v>
      </c>
      <c r="AP1009" s="187">
        <v>1</v>
      </c>
      <c r="AQ1009" s="186">
        <v>79800</v>
      </c>
      <c r="AR1009" s="184"/>
      <c r="AS1009" s="208">
        <f t="shared" si="60"/>
        <v>0</v>
      </c>
    </row>
    <row r="1010" ht="13.2" spans="1:45">
      <c r="A1010" s="154"/>
      <c r="B1010" s="154"/>
      <c r="C1010" s="150" t="s">
        <v>1770</v>
      </c>
      <c r="D1010" s="2"/>
      <c r="E1010" s="3"/>
      <c r="F1010" s="154"/>
      <c r="G1010" s="152"/>
      <c r="H1010" s="155"/>
      <c r="I1010" s="165"/>
      <c r="J1010" s="169">
        <f t="shared" si="58"/>
        <v>0</v>
      </c>
      <c r="K1010" s="166"/>
      <c r="L1010" s="166"/>
      <c r="M1010" s="166"/>
      <c r="N1010" s="166"/>
      <c r="O1010" s="154"/>
      <c r="P1010" s="140"/>
      <c r="Q1010" s="174" t="s">
        <v>1770</v>
      </c>
      <c r="R1010" s="174"/>
      <c r="S1010" s="174"/>
      <c r="T1010" s="140"/>
      <c r="U1010" s="187"/>
      <c r="V1010" s="173"/>
      <c r="W1010" s="185"/>
      <c r="X1010" s="62">
        <f t="shared" si="59"/>
        <v>0</v>
      </c>
      <c r="Y1010" s="166"/>
      <c r="Z1010" s="154"/>
      <c r="AA1010" s="154"/>
      <c r="AB1010" s="150" t="s">
        <v>1770</v>
      </c>
      <c r="AC1010" s="2"/>
      <c r="AD1010" s="3"/>
      <c r="AE1010" s="154"/>
      <c r="AF1010" s="152"/>
      <c r="AG1010" s="155"/>
      <c r="AH1010" s="172"/>
      <c r="AI1010" s="172"/>
      <c r="AJ1010" s="149"/>
      <c r="AK1010" s="170"/>
      <c r="AL1010" s="203" t="s">
        <v>1768</v>
      </c>
      <c r="AM1010" s="139"/>
      <c r="AN1010" s="140"/>
      <c r="AO1010" s="140"/>
      <c r="AP1010" s="187"/>
      <c r="AQ1010" s="173"/>
      <c r="AR1010" s="184"/>
      <c r="AS1010" s="208">
        <f t="shared" si="60"/>
        <v>0</v>
      </c>
    </row>
    <row r="1011" ht="13.2" spans="1:45">
      <c r="A1011" s="152"/>
      <c r="B1011" s="210"/>
      <c r="C1011" s="210"/>
      <c r="D1011" s="210"/>
      <c r="E1011" s="210"/>
      <c r="F1011" s="158" t="s">
        <v>31</v>
      </c>
      <c r="G1011" s="3"/>
      <c r="H1011" s="151">
        <v>1619800</v>
      </c>
      <c r="I1011" s="165"/>
      <c r="J1011" s="169">
        <f>SUM(J974:J1010)</f>
        <v>0</v>
      </c>
      <c r="K1011" s="166"/>
      <c r="L1011" s="166"/>
      <c r="M1011" s="166"/>
      <c r="N1011" s="166"/>
      <c r="O1011" s="172"/>
      <c r="P1011" s="223"/>
      <c r="Q1011" s="210"/>
      <c r="R1011" s="210"/>
      <c r="S1011" s="211"/>
      <c r="T1011" s="187" t="s">
        <v>31</v>
      </c>
      <c r="U1011" s="187"/>
      <c r="V1011" s="186">
        <v>1619800</v>
      </c>
      <c r="W1011" s="185"/>
      <c r="X1011" s="62">
        <f>SUM(X974:X1010)</f>
        <v>0</v>
      </c>
      <c r="Y1011" s="166"/>
      <c r="Z1011" s="152"/>
      <c r="AA1011" s="210"/>
      <c r="AB1011" s="210"/>
      <c r="AC1011" s="210"/>
      <c r="AD1011" s="210"/>
      <c r="AE1011" s="158" t="s">
        <v>31</v>
      </c>
      <c r="AF1011" s="3"/>
      <c r="AG1011" s="151">
        <v>1619800</v>
      </c>
      <c r="AH1011" s="172"/>
      <c r="AI1011" s="172"/>
      <c r="AJ1011" s="149"/>
      <c r="AK1011" s="170"/>
      <c r="AL1011" s="203" t="s">
        <v>1769</v>
      </c>
      <c r="AM1011" s="139"/>
      <c r="AN1011" s="140"/>
      <c r="AO1011" s="188">
        <v>170800</v>
      </c>
      <c r="AP1011" s="187">
        <v>1</v>
      </c>
      <c r="AQ1011" s="186">
        <v>170800</v>
      </c>
      <c r="AR1011" s="184"/>
      <c r="AS1011" s="208">
        <f t="shared" si="60"/>
        <v>0</v>
      </c>
    </row>
    <row r="1012" ht="36" spans="1:45">
      <c r="A1012" s="146">
        <v>10</v>
      </c>
      <c r="B1012" s="159" t="s">
        <v>1771</v>
      </c>
      <c r="C1012" s="148"/>
      <c r="D1012" s="139"/>
      <c r="E1012" s="140"/>
      <c r="F1012" s="151" t="s">
        <v>952</v>
      </c>
      <c r="G1012" s="152"/>
      <c r="H1012" s="155"/>
      <c r="I1012" s="165"/>
      <c r="J1012" s="165"/>
      <c r="K1012" s="166"/>
      <c r="L1012" s="166"/>
      <c r="M1012" s="166"/>
      <c r="N1012" s="166"/>
      <c r="O1012" s="167">
        <v>10</v>
      </c>
      <c r="P1012" s="175" t="s">
        <v>1771</v>
      </c>
      <c r="Q1012" s="184"/>
      <c r="R1012" s="184"/>
      <c r="S1012" s="184"/>
      <c r="T1012" s="174" t="s">
        <v>952</v>
      </c>
      <c r="U1012" s="187"/>
      <c r="V1012" s="173"/>
      <c r="W1012" s="185"/>
      <c r="X1012" s="185"/>
      <c r="Y1012" s="166"/>
      <c r="Z1012" s="146">
        <v>10</v>
      </c>
      <c r="AA1012" s="159" t="s">
        <v>1771</v>
      </c>
      <c r="AB1012" s="148"/>
      <c r="AC1012" s="139"/>
      <c r="AD1012" s="140"/>
      <c r="AE1012" s="151" t="s">
        <v>952</v>
      </c>
      <c r="AF1012" s="152"/>
      <c r="AG1012" s="155"/>
      <c r="AH1012" s="172"/>
      <c r="AI1012" s="172"/>
      <c r="AJ1012" s="154"/>
      <c r="AK1012" s="140"/>
      <c r="AL1012" s="203" t="s">
        <v>1770</v>
      </c>
      <c r="AM1012" s="139"/>
      <c r="AN1012" s="140"/>
      <c r="AO1012" s="140"/>
      <c r="AP1012" s="187"/>
      <c r="AQ1012" s="173"/>
      <c r="AR1012" s="184"/>
      <c r="AS1012" s="208">
        <f t="shared" si="60"/>
        <v>0</v>
      </c>
    </row>
    <row r="1013" ht="13.2" spans="1:45">
      <c r="A1013" s="149"/>
      <c r="B1013" s="160" t="s">
        <v>953</v>
      </c>
      <c r="C1013" s="150" t="s">
        <v>1772</v>
      </c>
      <c r="D1013" s="2"/>
      <c r="E1013" s="3"/>
      <c r="F1013" s="153">
        <v>3600000</v>
      </c>
      <c r="G1013" s="152">
        <v>1</v>
      </c>
      <c r="H1013" s="155">
        <v>3600000</v>
      </c>
      <c r="I1013" s="165"/>
      <c r="J1013" s="169">
        <f t="shared" ref="J1013:J1150" si="61">I1013*F1013</f>
        <v>0</v>
      </c>
      <c r="K1013" s="166"/>
      <c r="L1013" s="166"/>
      <c r="M1013" s="166"/>
      <c r="N1013" s="166"/>
      <c r="O1013" s="149"/>
      <c r="P1013" s="176" t="s">
        <v>953</v>
      </c>
      <c r="Q1013" s="174" t="s">
        <v>1772</v>
      </c>
      <c r="R1013" s="174"/>
      <c r="S1013" s="174"/>
      <c r="T1013" s="188">
        <v>3600000</v>
      </c>
      <c r="U1013" s="187">
        <v>1</v>
      </c>
      <c r="V1013" s="213">
        <v>3600000</v>
      </c>
      <c r="W1013" s="185">
        <v>1</v>
      </c>
      <c r="X1013" s="62">
        <f t="shared" ref="X1013:X1150" si="62">W1013*T1013</f>
        <v>3600000</v>
      </c>
      <c r="Y1013" s="166"/>
      <c r="Z1013" s="149"/>
      <c r="AA1013" s="160" t="s">
        <v>953</v>
      </c>
      <c r="AB1013" s="150" t="s">
        <v>1772</v>
      </c>
      <c r="AC1013" s="2"/>
      <c r="AD1013" s="3"/>
      <c r="AE1013" s="153">
        <v>3600000</v>
      </c>
      <c r="AF1013" s="152">
        <v>1</v>
      </c>
      <c r="AG1013" s="155">
        <v>3600000</v>
      </c>
      <c r="AH1013" s="187">
        <v>1</v>
      </c>
      <c r="AI1013" s="213">
        <v>3600000</v>
      </c>
      <c r="AJ1013" s="172"/>
      <c r="AK1013" s="223"/>
      <c r="AL1013" s="210"/>
      <c r="AM1013" s="210"/>
      <c r="AN1013" s="211"/>
      <c r="AO1013" s="198" t="s">
        <v>31</v>
      </c>
      <c r="AP1013" s="140"/>
      <c r="AQ1013" s="186">
        <v>1619800</v>
      </c>
      <c r="AR1013" s="184"/>
      <c r="AS1013" s="208">
        <f>SUM(AS976:AS1012)</f>
        <v>0</v>
      </c>
    </row>
    <row r="1014" ht="36" spans="1:45">
      <c r="A1014" s="149"/>
      <c r="B1014" s="149"/>
      <c r="C1014" s="222" t="s">
        <v>1010</v>
      </c>
      <c r="D1014" s="2"/>
      <c r="E1014" s="3"/>
      <c r="F1014" s="149"/>
      <c r="G1014" s="152"/>
      <c r="H1014" s="155"/>
      <c r="I1014" s="165"/>
      <c r="J1014" s="169">
        <f t="shared" si="61"/>
        <v>0</v>
      </c>
      <c r="K1014" s="166"/>
      <c r="L1014" s="166"/>
      <c r="M1014" s="166"/>
      <c r="N1014" s="166"/>
      <c r="O1014" s="149"/>
      <c r="P1014" s="170"/>
      <c r="Q1014" s="224" t="s">
        <v>1010</v>
      </c>
      <c r="R1014" s="224"/>
      <c r="S1014" s="224"/>
      <c r="T1014" s="170"/>
      <c r="U1014" s="187"/>
      <c r="V1014" s="173"/>
      <c r="W1014" s="185"/>
      <c r="X1014" s="62">
        <f t="shared" si="62"/>
        <v>0</v>
      </c>
      <c r="Y1014" s="166"/>
      <c r="Z1014" s="149"/>
      <c r="AA1014" s="149"/>
      <c r="AB1014" s="222" t="s">
        <v>1010</v>
      </c>
      <c r="AC1014" s="2"/>
      <c r="AD1014" s="3"/>
      <c r="AE1014" s="149"/>
      <c r="AF1014" s="152"/>
      <c r="AG1014" s="155"/>
      <c r="AH1014" s="187"/>
      <c r="AI1014" s="173"/>
      <c r="AJ1014" s="167">
        <v>10</v>
      </c>
      <c r="AK1014" s="175" t="s">
        <v>1771</v>
      </c>
      <c r="AL1014" s="202"/>
      <c r="AM1014" s="139"/>
      <c r="AN1014" s="140"/>
      <c r="AO1014" s="174" t="s">
        <v>952</v>
      </c>
      <c r="AP1014" s="187"/>
      <c r="AQ1014" s="173"/>
      <c r="AR1014" s="184"/>
      <c r="AS1014" s="184"/>
    </row>
    <row r="1015" ht="13.2" spans="1:45">
      <c r="A1015" s="149"/>
      <c r="B1015" s="149"/>
      <c r="C1015" s="150" t="s">
        <v>1773</v>
      </c>
      <c r="D1015" s="2"/>
      <c r="E1015" s="3"/>
      <c r="F1015" s="149"/>
      <c r="G1015" s="152"/>
      <c r="H1015" s="155"/>
      <c r="I1015" s="165"/>
      <c r="J1015" s="169">
        <f t="shared" si="61"/>
        <v>0</v>
      </c>
      <c r="K1015" s="166"/>
      <c r="L1015" s="166"/>
      <c r="M1015" s="166"/>
      <c r="N1015" s="166"/>
      <c r="O1015" s="149"/>
      <c r="P1015" s="170"/>
      <c r="Q1015" s="174" t="s">
        <v>1773</v>
      </c>
      <c r="R1015" s="174"/>
      <c r="S1015" s="174"/>
      <c r="T1015" s="170"/>
      <c r="U1015" s="187"/>
      <c r="V1015" s="173"/>
      <c r="W1015" s="185"/>
      <c r="X1015" s="62">
        <f t="shared" si="62"/>
        <v>0</v>
      </c>
      <c r="Y1015" s="166"/>
      <c r="Z1015" s="149"/>
      <c r="AA1015" s="149"/>
      <c r="AB1015" s="150" t="s">
        <v>1773</v>
      </c>
      <c r="AC1015" s="2"/>
      <c r="AD1015" s="3"/>
      <c r="AE1015" s="149"/>
      <c r="AF1015" s="152"/>
      <c r="AG1015" s="155"/>
      <c r="AH1015" s="187"/>
      <c r="AI1015" s="173"/>
      <c r="AJ1015" s="149"/>
      <c r="AK1015" s="176" t="s">
        <v>953</v>
      </c>
      <c r="AL1015" s="203" t="s">
        <v>1772</v>
      </c>
      <c r="AM1015" s="139"/>
      <c r="AN1015" s="140"/>
      <c r="AO1015" s="188">
        <v>3600000</v>
      </c>
      <c r="AP1015" s="187">
        <v>1</v>
      </c>
      <c r="AQ1015" s="213">
        <v>3600000</v>
      </c>
      <c r="AR1015" s="184"/>
      <c r="AS1015" s="208">
        <f>AR1015*AQ1015</f>
        <v>0</v>
      </c>
    </row>
    <row r="1016" ht="13.2" spans="1:45">
      <c r="A1016" s="149"/>
      <c r="B1016" s="149"/>
      <c r="C1016" s="150" t="s">
        <v>1774</v>
      </c>
      <c r="D1016" s="2"/>
      <c r="E1016" s="3"/>
      <c r="F1016" s="149"/>
      <c r="G1016" s="152"/>
      <c r="H1016" s="155"/>
      <c r="I1016" s="165"/>
      <c r="J1016" s="169">
        <f t="shared" si="61"/>
        <v>0</v>
      </c>
      <c r="K1016" s="166"/>
      <c r="L1016" s="166"/>
      <c r="M1016" s="166"/>
      <c r="N1016" s="166"/>
      <c r="O1016" s="149"/>
      <c r="P1016" s="170"/>
      <c r="Q1016" s="174" t="s">
        <v>1774</v>
      </c>
      <c r="R1016" s="174"/>
      <c r="S1016" s="174"/>
      <c r="T1016" s="170"/>
      <c r="U1016" s="187"/>
      <c r="V1016" s="173"/>
      <c r="W1016" s="185"/>
      <c r="X1016" s="62">
        <f t="shared" si="62"/>
        <v>0</v>
      </c>
      <c r="Y1016" s="166"/>
      <c r="Z1016" s="149"/>
      <c r="AA1016" s="149"/>
      <c r="AB1016" s="150" t="s">
        <v>1774</v>
      </c>
      <c r="AC1016" s="2"/>
      <c r="AD1016" s="3"/>
      <c r="AE1016" s="149"/>
      <c r="AF1016" s="152"/>
      <c r="AG1016" s="155"/>
      <c r="AH1016" s="187"/>
      <c r="AI1016" s="173"/>
      <c r="AJ1016" s="149"/>
      <c r="AK1016" s="170"/>
      <c r="AL1016" s="225" t="s">
        <v>1010</v>
      </c>
      <c r="AM1016" s="139"/>
      <c r="AN1016" s="140"/>
      <c r="AO1016" s="170"/>
      <c r="AP1016" s="187"/>
      <c r="AQ1016" s="173"/>
      <c r="AR1016" s="184"/>
      <c r="AS1016" s="208">
        <f t="shared" ref="AS1016:AS1111" si="63">AR1016*AO1016</f>
        <v>0</v>
      </c>
    </row>
    <row r="1017" ht="13.2" spans="1:45">
      <c r="A1017" s="149"/>
      <c r="B1017" s="149"/>
      <c r="C1017" s="150" t="s">
        <v>1775</v>
      </c>
      <c r="D1017" s="2"/>
      <c r="E1017" s="3"/>
      <c r="F1017" s="149"/>
      <c r="G1017" s="152"/>
      <c r="H1017" s="155"/>
      <c r="I1017" s="165"/>
      <c r="J1017" s="169">
        <f t="shared" si="61"/>
        <v>0</v>
      </c>
      <c r="K1017" s="166"/>
      <c r="L1017" s="166"/>
      <c r="M1017" s="166"/>
      <c r="N1017" s="166"/>
      <c r="O1017" s="149"/>
      <c r="P1017" s="170"/>
      <c r="Q1017" s="174" t="s">
        <v>1775</v>
      </c>
      <c r="R1017" s="174"/>
      <c r="S1017" s="174"/>
      <c r="T1017" s="170"/>
      <c r="U1017" s="187"/>
      <c r="V1017" s="173"/>
      <c r="W1017" s="185"/>
      <c r="X1017" s="62">
        <f t="shared" si="62"/>
        <v>0</v>
      </c>
      <c r="Y1017" s="166"/>
      <c r="Z1017" s="149"/>
      <c r="AA1017" s="149"/>
      <c r="AB1017" s="150" t="s">
        <v>1775</v>
      </c>
      <c r="AC1017" s="2"/>
      <c r="AD1017" s="3"/>
      <c r="AE1017" s="149"/>
      <c r="AF1017" s="152"/>
      <c r="AG1017" s="155"/>
      <c r="AH1017" s="187"/>
      <c r="AI1017" s="173"/>
      <c r="AJ1017" s="149"/>
      <c r="AK1017" s="170"/>
      <c r="AL1017" s="203" t="s">
        <v>1773</v>
      </c>
      <c r="AM1017" s="139"/>
      <c r="AN1017" s="140"/>
      <c r="AO1017" s="170"/>
      <c r="AP1017" s="187"/>
      <c r="AQ1017" s="173"/>
      <c r="AR1017" s="184"/>
      <c r="AS1017" s="208">
        <f t="shared" si="63"/>
        <v>0</v>
      </c>
    </row>
    <row r="1018" ht="13.2" spans="1:45">
      <c r="A1018" s="149"/>
      <c r="B1018" s="149"/>
      <c r="C1018" s="150" t="s">
        <v>1776</v>
      </c>
      <c r="D1018" s="2"/>
      <c r="E1018" s="3"/>
      <c r="F1018" s="149"/>
      <c r="G1018" s="152"/>
      <c r="H1018" s="155"/>
      <c r="I1018" s="165"/>
      <c r="J1018" s="169">
        <f t="shared" si="61"/>
        <v>0</v>
      </c>
      <c r="K1018" s="166"/>
      <c r="L1018" s="166"/>
      <c r="M1018" s="166"/>
      <c r="N1018" s="166"/>
      <c r="O1018" s="149"/>
      <c r="P1018" s="170"/>
      <c r="Q1018" s="174" t="s">
        <v>1776</v>
      </c>
      <c r="R1018" s="174"/>
      <c r="S1018" s="174"/>
      <c r="T1018" s="170"/>
      <c r="U1018" s="187"/>
      <c r="V1018" s="173"/>
      <c r="W1018" s="185"/>
      <c r="X1018" s="62">
        <f t="shared" si="62"/>
        <v>0</v>
      </c>
      <c r="Y1018" s="166"/>
      <c r="Z1018" s="149"/>
      <c r="AA1018" s="149"/>
      <c r="AB1018" s="150" t="s">
        <v>1776</v>
      </c>
      <c r="AC1018" s="2"/>
      <c r="AD1018" s="3"/>
      <c r="AE1018" s="149"/>
      <c r="AF1018" s="152"/>
      <c r="AG1018" s="155"/>
      <c r="AH1018" s="187"/>
      <c r="AI1018" s="173"/>
      <c r="AJ1018" s="149"/>
      <c r="AK1018" s="170"/>
      <c r="AL1018" s="203" t="s">
        <v>1774</v>
      </c>
      <c r="AM1018" s="139"/>
      <c r="AN1018" s="140"/>
      <c r="AO1018" s="170"/>
      <c r="AP1018" s="187"/>
      <c r="AQ1018" s="173"/>
      <c r="AR1018" s="184"/>
      <c r="AS1018" s="208">
        <f t="shared" si="63"/>
        <v>0</v>
      </c>
    </row>
    <row r="1019" ht="13.2" spans="1:45">
      <c r="A1019" s="149"/>
      <c r="B1019" s="149"/>
      <c r="C1019" s="150" t="s">
        <v>1777</v>
      </c>
      <c r="D1019" s="2"/>
      <c r="E1019" s="3"/>
      <c r="F1019" s="149"/>
      <c r="G1019" s="152"/>
      <c r="H1019" s="155"/>
      <c r="I1019" s="165"/>
      <c r="J1019" s="169">
        <f t="shared" si="61"/>
        <v>0</v>
      </c>
      <c r="K1019" s="166"/>
      <c r="L1019" s="166"/>
      <c r="M1019" s="166"/>
      <c r="N1019" s="166"/>
      <c r="O1019" s="149"/>
      <c r="P1019" s="170"/>
      <c r="Q1019" s="174" t="s">
        <v>1777</v>
      </c>
      <c r="R1019" s="174"/>
      <c r="S1019" s="174"/>
      <c r="T1019" s="170"/>
      <c r="U1019" s="187"/>
      <c r="V1019" s="173"/>
      <c r="W1019" s="185"/>
      <c r="X1019" s="62">
        <f t="shared" si="62"/>
        <v>0</v>
      </c>
      <c r="Y1019" s="166"/>
      <c r="Z1019" s="149"/>
      <c r="AA1019" s="149"/>
      <c r="AB1019" s="150" t="s">
        <v>1777</v>
      </c>
      <c r="AC1019" s="2"/>
      <c r="AD1019" s="3"/>
      <c r="AE1019" s="149"/>
      <c r="AF1019" s="152"/>
      <c r="AG1019" s="155"/>
      <c r="AH1019" s="187"/>
      <c r="AI1019" s="173"/>
      <c r="AJ1019" s="149"/>
      <c r="AK1019" s="170"/>
      <c r="AL1019" s="203" t="s">
        <v>1775</v>
      </c>
      <c r="AM1019" s="139"/>
      <c r="AN1019" s="140"/>
      <c r="AO1019" s="170"/>
      <c r="AP1019" s="187"/>
      <c r="AQ1019" s="173"/>
      <c r="AR1019" s="184"/>
      <c r="AS1019" s="208">
        <f t="shared" si="63"/>
        <v>0</v>
      </c>
    </row>
    <row r="1020" ht="13.2" spans="1:45">
      <c r="A1020" s="149"/>
      <c r="B1020" s="149"/>
      <c r="C1020" s="150" t="s">
        <v>1778</v>
      </c>
      <c r="D1020" s="2"/>
      <c r="E1020" s="3"/>
      <c r="F1020" s="149"/>
      <c r="G1020" s="152"/>
      <c r="H1020" s="155"/>
      <c r="I1020" s="165"/>
      <c r="J1020" s="169">
        <f t="shared" si="61"/>
        <v>0</v>
      </c>
      <c r="K1020" s="166"/>
      <c r="L1020" s="166"/>
      <c r="M1020" s="166"/>
      <c r="N1020" s="166"/>
      <c r="O1020" s="149"/>
      <c r="P1020" s="170"/>
      <c r="Q1020" s="174" t="s">
        <v>1778</v>
      </c>
      <c r="R1020" s="174"/>
      <c r="S1020" s="174"/>
      <c r="T1020" s="170"/>
      <c r="U1020" s="187"/>
      <c r="V1020" s="173"/>
      <c r="W1020" s="185"/>
      <c r="X1020" s="62">
        <f t="shared" si="62"/>
        <v>0</v>
      </c>
      <c r="Y1020" s="166"/>
      <c r="Z1020" s="149"/>
      <c r="AA1020" s="149"/>
      <c r="AB1020" s="150" t="s">
        <v>1778</v>
      </c>
      <c r="AC1020" s="2"/>
      <c r="AD1020" s="3"/>
      <c r="AE1020" s="149"/>
      <c r="AF1020" s="152"/>
      <c r="AG1020" s="155"/>
      <c r="AH1020" s="187"/>
      <c r="AI1020" s="173"/>
      <c r="AJ1020" s="149"/>
      <c r="AK1020" s="170"/>
      <c r="AL1020" s="203" t="s">
        <v>1776</v>
      </c>
      <c r="AM1020" s="139"/>
      <c r="AN1020" s="140"/>
      <c r="AO1020" s="170"/>
      <c r="AP1020" s="187"/>
      <c r="AQ1020" s="173"/>
      <c r="AR1020" s="184"/>
      <c r="AS1020" s="208">
        <f t="shared" si="63"/>
        <v>0</v>
      </c>
    </row>
    <row r="1021" ht="13.2" spans="1:45">
      <c r="A1021" s="149"/>
      <c r="B1021" s="149"/>
      <c r="C1021" s="150" t="s">
        <v>1779</v>
      </c>
      <c r="D1021" s="2"/>
      <c r="E1021" s="3"/>
      <c r="F1021" s="149"/>
      <c r="G1021" s="152"/>
      <c r="H1021" s="155"/>
      <c r="I1021" s="165"/>
      <c r="J1021" s="169">
        <f t="shared" si="61"/>
        <v>0</v>
      </c>
      <c r="K1021" s="166"/>
      <c r="L1021" s="166"/>
      <c r="M1021" s="166"/>
      <c r="N1021" s="166"/>
      <c r="O1021" s="149"/>
      <c r="P1021" s="170"/>
      <c r="Q1021" s="174" t="s">
        <v>1779</v>
      </c>
      <c r="R1021" s="174"/>
      <c r="S1021" s="174"/>
      <c r="T1021" s="170"/>
      <c r="U1021" s="187"/>
      <c r="V1021" s="173"/>
      <c r="W1021" s="185"/>
      <c r="X1021" s="62">
        <f t="shared" si="62"/>
        <v>0</v>
      </c>
      <c r="Y1021" s="166"/>
      <c r="Z1021" s="149"/>
      <c r="AA1021" s="149"/>
      <c r="AB1021" s="150" t="s">
        <v>1779</v>
      </c>
      <c r="AC1021" s="2"/>
      <c r="AD1021" s="3"/>
      <c r="AE1021" s="149"/>
      <c r="AF1021" s="152"/>
      <c r="AG1021" s="155"/>
      <c r="AH1021" s="187"/>
      <c r="AI1021" s="173"/>
      <c r="AJ1021" s="149"/>
      <c r="AK1021" s="170"/>
      <c r="AL1021" s="203" t="s">
        <v>1777</v>
      </c>
      <c r="AM1021" s="139"/>
      <c r="AN1021" s="140"/>
      <c r="AO1021" s="170"/>
      <c r="AP1021" s="187"/>
      <c r="AQ1021" s="173"/>
      <c r="AR1021" s="184"/>
      <c r="AS1021" s="208">
        <f t="shared" si="63"/>
        <v>0</v>
      </c>
    </row>
    <row r="1022" ht="13.2" spans="1:45">
      <c r="A1022" s="149"/>
      <c r="B1022" s="149"/>
      <c r="C1022" s="150" t="s">
        <v>1780</v>
      </c>
      <c r="D1022" s="2"/>
      <c r="E1022" s="3"/>
      <c r="F1022" s="149"/>
      <c r="G1022" s="152"/>
      <c r="H1022" s="155"/>
      <c r="I1022" s="165"/>
      <c r="J1022" s="169">
        <f t="shared" si="61"/>
        <v>0</v>
      </c>
      <c r="K1022" s="166"/>
      <c r="L1022" s="166"/>
      <c r="M1022" s="166"/>
      <c r="N1022" s="166"/>
      <c r="O1022" s="149"/>
      <c r="P1022" s="170"/>
      <c r="Q1022" s="174" t="s">
        <v>1780</v>
      </c>
      <c r="R1022" s="174"/>
      <c r="S1022" s="174"/>
      <c r="T1022" s="170"/>
      <c r="U1022" s="187"/>
      <c r="V1022" s="173"/>
      <c r="W1022" s="185"/>
      <c r="X1022" s="62">
        <f t="shared" si="62"/>
        <v>0</v>
      </c>
      <c r="Y1022" s="166"/>
      <c r="Z1022" s="149"/>
      <c r="AA1022" s="149"/>
      <c r="AB1022" s="150" t="s">
        <v>1780</v>
      </c>
      <c r="AC1022" s="2"/>
      <c r="AD1022" s="3"/>
      <c r="AE1022" s="149"/>
      <c r="AF1022" s="152"/>
      <c r="AG1022" s="155"/>
      <c r="AH1022" s="187"/>
      <c r="AI1022" s="173"/>
      <c r="AJ1022" s="149"/>
      <c r="AK1022" s="170"/>
      <c r="AL1022" s="203" t="s">
        <v>1778</v>
      </c>
      <c r="AM1022" s="139"/>
      <c r="AN1022" s="140"/>
      <c r="AO1022" s="170"/>
      <c r="AP1022" s="187"/>
      <c r="AQ1022" s="173"/>
      <c r="AR1022" s="184"/>
      <c r="AS1022" s="208">
        <f t="shared" si="63"/>
        <v>0</v>
      </c>
    </row>
    <row r="1023" ht="13.2" spans="1:45">
      <c r="A1023" s="149"/>
      <c r="B1023" s="149"/>
      <c r="C1023" s="150" t="s">
        <v>1781</v>
      </c>
      <c r="D1023" s="2"/>
      <c r="E1023" s="3"/>
      <c r="F1023" s="149"/>
      <c r="G1023" s="152"/>
      <c r="H1023" s="155"/>
      <c r="I1023" s="165"/>
      <c r="J1023" s="169">
        <f t="shared" si="61"/>
        <v>0</v>
      </c>
      <c r="K1023" s="166"/>
      <c r="L1023" s="166"/>
      <c r="M1023" s="166"/>
      <c r="N1023" s="166"/>
      <c r="O1023" s="149"/>
      <c r="P1023" s="170"/>
      <c r="Q1023" s="174" t="s">
        <v>1781</v>
      </c>
      <c r="R1023" s="174"/>
      <c r="S1023" s="174"/>
      <c r="T1023" s="170"/>
      <c r="U1023" s="187"/>
      <c r="V1023" s="173"/>
      <c r="W1023" s="185"/>
      <c r="X1023" s="62">
        <f t="shared" si="62"/>
        <v>0</v>
      </c>
      <c r="Y1023" s="166"/>
      <c r="Z1023" s="149"/>
      <c r="AA1023" s="149"/>
      <c r="AB1023" s="150" t="s">
        <v>1781</v>
      </c>
      <c r="AC1023" s="2"/>
      <c r="AD1023" s="3"/>
      <c r="AE1023" s="149"/>
      <c r="AF1023" s="152"/>
      <c r="AG1023" s="155"/>
      <c r="AH1023" s="187"/>
      <c r="AI1023" s="173"/>
      <c r="AJ1023" s="149"/>
      <c r="AK1023" s="170"/>
      <c r="AL1023" s="203" t="s">
        <v>1779</v>
      </c>
      <c r="AM1023" s="139"/>
      <c r="AN1023" s="140"/>
      <c r="AO1023" s="170"/>
      <c r="AP1023" s="187"/>
      <c r="AQ1023" s="173"/>
      <c r="AR1023" s="184"/>
      <c r="AS1023" s="208">
        <f t="shared" si="63"/>
        <v>0</v>
      </c>
    </row>
    <row r="1024" ht="13.2" spans="1:45">
      <c r="A1024" s="149"/>
      <c r="B1024" s="149"/>
      <c r="C1024" s="150" t="s">
        <v>1782</v>
      </c>
      <c r="D1024" s="2"/>
      <c r="E1024" s="3"/>
      <c r="F1024" s="149"/>
      <c r="G1024" s="152"/>
      <c r="H1024" s="155"/>
      <c r="I1024" s="165"/>
      <c r="J1024" s="169">
        <f t="shared" si="61"/>
        <v>0</v>
      </c>
      <c r="K1024" s="166"/>
      <c r="L1024" s="166"/>
      <c r="M1024" s="166"/>
      <c r="N1024" s="166"/>
      <c r="O1024" s="149"/>
      <c r="P1024" s="170"/>
      <c r="Q1024" s="174" t="s">
        <v>1782</v>
      </c>
      <c r="R1024" s="174"/>
      <c r="S1024" s="174"/>
      <c r="T1024" s="170"/>
      <c r="U1024" s="187"/>
      <c r="V1024" s="173"/>
      <c r="W1024" s="185"/>
      <c r="X1024" s="62">
        <f t="shared" si="62"/>
        <v>0</v>
      </c>
      <c r="Y1024" s="166"/>
      <c r="Z1024" s="149"/>
      <c r="AA1024" s="149"/>
      <c r="AB1024" s="150" t="s">
        <v>1782</v>
      </c>
      <c r="AC1024" s="2"/>
      <c r="AD1024" s="3"/>
      <c r="AE1024" s="149"/>
      <c r="AF1024" s="152"/>
      <c r="AG1024" s="155"/>
      <c r="AH1024" s="187"/>
      <c r="AI1024" s="173"/>
      <c r="AJ1024" s="149"/>
      <c r="AK1024" s="170"/>
      <c r="AL1024" s="203" t="s">
        <v>1780</v>
      </c>
      <c r="AM1024" s="139"/>
      <c r="AN1024" s="140"/>
      <c r="AO1024" s="170"/>
      <c r="AP1024" s="187"/>
      <c r="AQ1024" s="173"/>
      <c r="AR1024" s="184"/>
      <c r="AS1024" s="208">
        <f t="shared" si="63"/>
        <v>0</v>
      </c>
    </row>
    <row r="1025" ht="13.2" spans="1:45">
      <c r="A1025" s="149"/>
      <c r="B1025" s="149"/>
      <c r="C1025" s="150" t="s">
        <v>1783</v>
      </c>
      <c r="D1025" s="2"/>
      <c r="E1025" s="3"/>
      <c r="F1025" s="149"/>
      <c r="G1025" s="152"/>
      <c r="H1025" s="155"/>
      <c r="I1025" s="165"/>
      <c r="J1025" s="169">
        <f t="shared" si="61"/>
        <v>0</v>
      </c>
      <c r="K1025" s="166"/>
      <c r="L1025" s="166"/>
      <c r="M1025" s="166"/>
      <c r="N1025" s="166"/>
      <c r="O1025" s="149"/>
      <c r="P1025" s="170"/>
      <c r="Q1025" s="174" t="s">
        <v>1783</v>
      </c>
      <c r="R1025" s="174"/>
      <c r="S1025" s="174"/>
      <c r="T1025" s="170"/>
      <c r="U1025" s="187"/>
      <c r="V1025" s="173"/>
      <c r="W1025" s="185"/>
      <c r="X1025" s="62">
        <f t="shared" si="62"/>
        <v>0</v>
      </c>
      <c r="Y1025" s="166"/>
      <c r="Z1025" s="149"/>
      <c r="AA1025" s="149"/>
      <c r="AB1025" s="150" t="s">
        <v>1783</v>
      </c>
      <c r="AC1025" s="2"/>
      <c r="AD1025" s="3"/>
      <c r="AE1025" s="149"/>
      <c r="AF1025" s="152"/>
      <c r="AG1025" s="155"/>
      <c r="AH1025" s="187"/>
      <c r="AI1025" s="173"/>
      <c r="AJ1025" s="149"/>
      <c r="AK1025" s="170"/>
      <c r="AL1025" s="203" t="s">
        <v>1781</v>
      </c>
      <c r="AM1025" s="139"/>
      <c r="AN1025" s="140"/>
      <c r="AO1025" s="170"/>
      <c r="AP1025" s="187"/>
      <c r="AQ1025" s="173"/>
      <c r="AR1025" s="184"/>
      <c r="AS1025" s="208">
        <f t="shared" si="63"/>
        <v>0</v>
      </c>
    </row>
    <row r="1026" ht="13.2" spans="1:45">
      <c r="A1026" s="149"/>
      <c r="B1026" s="149"/>
      <c r="C1026" s="150" t="s">
        <v>1784</v>
      </c>
      <c r="D1026" s="2"/>
      <c r="E1026" s="3"/>
      <c r="F1026" s="149"/>
      <c r="G1026" s="152"/>
      <c r="H1026" s="155"/>
      <c r="I1026" s="165"/>
      <c r="J1026" s="169">
        <f t="shared" si="61"/>
        <v>0</v>
      </c>
      <c r="K1026" s="166"/>
      <c r="L1026" s="166"/>
      <c r="M1026" s="166"/>
      <c r="N1026" s="166"/>
      <c r="O1026" s="149"/>
      <c r="P1026" s="170"/>
      <c r="Q1026" s="174" t="s">
        <v>1784</v>
      </c>
      <c r="R1026" s="174"/>
      <c r="S1026" s="174"/>
      <c r="T1026" s="170"/>
      <c r="U1026" s="187"/>
      <c r="V1026" s="173"/>
      <c r="W1026" s="185"/>
      <c r="X1026" s="62">
        <f t="shared" si="62"/>
        <v>0</v>
      </c>
      <c r="Y1026" s="166"/>
      <c r="Z1026" s="149"/>
      <c r="AA1026" s="149"/>
      <c r="AB1026" s="150" t="s">
        <v>1784</v>
      </c>
      <c r="AC1026" s="2"/>
      <c r="AD1026" s="3"/>
      <c r="AE1026" s="149"/>
      <c r="AF1026" s="152"/>
      <c r="AG1026" s="155"/>
      <c r="AH1026" s="187"/>
      <c r="AI1026" s="173"/>
      <c r="AJ1026" s="149"/>
      <c r="AK1026" s="170"/>
      <c r="AL1026" s="203" t="s">
        <v>1782</v>
      </c>
      <c r="AM1026" s="139"/>
      <c r="AN1026" s="140"/>
      <c r="AO1026" s="170"/>
      <c r="AP1026" s="187"/>
      <c r="AQ1026" s="173"/>
      <c r="AR1026" s="184"/>
      <c r="AS1026" s="208">
        <f t="shared" si="63"/>
        <v>0</v>
      </c>
    </row>
    <row r="1027" ht="13.2" spans="1:45">
      <c r="A1027" s="149"/>
      <c r="B1027" s="149"/>
      <c r="C1027" s="150" t="s">
        <v>1785</v>
      </c>
      <c r="D1027" s="2"/>
      <c r="E1027" s="3"/>
      <c r="F1027" s="149"/>
      <c r="G1027" s="152"/>
      <c r="H1027" s="155"/>
      <c r="I1027" s="165"/>
      <c r="J1027" s="169">
        <f t="shared" si="61"/>
        <v>0</v>
      </c>
      <c r="K1027" s="166"/>
      <c r="L1027" s="166"/>
      <c r="M1027" s="166"/>
      <c r="N1027" s="166"/>
      <c r="O1027" s="149"/>
      <c r="P1027" s="170"/>
      <c r="Q1027" s="174" t="s">
        <v>1785</v>
      </c>
      <c r="R1027" s="174"/>
      <c r="S1027" s="174"/>
      <c r="T1027" s="170"/>
      <c r="U1027" s="187"/>
      <c r="V1027" s="173"/>
      <c r="W1027" s="185"/>
      <c r="X1027" s="62">
        <f t="shared" si="62"/>
        <v>0</v>
      </c>
      <c r="Y1027" s="166"/>
      <c r="Z1027" s="149"/>
      <c r="AA1027" s="149"/>
      <c r="AB1027" s="150" t="s">
        <v>1785</v>
      </c>
      <c r="AC1027" s="2"/>
      <c r="AD1027" s="3"/>
      <c r="AE1027" s="149"/>
      <c r="AF1027" s="152"/>
      <c r="AG1027" s="155"/>
      <c r="AH1027" s="187"/>
      <c r="AI1027" s="173"/>
      <c r="AJ1027" s="149"/>
      <c r="AK1027" s="170"/>
      <c r="AL1027" s="203" t="s">
        <v>1783</v>
      </c>
      <c r="AM1027" s="139"/>
      <c r="AN1027" s="140"/>
      <c r="AO1027" s="170"/>
      <c r="AP1027" s="187"/>
      <c r="AQ1027" s="173"/>
      <c r="AR1027" s="184"/>
      <c r="AS1027" s="208">
        <f t="shared" si="63"/>
        <v>0</v>
      </c>
    </row>
    <row r="1028" ht="13.2" spans="1:45">
      <c r="A1028" s="149"/>
      <c r="B1028" s="149"/>
      <c r="C1028" s="150" t="s">
        <v>1786</v>
      </c>
      <c r="D1028" s="2"/>
      <c r="E1028" s="3"/>
      <c r="F1028" s="149"/>
      <c r="G1028" s="152"/>
      <c r="H1028" s="155"/>
      <c r="I1028" s="165"/>
      <c r="J1028" s="169">
        <f t="shared" si="61"/>
        <v>0</v>
      </c>
      <c r="K1028" s="166"/>
      <c r="L1028" s="166"/>
      <c r="M1028" s="166"/>
      <c r="N1028" s="166"/>
      <c r="O1028" s="149"/>
      <c r="P1028" s="170"/>
      <c r="Q1028" s="174" t="s">
        <v>1786</v>
      </c>
      <c r="R1028" s="174"/>
      <c r="S1028" s="174"/>
      <c r="T1028" s="170"/>
      <c r="U1028" s="187"/>
      <c r="V1028" s="173"/>
      <c r="W1028" s="185"/>
      <c r="X1028" s="62">
        <f t="shared" si="62"/>
        <v>0</v>
      </c>
      <c r="Y1028" s="166"/>
      <c r="Z1028" s="149"/>
      <c r="AA1028" s="149"/>
      <c r="AB1028" s="150" t="s">
        <v>1786</v>
      </c>
      <c r="AC1028" s="2"/>
      <c r="AD1028" s="3"/>
      <c r="AE1028" s="149"/>
      <c r="AF1028" s="152"/>
      <c r="AG1028" s="155"/>
      <c r="AH1028" s="187"/>
      <c r="AI1028" s="173"/>
      <c r="AJ1028" s="149"/>
      <c r="AK1028" s="170"/>
      <c r="AL1028" s="203" t="s">
        <v>1784</v>
      </c>
      <c r="AM1028" s="139"/>
      <c r="AN1028" s="140"/>
      <c r="AO1028" s="170"/>
      <c r="AP1028" s="187"/>
      <c r="AQ1028" s="173"/>
      <c r="AR1028" s="184"/>
      <c r="AS1028" s="208">
        <f t="shared" si="63"/>
        <v>0</v>
      </c>
    </row>
    <row r="1029" ht="13.2" spans="1:45">
      <c r="A1029" s="149"/>
      <c r="B1029" s="149"/>
      <c r="C1029" s="150" t="s">
        <v>1787</v>
      </c>
      <c r="D1029" s="2"/>
      <c r="E1029" s="3"/>
      <c r="F1029" s="149"/>
      <c r="G1029" s="152"/>
      <c r="H1029" s="155"/>
      <c r="I1029" s="165"/>
      <c r="J1029" s="169">
        <f t="shared" si="61"/>
        <v>0</v>
      </c>
      <c r="K1029" s="166"/>
      <c r="L1029" s="166"/>
      <c r="M1029" s="166"/>
      <c r="N1029" s="166"/>
      <c r="O1029" s="149"/>
      <c r="P1029" s="170"/>
      <c r="Q1029" s="174" t="s">
        <v>1787</v>
      </c>
      <c r="R1029" s="174"/>
      <c r="S1029" s="174"/>
      <c r="T1029" s="170"/>
      <c r="U1029" s="187"/>
      <c r="V1029" s="173"/>
      <c r="W1029" s="185"/>
      <c r="X1029" s="62">
        <f t="shared" si="62"/>
        <v>0</v>
      </c>
      <c r="Y1029" s="166"/>
      <c r="Z1029" s="149"/>
      <c r="AA1029" s="149"/>
      <c r="AB1029" s="150" t="s">
        <v>1787</v>
      </c>
      <c r="AC1029" s="2"/>
      <c r="AD1029" s="3"/>
      <c r="AE1029" s="149"/>
      <c r="AF1029" s="152"/>
      <c r="AG1029" s="155"/>
      <c r="AH1029" s="187"/>
      <c r="AI1029" s="173"/>
      <c r="AJ1029" s="149"/>
      <c r="AK1029" s="170"/>
      <c r="AL1029" s="203" t="s">
        <v>1785</v>
      </c>
      <c r="AM1029" s="139"/>
      <c r="AN1029" s="140"/>
      <c r="AO1029" s="170"/>
      <c r="AP1029" s="187"/>
      <c r="AQ1029" s="173"/>
      <c r="AR1029" s="184"/>
      <c r="AS1029" s="208">
        <f t="shared" si="63"/>
        <v>0</v>
      </c>
    </row>
    <row r="1030" ht="13.2" spans="1:45">
      <c r="A1030" s="149"/>
      <c r="B1030" s="149"/>
      <c r="C1030" s="150" t="s">
        <v>1788</v>
      </c>
      <c r="D1030" s="2"/>
      <c r="E1030" s="3"/>
      <c r="F1030" s="149"/>
      <c r="G1030" s="152"/>
      <c r="H1030" s="155"/>
      <c r="I1030" s="165"/>
      <c r="J1030" s="169">
        <f t="shared" si="61"/>
        <v>0</v>
      </c>
      <c r="K1030" s="166"/>
      <c r="L1030" s="166"/>
      <c r="M1030" s="166"/>
      <c r="N1030" s="166"/>
      <c r="O1030" s="149"/>
      <c r="P1030" s="170"/>
      <c r="Q1030" s="174" t="s">
        <v>1788</v>
      </c>
      <c r="R1030" s="174"/>
      <c r="S1030" s="174"/>
      <c r="T1030" s="170"/>
      <c r="U1030" s="187"/>
      <c r="V1030" s="173"/>
      <c r="W1030" s="185"/>
      <c r="X1030" s="62">
        <f t="shared" si="62"/>
        <v>0</v>
      </c>
      <c r="Y1030" s="166"/>
      <c r="Z1030" s="149"/>
      <c r="AA1030" s="149"/>
      <c r="AB1030" s="150" t="s">
        <v>1788</v>
      </c>
      <c r="AC1030" s="2"/>
      <c r="AD1030" s="3"/>
      <c r="AE1030" s="149"/>
      <c r="AF1030" s="152"/>
      <c r="AG1030" s="155"/>
      <c r="AH1030" s="187"/>
      <c r="AI1030" s="173"/>
      <c r="AJ1030" s="149"/>
      <c r="AK1030" s="170"/>
      <c r="AL1030" s="203" t="s">
        <v>1786</v>
      </c>
      <c r="AM1030" s="139"/>
      <c r="AN1030" s="140"/>
      <c r="AO1030" s="170"/>
      <c r="AP1030" s="187"/>
      <c r="AQ1030" s="173"/>
      <c r="AR1030" s="184"/>
      <c r="AS1030" s="208">
        <f t="shared" si="63"/>
        <v>0</v>
      </c>
    </row>
    <row r="1031" ht="13.2" spans="1:45">
      <c r="A1031" s="149"/>
      <c r="B1031" s="149"/>
      <c r="C1031" s="150" t="s">
        <v>1789</v>
      </c>
      <c r="D1031" s="2"/>
      <c r="E1031" s="3"/>
      <c r="F1031" s="149"/>
      <c r="G1031" s="152"/>
      <c r="H1031" s="155"/>
      <c r="I1031" s="165"/>
      <c r="J1031" s="169">
        <f t="shared" si="61"/>
        <v>0</v>
      </c>
      <c r="K1031" s="166"/>
      <c r="L1031" s="166"/>
      <c r="M1031" s="166"/>
      <c r="N1031" s="166"/>
      <c r="O1031" s="149"/>
      <c r="P1031" s="170"/>
      <c r="Q1031" s="174" t="s">
        <v>1789</v>
      </c>
      <c r="R1031" s="174"/>
      <c r="S1031" s="174"/>
      <c r="T1031" s="170"/>
      <c r="U1031" s="187"/>
      <c r="V1031" s="173"/>
      <c r="W1031" s="185"/>
      <c r="X1031" s="62">
        <f t="shared" si="62"/>
        <v>0</v>
      </c>
      <c r="Y1031" s="166"/>
      <c r="Z1031" s="149"/>
      <c r="AA1031" s="149"/>
      <c r="AB1031" s="150" t="s">
        <v>1789</v>
      </c>
      <c r="AC1031" s="2"/>
      <c r="AD1031" s="3"/>
      <c r="AE1031" s="149"/>
      <c r="AF1031" s="152"/>
      <c r="AG1031" s="155"/>
      <c r="AH1031" s="187"/>
      <c r="AI1031" s="173"/>
      <c r="AJ1031" s="149"/>
      <c r="AK1031" s="170"/>
      <c r="AL1031" s="203" t="s">
        <v>1787</v>
      </c>
      <c r="AM1031" s="139"/>
      <c r="AN1031" s="140"/>
      <c r="AO1031" s="170"/>
      <c r="AP1031" s="187"/>
      <c r="AQ1031" s="173"/>
      <c r="AR1031" s="184"/>
      <c r="AS1031" s="208">
        <f t="shared" si="63"/>
        <v>0</v>
      </c>
    </row>
    <row r="1032" ht="13.2" spans="1:45">
      <c r="A1032" s="149"/>
      <c r="B1032" s="149"/>
      <c r="C1032" s="150" t="s">
        <v>1790</v>
      </c>
      <c r="D1032" s="2"/>
      <c r="E1032" s="3"/>
      <c r="F1032" s="149"/>
      <c r="G1032" s="152"/>
      <c r="H1032" s="155"/>
      <c r="I1032" s="165"/>
      <c r="J1032" s="169">
        <f t="shared" si="61"/>
        <v>0</v>
      </c>
      <c r="K1032" s="166"/>
      <c r="L1032" s="166"/>
      <c r="M1032" s="166"/>
      <c r="N1032" s="166"/>
      <c r="O1032" s="149"/>
      <c r="P1032" s="170"/>
      <c r="Q1032" s="174" t="s">
        <v>1790</v>
      </c>
      <c r="R1032" s="174"/>
      <c r="S1032" s="174"/>
      <c r="T1032" s="170"/>
      <c r="U1032" s="187"/>
      <c r="V1032" s="173"/>
      <c r="W1032" s="185"/>
      <c r="X1032" s="62">
        <f t="shared" si="62"/>
        <v>0</v>
      </c>
      <c r="Y1032" s="166"/>
      <c r="Z1032" s="149"/>
      <c r="AA1032" s="149"/>
      <c r="AB1032" s="150" t="s">
        <v>1790</v>
      </c>
      <c r="AC1032" s="2"/>
      <c r="AD1032" s="3"/>
      <c r="AE1032" s="149"/>
      <c r="AF1032" s="152"/>
      <c r="AG1032" s="155"/>
      <c r="AH1032" s="187"/>
      <c r="AI1032" s="173"/>
      <c r="AJ1032" s="149"/>
      <c r="AK1032" s="170"/>
      <c r="AL1032" s="203" t="s">
        <v>1788</v>
      </c>
      <c r="AM1032" s="139"/>
      <c r="AN1032" s="140"/>
      <c r="AO1032" s="170"/>
      <c r="AP1032" s="187"/>
      <c r="AQ1032" s="173"/>
      <c r="AR1032" s="184"/>
      <c r="AS1032" s="208">
        <f t="shared" si="63"/>
        <v>0</v>
      </c>
    </row>
    <row r="1033" ht="13.2" spans="1:45">
      <c r="A1033" s="149"/>
      <c r="B1033" s="149"/>
      <c r="C1033" s="150" t="s">
        <v>1791</v>
      </c>
      <c r="D1033" s="2"/>
      <c r="E1033" s="3"/>
      <c r="F1033" s="149"/>
      <c r="G1033" s="152"/>
      <c r="H1033" s="155"/>
      <c r="I1033" s="165"/>
      <c r="J1033" s="169">
        <f t="shared" si="61"/>
        <v>0</v>
      </c>
      <c r="K1033" s="166"/>
      <c r="L1033" s="166"/>
      <c r="M1033" s="166"/>
      <c r="N1033" s="166"/>
      <c r="O1033" s="149"/>
      <c r="P1033" s="170"/>
      <c r="Q1033" s="174" t="s">
        <v>1791</v>
      </c>
      <c r="R1033" s="174"/>
      <c r="S1033" s="174"/>
      <c r="T1033" s="170"/>
      <c r="U1033" s="187"/>
      <c r="V1033" s="173"/>
      <c r="W1033" s="185"/>
      <c r="X1033" s="62">
        <f t="shared" si="62"/>
        <v>0</v>
      </c>
      <c r="Y1033" s="166"/>
      <c r="Z1033" s="149"/>
      <c r="AA1033" s="149"/>
      <c r="AB1033" s="150" t="s">
        <v>1791</v>
      </c>
      <c r="AC1033" s="2"/>
      <c r="AD1033" s="3"/>
      <c r="AE1033" s="149"/>
      <c r="AF1033" s="152"/>
      <c r="AG1033" s="155"/>
      <c r="AH1033" s="187"/>
      <c r="AI1033" s="173"/>
      <c r="AJ1033" s="149"/>
      <c r="AK1033" s="170"/>
      <c r="AL1033" s="203" t="s">
        <v>1789</v>
      </c>
      <c r="AM1033" s="139"/>
      <c r="AN1033" s="140"/>
      <c r="AO1033" s="170"/>
      <c r="AP1033" s="187"/>
      <c r="AQ1033" s="173"/>
      <c r="AR1033" s="184"/>
      <c r="AS1033" s="208">
        <f t="shared" si="63"/>
        <v>0</v>
      </c>
    </row>
    <row r="1034" ht="13.2" spans="1:45">
      <c r="A1034" s="149"/>
      <c r="B1034" s="149"/>
      <c r="C1034" s="150" t="s">
        <v>1792</v>
      </c>
      <c r="D1034" s="2"/>
      <c r="E1034" s="3"/>
      <c r="F1034" s="149"/>
      <c r="G1034" s="152"/>
      <c r="H1034" s="155"/>
      <c r="I1034" s="165"/>
      <c r="J1034" s="169">
        <f t="shared" si="61"/>
        <v>0</v>
      </c>
      <c r="K1034" s="166"/>
      <c r="L1034" s="166"/>
      <c r="M1034" s="166"/>
      <c r="N1034" s="166"/>
      <c r="O1034" s="149"/>
      <c r="P1034" s="170"/>
      <c r="Q1034" s="174" t="s">
        <v>1792</v>
      </c>
      <c r="R1034" s="174"/>
      <c r="S1034" s="174"/>
      <c r="T1034" s="170"/>
      <c r="U1034" s="187"/>
      <c r="V1034" s="173"/>
      <c r="W1034" s="185"/>
      <c r="X1034" s="62">
        <f t="shared" si="62"/>
        <v>0</v>
      </c>
      <c r="Y1034" s="166"/>
      <c r="Z1034" s="149"/>
      <c r="AA1034" s="149"/>
      <c r="AB1034" s="150" t="s">
        <v>1792</v>
      </c>
      <c r="AC1034" s="2"/>
      <c r="AD1034" s="3"/>
      <c r="AE1034" s="149"/>
      <c r="AF1034" s="152"/>
      <c r="AG1034" s="155"/>
      <c r="AH1034" s="187"/>
      <c r="AI1034" s="173"/>
      <c r="AJ1034" s="149"/>
      <c r="AK1034" s="170"/>
      <c r="AL1034" s="203" t="s">
        <v>1790</v>
      </c>
      <c r="AM1034" s="139"/>
      <c r="AN1034" s="140"/>
      <c r="AO1034" s="170"/>
      <c r="AP1034" s="187"/>
      <c r="AQ1034" s="173"/>
      <c r="AR1034" s="184"/>
      <c r="AS1034" s="208">
        <f t="shared" si="63"/>
        <v>0</v>
      </c>
    </row>
    <row r="1035" ht="13.2" spans="1:45">
      <c r="A1035" s="149"/>
      <c r="B1035" s="149"/>
      <c r="C1035" s="150" t="s">
        <v>1793</v>
      </c>
      <c r="D1035" s="2"/>
      <c r="E1035" s="3"/>
      <c r="F1035" s="149"/>
      <c r="G1035" s="152"/>
      <c r="H1035" s="155"/>
      <c r="I1035" s="165"/>
      <c r="J1035" s="169">
        <f t="shared" si="61"/>
        <v>0</v>
      </c>
      <c r="K1035" s="166"/>
      <c r="L1035" s="166"/>
      <c r="M1035" s="166"/>
      <c r="N1035" s="166"/>
      <c r="O1035" s="149"/>
      <c r="P1035" s="170"/>
      <c r="Q1035" s="174" t="s">
        <v>1793</v>
      </c>
      <c r="R1035" s="174"/>
      <c r="S1035" s="174"/>
      <c r="T1035" s="170"/>
      <c r="U1035" s="187"/>
      <c r="V1035" s="173"/>
      <c r="W1035" s="185"/>
      <c r="X1035" s="62">
        <f t="shared" si="62"/>
        <v>0</v>
      </c>
      <c r="Y1035" s="166"/>
      <c r="Z1035" s="149"/>
      <c r="AA1035" s="149"/>
      <c r="AB1035" s="150" t="s">
        <v>1793</v>
      </c>
      <c r="AC1035" s="2"/>
      <c r="AD1035" s="3"/>
      <c r="AE1035" s="149"/>
      <c r="AF1035" s="152"/>
      <c r="AG1035" s="155"/>
      <c r="AH1035" s="187"/>
      <c r="AI1035" s="173"/>
      <c r="AJ1035" s="149"/>
      <c r="AK1035" s="170"/>
      <c r="AL1035" s="203" t="s">
        <v>1791</v>
      </c>
      <c r="AM1035" s="139"/>
      <c r="AN1035" s="140"/>
      <c r="AO1035" s="170"/>
      <c r="AP1035" s="187"/>
      <c r="AQ1035" s="173"/>
      <c r="AR1035" s="184"/>
      <c r="AS1035" s="208">
        <f t="shared" si="63"/>
        <v>0</v>
      </c>
    </row>
    <row r="1036" ht="13.2" spans="1:45">
      <c r="A1036" s="149"/>
      <c r="B1036" s="149"/>
      <c r="C1036" s="150" t="s">
        <v>1794</v>
      </c>
      <c r="D1036" s="2"/>
      <c r="E1036" s="3"/>
      <c r="F1036" s="149"/>
      <c r="G1036" s="152"/>
      <c r="H1036" s="155"/>
      <c r="I1036" s="165"/>
      <c r="J1036" s="169">
        <f t="shared" si="61"/>
        <v>0</v>
      </c>
      <c r="K1036" s="166"/>
      <c r="L1036" s="166"/>
      <c r="M1036" s="166"/>
      <c r="N1036" s="166"/>
      <c r="O1036" s="149"/>
      <c r="P1036" s="170"/>
      <c r="Q1036" s="174" t="s">
        <v>1794</v>
      </c>
      <c r="R1036" s="174"/>
      <c r="S1036" s="174"/>
      <c r="T1036" s="170"/>
      <c r="U1036" s="187"/>
      <c r="V1036" s="173"/>
      <c r="W1036" s="185"/>
      <c r="X1036" s="62">
        <f t="shared" si="62"/>
        <v>0</v>
      </c>
      <c r="Y1036" s="166"/>
      <c r="Z1036" s="149"/>
      <c r="AA1036" s="149"/>
      <c r="AB1036" s="150" t="s">
        <v>1794</v>
      </c>
      <c r="AC1036" s="2"/>
      <c r="AD1036" s="3"/>
      <c r="AE1036" s="149"/>
      <c r="AF1036" s="152"/>
      <c r="AG1036" s="155"/>
      <c r="AH1036" s="187"/>
      <c r="AI1036" s="173"/>
      <c r="AJ1036" s="149"/>
      <c r="AK1036" s="170"/>
      <c r="AL1036" s="203" t="s">
        <v>1792</v>
      </c>
      <c r="AM1036" s="139"/>
      <c r="AN1036" s="140"/>
      <c r="AO1036" s="170"/>
      <c r="AP1036" s="187"/>
      <c r="AQ1036" s="173"/>
      <c r="AR1036" s="184"/>
      <c r="AS1036" s="208">
        <f t="shared" si="63"/>
        <v>0</v>
      </c>
    </row>
    <row r="1037" ht="13.2" spans="1:45">
      <c r="A1037" s="149"/>
      <c r="B1037" s="149"/>
      <c r="C1037" s="150" t="s">
        <v>1795</v>
      </c>
      <c r="D1037" s="2"/>
      <c r="E1037" s="3"/>
      <c r="F1037" s="149"/>
      <c r="G1037" s="152"/>
      <c r="H1037" s="155"/>
      <c r="I1037" s="165"/>
      <c r="J1037" s="169">
        <f t="shared" si="61"/>
        <v>0</v>
      </c>
      <c r="K1037" s="166"/>
      <c r="L1037" s="166"/>
      <c r="M1037" s="166"/>
      <c r="N1037" s="166"/>
      <c r="O1037" s="149"/>
      <c r="P1037" s="170"/>
      <c r="Q1037" s="174" t="s">
        <v>1795</v>
      </c>
      <c r="R1037" s="174"/>
      <c r="S1037" s="174"/>
      <c r="T1037" s="170"/>
      <c r="U1037" s="187"/>
      <c r="V1037" s="173"/>
      <c r="W1037" s="185"/>
      <c r="X1037" s="62">
        <f t="shared" si="62"/>
        <v>0</v>
      </c>
      <c r="Y1037" s="166"/>
      <c r="Z1037" s="149"/>
      <c r="AA1037" s="149"/>
      <c r="AB1037" s="150" t="s">
        <v>1795</v>
      </c>
      <c r="AC1037" s="2"/>
      <c r="AD1037" s="3"/>
      <c r="AE1037" s="149"/>
      <c r="AF1037" s="152"/>
      <c r="AG1037" s="155"/>
      <c r="AH1037" s="187"/>
      <c r="AI1037" s="173"/>
      <c r="AJ1037" s="149"/>
      <c r="AK1037" s="170"/>
      <c r="AL1037" s="203" t="s">
        <v>1793</v>
      </c>
      <c r="AM1037" s="139"/>
      <c r="AN1037" s="140"/>
      <c r="AO1037" s="170"/>
      <c r="AP1037" s="187"/>
      <c r="AQ1037" s="173"/>
      <c r="AR1037" s="184"/>
      <c r="AS1037" s="208">
        <f t="shared" si="63"/>
        <v>0</v>
      </c>
    </row>
    <row r="1038" ht="13.2" spans="1:45">
      <c r="A1038" s="149"/>
      <c r="B1038" s="149"/>
      <c r="C1038" s="150" t="s">
        <v>1796</v>
      </c>
      <c r="D1038" s="2"/>
      <c r="E1038" s="3"/>
      <c r="F1038" s="149"/>
      <c r="G1038" s="152"/>
      <c r="H1038" s="155"/>
      <c r="I1038" s="165"/>
      <c r="J1038" s="169">
        <f t="shared" si="61"/>
        <v>0</v>
      </c>
      <c r="K1038" s="166"/>
      <c r="L1038" s="166"/>
      <c r="M1038" s="166"/>
      <c r="N1038" s="166"/>
      <c r="O1038" s="149"/>
      <c r="P1038" s="170"/>
      <c r="Q1038" s="174" t="s">
        <v>1796</v>
      </c>
      <c r="R1038" s="174"/>
      <c r="S1038" s="174"/>
      <c r="T1038" s="170"/>
      <c r="U1038" s="187"/>
      <c r="V1038" s="173"/>
      <c r="W1038" s="185"/>
      <c r="X1038" s="62">
        <f t="shared" si="62"/>
        <v>0</v>
      </c>
      <c r="Y1038" s="166"/>
      <c r="Z1038" s="149"/>
      <c r="AA1038" s="149"/>
      <c r="AB1038" s="150" t="s">
        <v>1796</v>
      </c>
      <c r="AC1038" s="2"/>
      <c r="AD1038" s="3"/>
      <c r="AE1038" s="149"/>
      <c r="AF1038" s="152"/>
      <c r="AG1038" s="155"/>
      <c r="AH1038" s="187"/>
      <c r="AI1038" s="173"/>
      <c r="AJ1038" s="149"/>
      <c r="AK1038" s="170"/>
      <c r="AL1038" s="203" t="s">
        <v>1794</v>
      </c>
      <c r="AM1038" s="139"/>
      <c r="AN1038" s="140"/>
      <c r="AO1038" s="170"/>
      <c r="AP1038" s="187"/>
      <c r="AQ1038" s="173"/>
      <c r="AR1038" s="184"/>
      <c r="AS1038" s="208">
        <f t="shared" si="63"/>
        <v>0</v>
      </c>
    </row>
    <row r="1039" ht="13.2" spans="1:45">
      <c r="A1039" s="149"/>
      <c r="B1039" s="149"/>
      <c r="C1039" s="150" t="s">
        <v>1797</v>
      </c>
      <c r="D1039" s="2"/>
      <c r="E1039" s="3"/>
      <c r="F1039" s="149"/>
      <c r="G1039" s="152"/>
      <c r="H1039" s="155"/>
      <c r="I1039" s="165"/>
      <c r="J1039" s="169">
        <f t="shared" si="61"/>
        <v>0</v>
      </c>
      <c r="K1039" s="166"/>
      <c r="L1039" s="166"/>
      <c r="M1039" s="166"/>
      <c r="N1039" s="166"/>
      <c r="O1039" s="149"/>
      <c r="P1039" s="170"/>
      <c r="Q1039" s="174" t="s">
        <v>1797</v>
      </c>
      <c r="R1039" s="174"/>
      <c r="S1039" s="174"/>
      <c r="T1039" s="170"/>
      <c r="U1039" s="187"/>
      <c r="V1039" s="173"/>
      <c r="W1039" s="185"/>
      <c r="X1039" s="62">
        <f t="shared" si="62"/>
        <v>0</v>
      </c>
      <c r="Y1039" s="166"/>
      <c r="Z1039" s="149"/>
      <c r="AA1039" s="149"/>
      <c r="AB1039" s="150" t="s">
        <v>1797</v>
      </c>
      <c r="AC1039" s="2"/>
      <c r="AD1039" s="3"/>
      <c r="AE1039" s="149"/>
      <c r="AF1039" s="152"/>
      <c r="AG1039" s="155"/>
      <c r="AH1039" s="187"/>
      <c r="AI1039" s="173"/>
      <c r="AJ1039" s="149"/>
      <c r="AK1039" s="170"/>
      <c r="AL1039" s="203" t="s">
        <v>1795</v>
      </c>
      <c r="AM1039" s="139"/>
      <c r="AN1039" s="140"/>
      <c r="AO1039" s="170"/>
      <c r="AP1039" s="187"/>
      <c r="AQ1039" s="173"/>
      <c r="AR1039" s="184"/>
      <c r="AS1039" s="208">
        <f t="shared" si="63"/>
        <v>0</v>
      </c>
    </row>
    <row r="1040" ht="13.2" spans="1:45">
      <c r="A1040" s="149"/>
      <c r="B1040" s="149"/>
      <c r="C1040" s="150" t="s">
        <v>1798</v>
      </c>
      <c r="D1040" s="2"/>
      <c r="E1040" s="3"/>
      <c r="F1040" s="149"/>
      <c r="G1040" s="152"/>
      <c r="H1040" s="155"/>
      <c r="I1040" s="165"/>
      <c r="J1040" s="169">
        <f t="shared" si="61"/>
        <v>0</v>
      </c>
      <c r="K1040" s="166"/>
      <c r="L1040" s="166"/>
      <c r="M1040" s="166"/>
      <c r="N1040" s="166"/>
      <c r="O1040" s="149"/>
      <c r="P1040" s="170"/>
      <c r="Q1040" s="174" t="s">
        <v>1798</v>
      </c>
      <c r="R1040" s="174"/>
      <c r="S1040" s="174"/>
      <c r="T1040" s="170"/>
      <c r="U1040" s="187"/>
      <c r="V1040" s="173"/>
      <c r="W1040" s="185"/>
      <c r="X1040" s="62">
        <f t="shared" si="62"/>
        <v>0</v>
      </c>
      <c r="Y1040" s="166"/>
      <c r="Z1040" s="149"/>
      <c r="AA1040" s="149"/>
      <c r="AB1040" s="150" t="s">
        <v>1798</v>
      </c>
      <c r="AC1040" s="2"/>
      <c r="AD1040" s="3"/>
      <c r="AE1040" s="149"/>
      <c r="AF1040" s="152"/>
      <c r="AG1040" s="155"/>
      <c r="AH1040" s="187"/>
      <c r="AI1040" s="173"/>
      <c r="AJ1040" s="149"/>
      <c r="AK1040" s="170"/>
      <c r="AL1040" s="203" t="s">
        <v>1796</v>
      </c>
      <c r="AM1040" s="139"/>
      <c r="AN1040" s="140"/>
      <c r="AO1040" s="170"/>
      <c r="AP1040" s="187"/>
      <c r="AQ1040" s="173"/>
      <c r="AR1040" s="184"/>
      <c r="AS1040" s="208">
        <f t="shared" si="63"/>
        <v>0</v>
      </c>
    </row>
    <row r="1041" ht="13.2" spans="1:45">
      <c r="A1041" s="149"/>
      <c r="B1041" s="149"/>
      <c r="C1041" s="150" t="s">
        <v>1799</v>
      </c>
      <c r="D1041" s="2"/>
      <c r="E1041" s="3"/>
      <c r="F1041" s="149"/>
      <c r="G1041" s="152"/>
      <c r="H1041" s="155"/>
      <c r="I1041" s="165"/>
      <c r="J1041" s="169">
        <f t="shared" si="61"/>
        <v>0</v>
      </c>
      <c r="K1041" s="166"/>
      <c r="L1041" s="166"/>
      <c r="M1041" s="166"/>
      <c r="N1041" s="166"/>
      <c r="O1041" s="149"/>
      <c r="P1041" s="170"/>
      <c r="Q1041" s="174" t="s">
        <v>1799</v>
      </c>
      <c r="R1041" s="174"/>
      <c r="S1041" s="174"/>
      <c r="T1041" s="170"/>
      <c r="U1041" s="187"/>
      <c r="V1041" s="173"/>
      <c r="W1041" s="185"/>
      <c r="X1041" s="62">
        <f t="shared" si="62"/>
        <v>0</v>
      </c>
      <c r="Y1041" s="166"/>
      <c r="Z1041" s="149"/>
      <c r="AA1041" s="149"/>
      <c r="AB1041" s="150" t="s">
        <v>1799</v>
      </c>
      <c r="AC1041" s="2"/>
      <c r="AD1041" s="3"/>
      <c r="AE1041" s="149"/>
      <c r="AF1041" s="152"/>
      <c r="AG1041" s="155"/>
      <c r="AH1041" s="187"/>
      <c r="AI1041" s="173"/>
      <c r="AJ1041" s="149"/>
      <c r="AK1041" s="170"/>
      <c r="AL1041" s="203" t="s">
        <v>1797</v>
      </c>
      <c r="AM1041" s="139"/>
      <c r="AN1041" s="140"/>
      <c r="AO1041" s="170"/>
      <c r="AP1041" s="187"/>
      <c r="AQ1041" s="173"/>
      <c r="AR1041" s="184"/>
      <c r="AS1041" s="208">
        <f t="shared" si="63"/>
        <v>0</v>
      </c>
    </row>
    <row r="1042" ht="13.2" spans="1:45">
      <c r="A1042" s="149"/>
      <c r="B1042" s="149"/>
      <c r="C1042" s="150" t="s">
        <v>1800</v>
      </c>
      <c r="D1042" s="2"/>
      <c r="E1042" s="3"/>
      <c r="F1042" s="149"/>
      <c r="G1042" s="152"/>
      <c r="H1042" s="155"/>
      <c r="I1042" s="165"/>
      <c r="J1042" s="169">
        <f t="shared" si="61"/>
        <v>0</v>
      </c>
      <c r="K1042" s="166"/>
      <c r="L1042" s="166"/>
      <c r="M1042" s="166"/>
      <c r="N1042" s="166"/>
      <c r="O1042" s="149"/>
      <c r="P1042" s="170"/>
      <c r="Q1042" s="174" t="s">
        <v>1800</v>
      </c>
      <c r="R1042" s="174"/>
      <c r="S1042" s="174"/>
      <c r="T1042" s="170"/>
      <c r="U1042" s="187"/>
      <c r="V1042" s="173"/>
      <c r="W1042" s="185"/>
      <c r="X1042" s="62">
        <f t="shared" si="62"/>
        <v>0</v>
      </c>
      <c r="Y1042" s="166"/>
      <c r="Z1042" s="149"/>
      <c r="AA1042" s="149"/>
      <c r="AB1042" s="150" t="s">
        <v>1800</v>
      </c>
      <c r="AC1042" s="2"/>
      <c r="AD1042" s="3"/>
      <c r="AE1042" s="149"/>
      <c r="AF1042" s="152"/>
      <c r="AG1042" s="155"/>
      <c r="AH1042" s="187"/>
      <c r="AI1042" s="173"/>
      <c r="AJ1042" s="149"/>
      <c r="AK1042" s="170"/>
      <c r="AL1042" s="203" t="s">
        <v>1798</v>
      </c>
      <c r="AM1042" s="139"/>
      <c r="AN1042" s="140"/>
      <c r="AO1042" s="170"/>
      <c r="AP1042" s="187"/>
      <c r="AQ1042" s="173"/>
      <c r="AR1042" s="184"/>
      <c r="AS1042" s="208">
        <f t="shared" si="63"/>
        <v>0</v>
      </c>
    </row>
    <row r="1043" ht="13.2" spans="1:45">
      <c r="A1043" s="149"/>
      <c r="B1043" s="149"/>
      <c r="C1043" s="150" t="s">
        <v>1801</v>
      </c>
      <c r="D1043" s="2"/>
      <c r="E1043" s="3"/>
      <c r="F1043" s="149"/>
      <c r="G1043" s="152"/>
      <c r="H1043" s="155"/>
      <c r="I1043" s="165"/>
      <c r="J1043" s="169">
        <f t="shared" si="61"/>
        <v>0</v>
      </c>
      <c r="K1043" s="166"/>
      <c r="L1043" s="166"/>
      <c r="M1043" s="166"/>
      <c r="N1043" s="166"/>
      <c r="O1043" s="149"/>
      <c r="P1043" s="170"/>
      <c r="Q1043" s="174" t="s">
        <v>1801</v>
      </c>
      <c r="R1043" s="174"/>
      <c r="S1043" s="174"/>
      <c r="T1043" s="170"/>
      <c r="U1043" s="187"/>
      <c r="V1043" s="173"/>
      <c r="W1043" s="185"/>
      <c r="X1043" s="62">
        <f t="shared" si="62"/>
        <v>0</v>
      </c>
      <c r="Y1043" s="166"/>
      <c r="Z1043" s="149"/>
      <c r="AA1043" s="149"/>
      <c r="AB1043" s="150" t="s">
        <v>1801</v>
      </c>
      <c r="AC1043" s="2"/>
      <c r="AD1043" s="3"/>
      <c r="AE1043" s="149"/>
      <c r="AF1043" s="152"/>
      <c r="AG1043" s="155"/>
      <c r="AH1043" s="187"/>
      <c r="AI1043" s="173"/>
      <c r="AJ1043" s="149"/>
      <c r="AK1043" s="170"/>
      <c r="AL1043" s="203" t="s">
        <v>1799</v>
      </c>
      <c r="AM1043" s="139"/>
      <c r="AN1043" s="140"/>
      <c r="AO1043" s="170"/>
      <c r="AP1043" s="187"/>
      <c r="AQ1043" s="173"/>
      <c r="AR1043" s="184"/>
      <c r="AS1043" s="208">
        <f t="shared" si="63"/>
        <v>0</v>
      </c>
    </row>
    <row r="1044" ht="13.2" spans="1:45">
      <c r="A1044" s="149"/>
      <c r="B1044" s="149"/>
      <c r="C1044" s="150" t="s">
        <v>1802</v>
      </c>
      <c r="D1044" s="2"/>
      <c r="E1044" s="3"/>
      <c r="F1044" s="149"/>
      <c r="G1044" s="152"/>
      <c r="H1044" s="155"/>
      <c r="I1044" s="165"/>
      <c r="J1044" s="169">
        <f t="shared" si="61"/>
        <v>0</v>
      </c>
      <c r="K1044" s="166"/>
      <c r="L1044" s="166"/>
      <c r="M1044" s="166"/>
      <c r="N1044" s="166"/>
      <c r="O1044" s="149"/>
      <c r="P1044" s="170"/>
      <c r="Q1044" s="174" t="s">
        <v>1802</v>
      </c>
      <c r="R1044" s="174"/>
      <c r="S1044" s="174"/>
      <c r="T1044" s="170"/>
      <c r="U1044" s="187"/>
      <c r="V1044" s="173"/>
      <c r="W1044" s="185"/>
      <c r="X1044" s="62">
        <f t="shared" si="62"/>
        <v>0</v>
      </c>
      <c r="Y1044" s="166"/>
      <c r="Z1044" s="149"/>
      <c r="AA1044" s="149"/>
      <c r="AB1044" s="150" t="s">
        <v>1802</v>
      </c>
      <c r="AC1044" s="2"/>
      <c r="AD1044" s="3"/>
      <c r="AE1044" s="149"/>
      <c r="AF1044" s="152"/>
      <c r="AG1044" s="155"/>
      <c r="AH1044" s="187"/>
      <c r="AI1044" s="173"/>
      <c r="AJ1044" s="149"/>
      <c r="AK1044" s="170"/>
      <c r="AL1044" s="203" t="s">
        <v>1800</v>
      </c>
      <c r="AM1044" s="139"/>
      <c r="AN1044" s="140"/>
      <c r="AO1044" s="170"/>
      <c r="AP1044" s="187"/>
      <c r="AQ1044" s="173"/>
      <c r="AR1044" s="184"/>
      <c r="AS1044" s="208">
        <f t="shared" si="63"/>
        <v>0</v>
      </c>
    </row>
    <row r="1045" ht="13.2" spans="1:45">
      <c r="A1045" s="149"/>
      <c r="B1045" s="149"/>
      <c r="C1045" s="150" t="s">
        <v>1803</v>
      </c>
      <c r="D1045" s="2"/>
      <c r="E1045" s="3"/>
      <c r="F1045" s="149"/>
      <c r="G1045" s="152"/>
      <c r="H1045" s="155"/>
      <c r="I1045" s="165"/>
      <c r="J1045" s="169">
        <f t="shared" si="61"/>
        <v>0</v>
      </c>
      <c r="K1045" s="166"/>
      <c r="L1045" s="166"/>
      <c r="M1045" s="166"/>
      <c r="N1045" s="166"/>
      <c r="O1045" s="149"/>
      <c r="P1045" s="170"/>
      <c r="Q1045" s="174" t="s">
        <v>1803</v>
      </c>
      <c r="R1045" s="174"/>
      <c r="S1045" s="174"/>
      <c r="T1045" s="170"/>
      <c r="U1045" s="187"/>
      <c r="V1045" s="173"/>
      <c r="W1045" s="185"/>
      <c r="X1045" s="62">
        <f t="shared" si="62"/>
        <v>0</v>
      </c>
      <c r="Y1045" s="166"/>
      <c r="Z1045" s="149"/>
      <c r="AA1045" s="149"/>
      <c r="AB1045" s="150" t="s">
        <v>1803</v>
      </c>
      <c r="AC1045" s="2"/>
      <c r="AD1045" s="3"/>
      <c r="AE1045" s="149"/>
      <c r="AF1045" s="152"/>
      <c r="AG1045" s="155"/>
      <c r="AH1045" s="187"/>
      <c r="AI1045" s="173"/>
      <c r="AJ1045" s="149"/>
      <c r="AK1045" s="170"/>
      <c r="AL1045" s="203" t="s">
        <v>1801</v>
      </c>
      <c r="AM1045" s="139"/>
      <c r="AN1045" s="140"/>
      <c r="AO1045" s="170"/>
      <c r="AP1045" s="187"/>
      <c r="AQ1045" s="173"/>
      <c r="AR1045" s="184"/>
      <c r="AS1045" s="208">
        <f t="shared" si="63"/>
        <v>0</v>
      </c>
    </row>
    <row r="1046" ht="13.2" spans="1:45">
      <c r="A1046" s="149"/>
      <c r="B1046" s="149"/>
      <c r="C1046" s="150" t="s">
        <v>1804</v>
      </c>
      <c r="D1046" s="2"/>
      <c r="E1046" s="3"/>
      <c r="F1046" s="149"/>
      <c r="G1046" s="152"/>
      <c r="H1046" s="155"/>
      <c r="I1046" s="165"/>
      <c r="J1046" s="169">
        <f t="shared" si="61"/>
        <v>0</v>
      </c>
      <c r="K1046" s="166"/>
      <c r="L1046" s="166"/>
      <c r="M1046" s="166"/>
      <c r="N1046" s="166"/>
      <c r="O1046" s="149"/>
      <c r="P1046" s="170"/>
      <c r="Q1046" s="174" t="s">
        <v>1804</v>
      </c>
      <c r="R1046" s="174"/>
      <c r="S1046" s="174"/>
      <c r="T1046" s="170"/>
      <c r="U1046" s="187"/>
      <c r="V1046" s="173"/>
      <c r="W1046" s="185"/>
      <c r="X1046" s="62">
        <f t="shared" si="62"/>
        <v>0</v>
      </c>
      <c r="Y1046" s="166"/>
      <c r="Z1046" s="149"/>
      <c r="AA1046" s="149"/>
      <c r="AB1046" s="150" t="s">
        <v>1804</v>
      </c>
      <c r="AC1046" s="2"/>
      <c r="AD1046" s="3"/>
      <c r="AE1046" s="149"/>
      <c r="AF1046" s="152"/>
      <c r="AG1046" s="155"/>
      <c r="AH1046" s="187"/>
      <c r="AI1046" s="173"/>
      <c r="AJ1046" s="149"/>
      <c r="AK1046" s="170"/>
      <c r="AL1046" s="203" t="s">
        <v>1802</v>
      </c>
      <c r="AM1046" s="139"/>
      <c r="AN1046" s="140"/>
      <c r="AO1046" s="170"/>
      <c r="AP1046" s="187"/>
      <c r="AQ1046" s="173"/>
      <c r="AR1046" s="184"/>
      <c r="AS1046" s="208">
        <f t="shared" si="63"/>
        <v>0</v>
      </c>
    </row>
    <row r="1047" ht="13.2" spans="1:45">
      <c r="A1047" s="149"/>
      <c r="B1047" s="149"/>
      <c r="C1047" s="150" t="s">
        <v>1805</v>
      </c>
      <c r="D1047" s="2"/>
      <c r="E1047" s="3"/>
      <c r="F1047" s="149"/>
      <c r="G1047" s="152"/>
      <c r="H1047" s="155"/>
      <c r="I1047" s="165"/>
      <c r="J1047" s="169">
        <f t="shared" si="61"/>
        <v>0</v>
      </c>
      <c r="K1047" s="166"/>
      <c r="L1047" s="166"/>
      <c r="M1047" s="166"/>
      <c r="N1047" s="166"/>
      <c r="O1047" s="149"/>
      <c r="P1047" s="170"/>
      <c r="Q1047" s="174" t="s">
        <v>1805</v>
      </c>
      <c r="R1047" s="174"/>
      <c r="S1047" s="174"/>
      <c r="T1047" s="170"/>
      <c r="U1047" s="187"/>
      <c r="V1047" s="173"/>
      <c r="W1047" s="185"/>
      <c r="X1047" s="62">
        <f t="shared" si="62"/>
        <v>0</v>
      </c>
      <c r="Y1047" s="166"/>
      <c r="Z1047" s="149"/>
      <c r="AA1047" s="149"/>
      <c r="AB1047" s="150" t="s">
        <v>1805</v>
      </c>
      <c r="AC1047" s="2"/>
      <c r="AD1047" s="3"/>
      <c r="AE1047" s="149"/>
      <c r="AF1047" s="152"/>
      <c r="AG1047" s="155"/>
      <c r="AH1047" s="187"/>
      <c r="AI1047" s="173"/>
      <c r="AJ1047" s="149"/>
      <c r="AK1047" s="170"/>
      <c r="AL1047" s="203" t="s">
        <v>1803</v>
      </c>
      <c r="AM1047" s="139"/>
      <c r="AN1047" s="140"/>
      <c r="AO1047" s="170"/>
      <c r="AP1047" s="187"/>
      <c r="AQ1047" s="173"/>
      <c r="AR1047" s="184"/>
      <c r="AS1047" s="208">
        <f t="shared" si="63"/>
        <v>0</v>
      </c>
    </row>
    <row r="1048" ht="13.2" spans="1:45">
      <c r="A1048" s="149"/>
      <c r="B1048" s="149"/>
      <c r="C1048" s="150" t="s">
        <v>1806</v>
      </c>
      <c r="D1048" s="2"/>
      <c r="E1048" s="3"/>
      <c r="F1048" s="149"/>
      <c r="G1048" s="152"/>
      <c r="H1048" s="155"/>
      <c r="I1048" s="165"/>
      <c r="J1048" s="169">
        <f t="shared" si="61"/>
        <v>0</v>
      </c>
      <c r="K1048" s="166"/>
      <c r="L1048" s="166"/>
      <c r="M1048" s="166"/>
      <c r="N1048" s="166"/>
      <c r="O1048" s="149"/>
      <c r="P1048" s="170"/>
      <c r="Q1048" s="174" t="s">
        <v>1806</v>
      </c>
      <c r="R1048" s="174"/>
      <c r="S1048" s="174"/>
      <c r="T1048" s="170"/>
      <c r="U1048" s="187"/>
      <c r="V1048" s="173"/>
      <c r="W1048" s="185"/>
      <c r="X1048" s="62">
        <f t="shared" si="62"/>
        <v>0</v>
      </c>
      <c r="Y1048" s="166"/>
      <c r="Z1048" s="149"/>
      <c r="AA1048" s="149"/>
      <c r="AB1048" s="150" t="s">
        <v>1806</v>
      </c>
      <c r="AC1048" s="2"/>
      <c r="AD1048" s="3"/>
      <c r="AE1048" s="149"/>
      <c r="AF1048" s="152"/>
      <c r="AG1048" s="155"/>
      <c r="AH1048" s="187"/>
      <c r="AI1048" s="173"/>
      <c r="AJ1048" s="149"/>
      <c r="AK1048" s="170"/>
      <c r="AL1048" s="203" t="s">
        <v>1804</v>
      </c>
      <c r="AM1048" s="139"/>
      <c r="AN1048" s="140"/>
      <c r="AO1048" s="170"/>
      <c r="AP1048" s="187"/>
      <c r="AQ1048" s="173"/>
      <c r="AR1048" s="184"/>
      <c r="AS1048" s="208">
        <f t="shared" si="63"/>
        <v>0</v>
      </c>
    </row>
    <row r="1049" ht="13.2" spans="1:45">
      <c r="A1049" s="149"/>
      <c r="B1049" s="149"/>
      <c r="C1049" s="150" t="s">
        <v>1807</v>
      </c>
      <c r="D1049" s="2"/>
      <c r="E1049" s="3"/>
      <c r="F1049" s="149"/>
      <c r="G1049" s="152"/>
      <c r="H1049" s="155"/>
      <c r="I1049" s="165"/>
      <c r="J1049" s="169">
        <f t="shared" si="61"/>
        <v>0</v>
      </c>
      <c r="K1049" s="166"/>
      <c r="L1049" s="166"/>
      <c r="M1049" s="166"/>
      <c r="N1049" s="166"/>
      <c r="O1049" s="149"/>
      <c r="P1049" s="170"/>
      <c r="Q1049" s="174" t="s">
        <v>1807</v>
      </c>
      <c r="R1049" s="174"/>
      <c r="S1049" s="174"/>
      <c r="T1049" s="170"/>
      <c r="U1049" s="187"/>
      <c r="V1049" s="173"/>
      <c r="W1049" s="185"/>
      <c r="X1049" s="62">
        <f t="shared" si="62"/>
        <v>0</v>
      </c>
      <c r="Y1049" s="166"/>
      <c r="Z1049" s="149"/>
      <c r="AA1049" s="149"/>
      <c r="AB1049" s="150" t="s">
        <v>1807</v>
      </c>
      <c r="AC1049" s="2"/>
      <c r="AD1049" s="3"/>
      <c r="AE1049" s="149"/>
      <c r="AF1049" s="152"/>
      <c r="AG1049" s="155"/>
      <c r="AH1049" s="187"/>
      <c r="AI1049" s="173"/>
      <c r="AJ1049" s="149"/>
      <c r="AK1049" s="170"/>
      <c r="AL1049" s="203" t="s">
        <v>1805</v>
      </c>
      <c r="AM1049" s="139"/>
      <c r="AN1049" s="140"/>
      <c r="AO1049" s="170"/>
      <c r="AP1049" s="187"/>
      <c r="AQ1049" s="173"/>
      <c r="AR1049" s="184"/>
      <c r="AS1049" s="208">
        <f t="shared" si="63"/>
        <v>0</v>
      </c>
    </row>
    <row r="1050" ht="13.2" spans="1:45">
      <c r="A1050" s="149"/>
      <c r="B1050" s="149"/>
      <c r="C1050" s="150" t="s">
        <v>1808</v>
      </c>
      <c r="D1050" s="2"/>
      <c r="E1050" s="3"/>
      <c r="F1050" s="149"/>
      <c r="G1050" s="152"/>
      <c r="H1050" s="155"/>
      <c r="I1050" s="165"/>
      <c r="J1050" s="169">
        <f t="shared" si="61"/>
        <v>0</v>
      </c>
      <c r="K1050" s="166"/>
      <c r="L1050" s="166"/>
      <c r="M1050" s="166"/>
      <c r="N1050" s="166"/>
      <c r="O1050" s="149"/>
      <c r="P1050" s="170"/>
      <c r="Q1050" s="174" t="s">
        <v>1808</v>
      </c>
      <c r="R1050" s="174"/>
      <c r="S1050" s="174"/>
      <c r="T1050" s="170"/>
      <c r="U1050" s="187"/>
      <c r="V1050" s="173"/>
      <c r="W1050" s="185"/>
      <c r="X1050" s="62">
        <f t="shared" si="62"/>
        <v>0</v>
      </c>
      <c r="Y1050" s="166"/>
      <c r="Z1050" s="149"/>
      <c r="AA1050" s="149"/>
      <c r="AB1050" s="150" t="s">
        <v>1808</v>
      </c>
      <c r="AC1050" s="2"/>
      <c r="AD1050" s="3"/>
      <c r="AE1050" s="149"/>
      <c r="AF1050" s="152"/>
      <c r="AG1050" s="155"/>
      <c r="AH1050" s="187"/>
      <c r="AI1050" s="173"/>
      <c r="AJ1050" s="149"/>
      <c r="AK1050" s="170"/>
      <c r="AL1050" s="203" t="s">
        <v>1806</v>
      </c>
      <c r="AM1050" s="139"/>
      <c r="AN1050" s="140"/>
      <c r="AO1050" s="170"/>
      <c r="AP1050" s="187"/>
      <c r="AQ1050" s="173"/>
      <c r="AR1050" s="184"/>
      <c r="AS1050" s="208">
        <f t="shared" si="63"/>
        <v>0</v>
      </c>
    </row>
    <row r="1051" ht="13.2" spans="1:45">
      <c r="A1051" s="149"/>
      <c r="B1051" s="149"/>
      <c r="C1051" s="150" t="s">
        <v>1809</v>
      </c>
      <c r="D1051" s="2"/>
      <c r="E1051" s="3"/>
      <c r="F1051" s="149"/>
      <c r="G1051" s="152"/>
      <c r="H1051" s="155"/>
      <c r="I1051" s="165"/>
      <c r="J1051" s="169">
        <f t="shared" si="61"/>
        <v>0</v>
      </c>
      <c r="K1051" s="166"/>
      <c r="L1051" s="166"/>
      <c r="M1051" s="166"/>
      <c r="N1051" s="166"/>
      <c r="O1051" s="149"/>
      <c r="P1051" s="170"/>
      <c r="Q1051" s="174" t="s">
        <v>1809</v>
      </c>
      <c r="R1051" s="174"/>
      <c r="S1051" s="174"/>
      <c r="T1051" s="170"/>
      <c r="U1051" s="187"/>
      <c r="V1051" s="173"/>
      <c r="W1051" s="185"/>
      <c r="X1051" s="62">
        <f t="shared" si="62"/>
        <v>0</v>
      </c>
      <c r="Y1051" s="166"/>
      <c r="Z1051" s="149"/>
      <c r="AA1051" s="149"/>
      <c r="AB1051" s="150" t="s">
        <v>1809</v>
      </c>
      <c r="AC1051" s="2"/>
      <c r="AD1051" s="3"/>
      <c r="AE1051" s="149"/>
      <c r="AF1051" s="152"/>
      <c r="AG1051" s="155"/>
      <c r="AH1051" s="187"/>
      <c r="AI1051" s="173"/>
      <c r="AJ1051" s="149"/>
      <c r="AK1051" s="170"/>
      <c r="AL1051" s="203" t="s">
        <v>1807</v>
      </c>
      <c r="AM1051" s="139"/>
      <c r="AN1051" s="140"/>
      <c r="AO1051" s="170"/>
      <c r="AP1051" s="187"/>
      <c r="AQ1051" s="173"/>
      <c r="AR1051" s="184"/>
      <c r="AS1051" s="208">
        <f t="shared" si="63"/>
        <v>0</v>
      </c>
    </row>
    <row r="1052" ht="13.2" spans="1:45">
      <c r="A1052" s="149"/>
      <c r="B1052" s="149"/>
      <c r="C1052" s="150" t="s">
        <v>1810</v>
      </c>
      <c r="D1052" s="2"/>
      <c r="E1052" s="3"/>
      <c r="F1052" s="149"/>
      <c r="G1052" s="152"/>
      <c r="H1052" s="155"/>
      <c r="I1052" s="165"/>
      <c r="J1052" s="169">
        <f t="shared" si="61"/>
        <v>0</v>
      </c>
      <c r="K1052" s="166"/>
      <c r="L1052" s="166"/>
      <c r="M1052" s="166"/>
      <c r="N1052" s="166"/>
      <c r="O1052" s="149"/>
      <c r="P1052" s="170"/>
      <c r="Q1052" s="174" t="s">
        <v>1810</v>
      </c>
      <c r="R1052" s="174"/>
      <c r="S1052" s="174"/>
      <c r="T1052" s="170"/>
      <c r="U1052" s="187"/>
      <c r="V1052" s="173"/>
      <c r="W1052" s="185"/>
      <c r="X1052" s="62">
        <f t="shared" si="62"/>
        <v>0</v>
      </c>
      <c r="Y1052" s="166"/>
      <c r="Z1052" s="149"/>
      <c r="AA1052" s="149"/>
      <c r="AB1052" s="150" t="s">
        <v>1810</v>
      </c>
      <c r="AC1052" s="2"/>
      <c r="AD1052" s="3"/>
      <c r="AE1052" s="149"/>
      <c r="AF1052" s="152"/>
      <c r="AG1052" s="155"/>
      <c r="AH1052" s="187"/>
      <c r="AI1052" s="173"/>
      <c r="AJ1052" s="149"/>
      <c r="AK1052" s="170"/>
      <c r="AL1052" s="203" t="s">
        <v>1808</v>
      </c>
      <c r="AM1052" s="139"/>
      <c r="AN1052" s="140"/>
      <c r="AO1052" s="170"/>
      <c r="AP1052" s="187"/>
      <c r="AQ1052" s="173"/>
      <c r="AR1052" s="184"/>
      <c r="AS1052" s="208">
        <f t="shared" si="63"/>
        <v>0</v>
      </c>
    </row>
    <row r="1053" ht="13.2" spans="1:45">
      <c r="A1053" s="149"/>
      <c r="B1053" s="149"/>
      <c r="C1053" s="150" t="s">
        <v>1811</v>
      </c>
      <c r="D1053" s="2"/>
      <c r="E1053" s="3"/>
      <c r="F1053" s="149"/>
      <c r="G1053" s="152"/>
      <c r="H1053" s="155"/>
      <c r="I1053" s="165"/>
      <c r="J1053" s="169">
        <f t="shared" si="61"/>
        <v>0</v>
      </c>
      <c r="K1053" s="166"/>
      <c r="L1053" s="166"/>
      <c r="M1053" s="166"/>
      <c r="N1053" s="166"/>
      <c r="O1053" s="149"/>
      <c r="P1053" s="170"/>
      <c r="Q1053" s="174" t="s">
        <v>1811</v>
      </c>
      <c r="R1053" s="174"/>
      <c r="S1053" s="174"/>
      <c r="T1053" s="170"/>
      <c r="U1053" s="187"/>
      <c r="V1053" s="173"/>
      <c r="W1053" s="185"/>
      <c r="X1053" s="62">
        <f t="shared" si="62"/>
        <v>0</v>
      </c>
      <c r="Y1053" s="166"/>
      <c r="Z1053" s="149"/>
      <c r="AA1053" s="149"/>
      <c r="AB1053" s="150" t="s">
        <v>1811</v>
      </c>
      <c r="AC1053" s="2"/>
      <c r="AD1053" s="3"/>
      <c r="AE1053" s="149"/>
      <c r="AF1053" s="152"/>
      <c r="AG1053" s="155"/>
      <c r="AH1053" s="187"/>
      <c r="AI1053" s="173"/>
      <c r="AJ1053" s="149"/>
      <c r="AK1053" s="170"/>
      <c r="AL1053" s="203" t="s">
        <v>1809</v>
      </c>
      <c r="AM1053" s="139"/>
      <c r="AN1053" s="140"/>
      <c r="AO1053" s="170"/>
      <c r="AP1053" s="187"/>
      <c r="AQ1053" s="173"/>
      <c r="AR1053" s="184"/>
      <c r="AS1053" s="208">
        <f t="shared" si="63"/>
        <v>0</v>
      </c>
    </row>
    <row r="1054" ht="13.2" spans="1:45">
      <c r="A1054" s="149"/>
      <c r="B1054" s="149"/>
      <c r="C1054" s="150" t="s">
        <v>1812</v>
      </c>
      <c r="D1054" s="2"/>
      <c r="E1054" s="3"/>
      <c r="F1054" s="149"/>
      <c r="G1054" s="152"/>
      <c r="H1054" s="155"/>
      <c r="I1054" s="165"/>
      <c r="J1054" s="169">
        <f t="shared" si="61"/>
        <v>0</v>
      </c>
      <c r="K1054" s="166"/>
      <c r="L1054" s="166"/>
      <c r="M1054" s="166"/>
      <c r="N1054" s="166"/>
      <c r="O1054" s="149"/>
      <c r="P1054" s="170"/>
      <c r="Q1054" s="174" t="s">
        <v>1812</v>
      </c>
      <c r="R1054" s="174"/>
      <c r="S1054" s="174"/>
      <c r="T1054" s="170"/>
      <c r="U1054" s="187"/>
      <c r="V1054" s="173"/>
      <c r="W1054" s="185"/>
      <c r="X1054" s="62">
        <f t="shared" si="62"/>
        <v>0</v>
      </c>
      <c r="Y1054" s="166"/>
      <c r="Z1054" s="149"/>
      <c r="AA1054" s="149"/>
      <c r="AB1054" s="150" t="s">
        <v>1812</v>
      </c>
      <c r="AC1054" s="2"/>
      <c r="AD1054" s="3"/>
      <c r="AE1054" s="149"/>
      <c r="AF1054" s="152"/>
      <c r="AG1054" s="155"/>
      <c r="AH1054" s="187"/>
      <c r="AI1054" s="173"/>
      <c r="AJ1054" s="149"/>
      <c r="AK1054" s="170"/>
      <c r="AL1054" s="203" t="s">
        <v>1810</v>
      </c>
      <c r="AM1054" s="139"/>
      <c r="AN1054" s="140"/>
      <c r="AO1054" s="170"/>
      <c r="AP1054" s="187"/>
      <c r="AQ1054" s="173"/>
      <c r="AR1054" s="184"/>
      <c r="AS1054" s="208">
        <f t="shared" si="63"/>
        <v>0</v>
      </c>
    </row>
    <row r="1055" ht="13.2" spans="1:45">
      <c r="A1055" s="149"/>
      <c r="B1055" s="149"/>
      <c r="C1055" s="150" t="s">
        <v>1813</v>
      </c>
      <c r="D1055" s="2"/>
      <c r="E1055" s="3"/>
      <c r="F1055" s="149"/>
      <c r="G1055" s="152"/>
      <c r="H1055" s="155"/>
      <c r="I1055" s="165"/>
      <c r="J1055" s="169">
        <f t="shared" si="61"/>
        <v>0</v>
      </c>
      <c r="K1055" s="166"/>
      <c r="L1055" s="166"/>
      <c r="M1055" s="166"/>
      <c r="N1055" s="166"/>
      <c r="O1055" s="149"/>
      <c r="P1055" s="170"/>
      <c r="Q1055" s="174" t="s">
        <v>1813</v>
      </c>
      <c r="R1055" s="174"/>
      <c r="S1055" s="174"/>
      <c r="T1055" s="170"/>
      <c r="U1055" s="187"/>
      <c r="V1055" s="173"/>
      <c r="W1055" s="185"/>
      <c r="X1055" s="62">
        <f t="shared" si="62"/>
        <v>0</v>
      </c>
      <c r="Y1055" s="166"/>
      <c r="Z1055" s="149"/>
      <c r="AA1055" s="149"/>
      <c r="AB1055" s="150" t="s">
        <v>1813</v>
      </c>
      <c r="AC1055" s="2"/>
      <c r="AD1055" s="3"/>
      <c r="AE1055" s="149"/>
      <c r="AF1055" s="152"/>
      <c r="AG1055" s="155"/>
      <c r="AH1055" s="187"/>
      <c r="AI1055" s="173"/>
      <c r="AJ1055" s="149"/>
      <c r="AK1055" s="170"/>
      <c r="AL1055" s="203" t="s">
        <v>1811</v>
      </c>
      <c r="AM1055" s="139"/>
      <c r="AN1055" s="140"/>
      <c r="AO1055" s="170"/>
      <c r="AP1055" s="187"/>
      <c r="AQ1055" s="173"/>
      <c r="AR1055" s="184"/>
      <c r="AS1055" s="208">
        <f t="shared" si="63"/>
        <v>0</v>
      </c>
    </row>
    <row r="1056" ht="13.2" spans="1:45">
      <c r="A1056" s="149"/>
      <c r="B1056" s="149"/>
      <c r="C1056" s="150" t="s">
        <v>1814</v>
      </c>
      <c r="D1056" s="2"/>
      <c r="E1056" s="3"/>
      <c r="F1056" s="149"/>
      <c r="G1056" s="152"/>
      <c r="H1056" s="155"/>
      <c r="I1056" s="165"/>
      <c r="J1056" s="169">
        <f t="shared" si="61"/>
        <v>0</v>
      </c>
      <c r="K1056" s="166"/>
      <c r="L1056" s="166"/>
      <c r="M1056" s="166"/>
      <c r="N1056" s="166"/>
      <c r="O1056" s="149"/>
      <c r="P1056" s="170"/>
      <c r="Q1056" s="174" t="s">
        <v>1814</v>
      </c>
      <c r="R1056" s="174"/>
      <c r="S1056" s="174"/>
      <c r="T1056" s="170"/>
      <c r="U1056" s="187"/>
      <c r="V1056" s="173"/>
      <c r="W1056" s="185"/>
      <c r="X1056" s="62">
        <f t="shared" si="62"/>
        <v>0</v>
      </c>
      <c r="Y1056" s="166"/>
      <c r="Z1056" s="149"/>
      <c r="AA1056" s="149"/>
      <c r="AB1056" s="150" t="s">
        <v>1814</v>
      </c>
      <c r="AC1056" s="2"/>
      <c r="AD1056" s="3"/>
      <c r="AE1056" s="149"/>
      <c r="AF1056" s="152"/>
      <c r="AG1056" s="155"/>
      <c r="AH1056" s="187"/>
      <c r="AI1056" s="173"/>
      <c r="AJ1056" s="149"/>
      <c r="AK1056" s="170"/>
      <c r="AL1056" s="203" t="s">
        <v>1812</v>
      </c>
      <c r="AM1056" s="139"/>
      <c r="AN1056" s="140"/>
      <c r="AO1056" s="170"/>
      <c r="AP1056" s="187"/>
      <c r="AQ1056" s="173"/>
      <c r="AR1056" s="184"/>
      <c r="AS1056" s="208">
        <f t="shared" si="63"/>
        <v>0</v>
      </c>
    </row>
    <row r="1057" ht="13.2" spans="1:45">
      <c r="A1057" s="149"/>
      <c r="B1057" s="149"/>
      <c r="C1057" s="150" t="s">
        <v>1575</v>
      </c>
      <c r="D1057" s="2"/>
      <c r="E1057" s="3"/>
      <c r="F1057" s="149"/>
      <c r="G1057" s="152"/>
      <c r="H1057" s="155"/>
      <c r="I1057" s="165"/>
      <c r="J1057" s="169">
        <f t="shared" si="61"/>
        <v>0</v>
      </c>
      <c r="K1057" s="166"/>
      <c r="L1057" s="166"/>
      <c r="M1057" s="166"/>
      <c r="N1057" s="166"/>
      <c r="O1057" s="149"/>
      <c r="P1057" s="170"/>
      <c r="Q1057" s="174" t="s">
        <v>1575</v>
      </c>
      <c r="R1057" s="174"/>
      <c r="S1057" s="174"/>
      <c r="T1057" s="170"/>
      <c r="U1057" s="187"/>
      <c r="V1057" s="173"/>
      <c r="W1057" s="185"/>
      <c r="X1057" s="62">
        <f t="shared" si="62"/>
        <v>0</v>
      </c>
      <c r="Y1057" s="166"/>
      <c r="Z1057" s="149"/>
      <c r="AA1057" s="149"/>
      <c r="AB1057" s="150" t="s">
        <v>1575</v>
      </c>
      <c r="AC1057" s="2"/>
      <c r="AD1057" s="3"/>
      <c r="AE1057" s="149"/>
      <c r="AF1057" s="152"/>
      <c r="AG1057" s="155"/>
      <c r="AH1057" s="187"/>
      <c r="AI1057" s="173"/>
      <c r="AJ1057" s="149"/>
      <c r="AK1057" s="170"/>
      <c r="AL1057" s="203" t="s">
        <v>1813</v>
      </c>
      <c r="AM1057" s="139"/>
      <c r="AN1057" s="140"/>
      <c r="AO1057" s="170"/>
      <c r="AP1057" s="187"/>
      <c r="AQ1057" s="173"/>
      <c r="AR1057" s="184"/>
      <c r="AS1057" s="208">
        <f t="shared" si="63"/>
        <v>0</v>
      </c>
    </row>
    <row r="1058" ht="13.2" spans="1:45">
      <c r="A1058" s="149"/>
      <c r="B1058" s="149"/>
      <c r="C1058" s="219" t="s">
        <v>1815</v>
      </c>
      <c r="D1058" s="2"/>
      <c r="E1058" s="3"/>
      <c r="F1058" s="149"/>
      <c r="G1058" s="152"/>
      <c r="H1058" s="155"/>
      <c r="I1058" s="165"/>
      <c r="J1058" s="169">
        <f t="shared" si="61"/>
        <v>0</v>
      </c>
      <c r="K1058" s="166"/>
      <c r="L1058" s="166"/>
      <c r="M1058" s="166"/>
      <c r="N1058" s="166"/>
      <c r="O1058" s="149"/>
      <c r="P1058" s="170"/>
      <c r="Q1058" s="220" t="s">
        <v>1815</v>
      </c>
      <c r="R1058" s="220"/>
      <c r="S1058" s="220"/>
      <c r="T1058" s="170"/>
      <c r="U1058" s="187"/>
      <c r="V1058" s="173"/>
      <c r="W1058" s="185"/>
      <c r="X1058" s="62">
        <f t="shared" si="62"/>
        <v>0</v>
      </c>
      <c r="Y1058" s="166"/>
      <c r="Z1058" s="149"/>
      <c r="AA1058" s="149"/>
      <c r="AB1058" s="219" t="s">
        <v>1815</v>
      </c>
      <c r="AC1058" s="2"/>
      <c r="AD1058" s="3"/>
      <c r="AE1058" s="149"/>
      <c r="AF1058" s="152"/>
      <c r="AG1058" s="155"/>
      <c r="AH1058" s="187"/>
      <c r="AI1058" s="173"/>
      <c r="AJ1058" s="149"/>
      <c r="AK1058" s="170"/>
      <c r="AL1058" s="203" t="s">
        <v>1814</v>
      </c>
      <c r="AM1058" s="139"/>
      <c r="AN1058" s="140"/>
      <c r="AO1058" s="170"/>
      <c r="AP1058" s="187"/>
      <c r="AQ1058" s="173"/>
      <c r="AR1058" s="184"/>
      <c r="AS1058" s="208">
        <f t="shared" si="63"/>
        <v>0</v>
      </c>
    </row>
    <row r="1059" ht="13.2" spans="1:45">
      <c r="A1059" s="149"/>
      <c r="B1059" s="149"/>
      <c r="C1059" s="150" t="s">
        <v>1816</v>
      </c>
      <c r="D1059" s="2"/>
      <c r="E1059" s="3"/>
      <c r="F1059" s="149"/>
      <c r="G1059" s="152"/>
      <c r="H1059" s="155"/>
      <c r="I1059" s="165"/>
      <c r="J1059" s="169">
        <f t="shared" si="61"/>
        <v>0</v>
      </c>
      <c r="K1059" s="166"/>
      <c r="L1059" s="166"/>
      <c r="M1059" s="166"/>
      <c r="N1059" s="166"/>
      <c r="O1059" s="149"/>
      <c r="P1059" s="170"/>
      <c r="Q1059" s="174" t="s">
        <v>1816</v>
      </c>
      <c r="R1059" s="174"/>
      <c r="S1059" s="174"/>
      <c r="T1059" s="170"/>
      <c r="U1059" s="187"/>
      <c r="V1059" s="173"/>
      <c r="W1059" s="185"/>
      <c r="X1059" s="62">
        <f t="shared" si="62"/>
        <v>0</v>
      </c>
      <c r="Y1059" s="166"/>
      <c r="Z1059" s="149"/>
      <c r="AA1059" s="149"/>
      <c r="AB1059" s="150" t="s">
        <v>1816</v>
      </c>
      <c r="AC1059" s="2"/>
      <c r="AD1059" s="3"/>
      <c r="AE1059" s="149"/>
      <c r="AF1059" s="152"/>
      <c r="AG1059" s="155"/>
      <c r="AH1059" s="187"/>
      <c r="AI1059" s="173"/>
      <c r="AJ1059" s="149"/>
      <c r="AK1059" s="170"/>
      <c r="AL1059" s="203" t="s">
        <v>1575</v>
      </c>
      <c r="AM1059" s="139"/>
      <c r="AN1059" s="140"/>
      <c r="AO1059" s="170"/>
      <c r="AP1059" s="187"/>
      <c r="AQ1059" s="173"/>
      <c r="AR1059" s="184"/>
      <c r="AS1059" s="208">
        <f t="shared" si="63"/>
        <v>0</v>
      </c>
    </row>
    <row r="1060" ht="13.2" spans="1:45">
      <c r="A1060" s="149"/>
      <c r="B1060" s="149"/>
      <c r="C1060" s="150" t="s">
        <v>1817</v>
      </c>
      <c r="D1060" s="2"/>
      <c r="E1060" s="3"/>
      <c r="F1060" s="149"/>
      <c r="G1060" s="152"/>
      <c r="H1060" s="155"/>
      <c r="I1060" s="165"/>
      <c r="J1060" s="169">
        <f t="shared" si="61"/>
        <v>0</v>
      </c>
      <c r="K1060" s="166"/>
      <c r="L1060" s="166"/>
      <c r="M1060" s="166"/>
      <c r="N1060" s="166"/>
      <c r="O1060" s="149"/>
      <c r="P1060" s="170"/>
      <c r="Q1060" s="174" t="s">
        <v>1817</v>
      </c>
      <c r="R1060" s="174"/>
      <c r="S1060" s="174"/>
      <c r="T1060" s="170"/>
      <c r="U1060" s="187"/>
      <c r="V1060" s="173"/>
      <c r="W1060" s="185"/>
      <c r="X1060" s="62">
        <f t="shared" si="62"/>
        <v>0</v>
      </c>
      <c r="Y1060" s="166"/>
      <c r="Z1060" s="149"/>
      <c r="AA1060" s="149"/>
      <c r="AB1060" s="150" t="s">
        <v>1817</v>
      </c>
      <c r="AC1060" s="2"/>
      <c r="AD1060" s="3"/>
      <c r="AE1060" s="149"/>
      <c r="AF1060" s="152"/>
      <c r="AG1060" s="155"/>
      <c r="AH1060" s="187"/>
      <c r="AI1060" s="173"/>
      <c r="AJ1060" s="149"/>
      <c r="AK1060" s="170"/>
      <c r="AL1060" s="221" t="s">
        <v>1815</v>
      </c>
      <c r="AM1060" s="139"/>
      <c r="AN1060" s="140"/>
      <c r="AO1060" s="170"/>
      <c r="AP1060" s="187"/>
      <c r="AQ1060" s="173"/>
      <c r="AR1060" s="184"/>
      <c r="AS1060" s="208">
        <f t="shared" si="63"/>
        <v>0</v>
      </c>
    </row>
    <row r="1061" ht="13.2" spans="1:45">
      <c r="A1061" s="149"/>
      <c r="B1061" s="149"/>
      <c r="C1061" s="150" t="s">
        <v>1818</v>
      </c>
      <c r="D1061" s="2"/>
      <c r="E1061" s="3"/>
      <c r="F1061" s="149"/>
      <c r="G1061" s="152"/>
      <c r="H1061" s="155"/>
      <c r="I1061" s="165"/>
      <c r="J1061" s="169">
        <f t="shared" si="61"/>
        <v>0</v>
      </c>
      <c r="K1061" s="166"/>
      <c r="L1061" s="166"/>
      <c r="M1061" s="166"/>
      <c r="N1061" s="166"/>
      <c r="O1061" s="149"/>
      <c r="P1061" s="170"/>
      <c r="Q1061" s="174" t="s">
        <v>1818</v>
      </c>
      <c r="R1061" s="174"/>
      <c r="S1061" s="174"/>
      <c r="T1061" s="170"/>
      <c r="U1061" s="187"/>
      <c r="V1061" s="173"/>
      <c r="W1061" s="185"/>
      <c r="X1061" s="62">
        <f t="shared" si="62"/>
        <v>0</v>
      </c>
      <c r="Y1061" s="166"/>
      <c r="Z1061" s="149"/>
      <c r="AA1061" s="149"/>
      <c r="AB1061" s="150" t="s">
        <v>1818</v>
      </c>
      <c r="AC1061" s="2"/>
      <c r="AD1061" s="3"/>
      <c r="AE1061" s="149"/>
      <c r="AF1061" s="152"/>
      <c r="AG1061" s="155"/>
      <c r="AH1061" s="187"/>
      <c r="AI1061" s="173"/>
      <c r="AJ1061" s="149"/>
      <c r="AK1061" s="170"/>
      <c r="AL1061" s="203" t="s">
        <v>1816</v>
      </c>
      <c r="AM1061" s="139"/>
      <c r="AN1061" s="140"/>
      <c r="AO1061" s="170"/>
      <c r="AP1061" s="187"/>
      <c r="AQ1061" s="173"/>
      <c r="AR1061" s="184"/>
      <c r="AS1061" s="208">
        <f t="shared" si="63"/>
        <v>0</v>
      </c>
    </row>
    <row r="1062" ht="13.2" spans="1:45">
      <c r="A1062" s="149"/>
      <c r="B1062" s="149"/>
      <c r="C1062" s="219" t="s">
        <v>1819</v>
      </c>
      <c r="D1062" s="2"/>
      <c r="E1062" s="3"/>
      <c r="F1062" s="149"/>
      <c r="G1062" s="152"/>
      <c r="H1062" s="155"/>
      <c r="I1062" s="165"/>
      <c r="J1062" s="169">
        <f t="shared" si="61"/>
        <v>0</v>
      </c>
      <c r="K1062" s="166"/>
      <c r="L1062" s="166"/>
      <c r="M1062" s="166"/>
      <c r="N1062" s="166"/>
      <c r="O1062" s="149"/>
      <c r="P1062" s="170"/>
      <c r="Q1062" s="220" t="s">
        <v>1819</v>
      </c>
      <c r="R1062" s="220"/>
      <c r="S1062" s="220"/>
      <c r="T1062" s="170"/>
      <c r="U1062" s="187"/>
      <c r="V1062" s="173"/>
      <c r="W1062" s="185"/>
      <c r="X1062" s="62">
        <f t="shared" si="62"/>
        <v>0</v>
      </c>
      <c r="Y1062" s="166"/>
      <c r="Z1062" s="149"/>
      <c r="AA1062" s="149"/>
      <c r="AB1062" s="219" t="s">
        <v>1819</v>
      </c>
      <c r="AC1062" s="2"/>
      <c r="AD1062" s="3"/>
      <c r="AE1062" s="149"/>
      <c r="AF1062" s="152"/>
      <c r="AG1062" s="155"/>
      <c r="AH1062" s="187"/>
      <c r="AI1062" s="173"/>
      <c r="AJ1062" s="149"/>
      <c r="AK1062" s="170"/>
      <c r="AL1062" s="203" t="s">
        <v>1817</v>
      </c>
      <c r="AM1062" s="139"/>
      <c r="AN1062" s="140"/>
      <c r="AO1062" s="170"/>
      <c r="AP1062" s="187"/>
      <c r="AQ1062" s="173"/>
      <c r="AR1062" s="184"/>
      <c r="AS1062" s="208">
        <f t="shared" si="63"/>
        <v>0</v>
      </c>
    </row>
    <row r="1063" ht="13.2" spans="1:45">
      <c r="A1063" s="149"/>
      <c r="B1063" s="149"/>
      <c r="C1063" s="150" t="s">
        <v>1820</v>
      </c>
      <c r="D1063" s="2"/>
      <c r="E1063" s="3"/>
      <c r="F1063" s="149"/>
      <c r="G1063" s="152"/>
      <c r="H1063" s="155"/>
      <c r="I1063" s="165"/>
      <c r="J1063" s="169">
        <f t="shared" si="61"/>
        <v>0</v>
      </c>
      <c r="K1063" s="166"/>
      <c r="L1063" s="166"/>
      <c r="M1063" s="166"/>
      <c r="N1063" s="166"/>
      <c r="O1063" s="149"/>
      <c r="P1063" s="170"/>
      <c r="Q1063" s="174" t="s">
        <v>1820</v>
      </c>
      <c r="R1063" s="174"/>
      <c r="S1063" s="174"/>
      <c r="T1063" s="170"/>
      <c r="U1063" s="187"/>
      <c r="V1063" s="173"/>
      <c r="W1063" s="185"/>
      <c r="X1063" s="62">
        <f t="shared" si="62"/>
        <v>0</v>
      </c>
      <c r="Y1063" s="166"/>
      <c r="Z1063" s="149"/>
      <c r="AA1063" s="149"/>
      <c r="AB1063" s="150" t="s">
        <v>1820</v>
      </c>
      <c r="AC1063" s="2"/>
      <c r="AD1063" s="3"/>
      <c r="AE1063" s="149"/>
      <c r="AF1063" s="152"/>
      <c r="AG1063" s="155"/>
      <c r="AH1063" s="187"/>
      <c r="AI1063" s="173"/>
      <c r="AJ1063" s="149"/>
      <c r="AK1063" s="170"/>
      <c r="AL1063" s="203" t="s">
        <v>1818</v>
      </c>
      <c r="AM1063" s="139"/>
      <c r="AN1063" s="140"/>
      <c r="AO1063" s="170"/>
      <c r="AP1063" s="187"/>
      <c r="AQ1063" s="173"/>
      <c r="AR1063" s="184"/>
      <c r="AS1063" s="208">
        <f t="shared" si="63"/>
        <v>0</v>
      </c>
    </row>
    <row r="1064" ht="13.2" spans="1:45">
      <c r="A1064" s="149"/>
      <c r="B1064" s="149"/>
      <c r="C1064" s="150" t="s">
        <v>1821</v>
      </c>
      <c r="D1064" s="2"/>
      <c r="E1064" s="3"/>
      <c r="F1064" s="149"/>
      <c r="G1064" s="152"/>
      <c r="H1064" s="155"/>
      <c r="I1064" s="165"/>
      <c r="J1064" s="169">
        <f t="shared" si="61"/>
        <v>0</v>
      </c>
      <c r="K1064" s="166"/>
      <c r="L1064" s="166"/>
      <c r="M1064" s="166"/>
      <c r="N1064" s="166"/>
      <c r="O1064" s="149"/>
      <c r="P1064" s="170"/>
      <c r="Q1064" s="174" t="s">
        <v>1821</v>
      </c>
      <c r="R1064" s="174"/>
      <c r="S1064" s="174"/>
      <c r="T1064" s="170"/>
      <c r="U1064" s="187"/>
      <c r="V1064" s="173"/>
      <c r="W1064" s="185"/>
      <c r="X1064" s="62">
        <f t="shared" si="62"/>
        <v>0</v>
      </c>
      <c r="Y1064" s="166"/>
      <c r="Z1064" s="149"/>
      <c r="AA1064" s="149"/>
      <c r="AB1064" s="150" t="s">
        <v>1821</v>
      </c>
      <c r="AC1064" s="2"/>
      <c r="AD1064" s="3"/>
      <c r="AE1064" s="149"/>
      <c r="AF1064" s="152"/>
      <c r="AG1064" s="155"/>
      <c r="AH1064" s="187"/>
      <c r="AI1064" s="173"/>
      <c r="AJ1064" s="149"/>
      <c r="AK1064" s="170"/>
      <c r="AL1064" s="221" t="s">
        <v>1819</v>
      </c>
      <c r="AM1064" s="139"/>
      <c r="AN1064" s="140"/>
      <c r="AO1064" s="170"/>
      <c r="AP1064" s="187"/>
      <c r="AQ1064" s="173"/>
      <c r="AR1064" s="184"/>
      <c r="AS1064" s="208">
        <f t="shared" si="63"/>
        <v>0</v>
      </c>
    </row>
    <row r="1065" ht="13.2" spans="1:45">
      <c r="A1065" s="149"/>
      <c r="B1065" s="149"/>
      <c r="C1065" s="150" t="s">
        <v>1822</v>
      </c>
      <c r="D1065" s="2"/>
      <c r="E1065" s="3"/>
      <c r="F1065" s="149"/>
      <c r="G1065" s="152"/>
      <c r="H1065" s="155"/>
      <c r="I1065" s="165"/>
      <c r="J1065" s="169">
        <f t="shared" si="61"/>
        <v>0</v>
      </c>
      <c r="K1065" s="166"/>
      <c r="L1065" s="166"/>
      <c r="M1065" s="166"/>
      <c r="N1065" s="166"/>
      <c r="O1065" s="149"/>
      <c r="P1065" s="170"/>
      <c r="Q1065" s="174" t="s">
        <v>1822</v>
      </c>
      <c r="R1065" s="174"/>
      <c r="S1065" s="174"/>
      <c r="T1065" s="170"/>
      <c r="U1065" s="187"/>
      <c r="V1065" s="173"/>
      <c r="W1065" s="185"/>
      <c r="X1065" s="62">
        <f t="shared" si="62"/>
        <v>0</v>
      </c>
      <c r="Y1065" s="166"/>
      <c r="Z1065" s="149"/>
      <c r="AA1065" s="149"/>
      <c r="AB1065" s="150" t="s">
        <v>1822</v>
      </c>
      <c r="AC1065" s="2"/>
      <c r="AD1065" s="3"/>
      <c r="AE1065" s="149"/>
      <c r="AF1065" s="152"/>
      <c r="AG1065" s="155"/>
      <c r="AH1065" s="187"/>
      <c r="AI1065" s="173"/>
      <c r="AJ1065" s="149"/>
      <c r="AK1065" s="170"/>
      <c r="AL1065" s="203" t="s">
        <v>1820</v>
      </c>
      <c r="AM1065" s="139"/>
      <c r="AN1065" s="140"/>
      <c r="AO1065" s="170"/>
      <c r="AP1065" s="187"/>
      <c r="AQ1065" s="173"/>
      <c r="AR1065" s="184"/>
      <c r="AS1065" s="208">
        <f t="shared" si="63"/>
        <v>0</v>
      </c>
    </row>
    <row r="1066" ht="13.2" spans="1:45">
      <c r="A1066" s="149"/>
      <c r="B1066" s="149"/>
      <c r="C1066" s="150" t="s">
        <v>1823</v>
      </c>
      <c r="D1066" s="2"/>
      <c r="E1066" s="3"/>
      <c r="F1066" s="149"/>
      <c r="G1066" s="152"/>
      <c r="H1066" s="155"/>
      <c r="I1066" s="165"/>
      <c r="J1066" s="169">
        <f t="shared" si="61"/>
        <v>0</v>
      </c>
      <c r="K1066" s="166"/>
      <c r="L1066" s="166"/>
      <c r="M1066" s="166"/>
      <c r="N1066" s="166"/>
      <c r="O1066" s="149"/>
      <c r="P1066" s="170"/>
      <c r="Q1066" s="174" t="s">
        <v>1823</v>
      </c>
      <c r="R1066" s="174"/>
      <c r="S1066" s="174"/>
      <c r="T1066" s="170"/>
      <c r="U1066" s="187"/>
      <c r="V1066" s="173"/>
      <c r="W1066" s="185"/>
      <c r="X1066" s="62">
        <f t="shared" si="62"/>
        <v>0</v>
      </c>
      <c r="Y1066" s="166"/>
      <c r="Z1066" s="149"/>
      <c r="AA1066" s="149"/>
      <c r="AB1066" s="150" t="s">
        <v>1823</v>
      </c>
      <c r="AC1066" s="2"/>
      <c r="AD1066" s="3"/>
      <c r="AE1066" s="149"/>
      <c r="AF1066" s="152"/>
      <c r="AG1066" s="155"/>
      <c r="AH1066" s="187"/>
      <c r="AI1066" s="173"/>
      <c r="AJ1066" s="149"/>
      <c r="AK1066" s="170"/>
      <c r="AL1066" s="203" t="s">
        <v>1821</v>
      </c>
      <c r="AM1066" s="139"/>
      <c r="AN1066" s="140"/>
      <c r="AO1066" s="170"/>
      <c r="AP1066" s="187"/>
      <c r="AQ1066" s="173"/>
      <c r="AR1066" s="184"/>
      <c r="AS1066" s="208">
        <f t="shared" si="63"/>
        <v>0</v>
      </c>
    </row>
    <row r="1067" ht="13.2" spans="1:45">
      <c r="A1067" s="149"/>
      <c r="B1067" s="149"/>
      <c r="C1067" s="219" t="s">
        <v>1824</v>
      </c>
      <c r="D1067" s="2"/>
      <c r="E1067" s="3"/>
      <c r="F1067" s="149"/>
      <c r="G1067" s="152"/>
      <c r="H1067" s="155"/>
      <c r="I1067" s="165"/>
      <c r="J1067" s="169">
        <f t="shared" si="61"/>
        <v>0</v>
      </c>
      <c r="K1067" s="166"/>
      <c r="L1067" s="166"/>
      <c r="M1067" s="166"/>
      <c r="N1067" s="166"/>
      <c r="O1067" s="149"/>
      <c r="P1067" s="170"/>
      <c r="Q1067" s="220" t="s">
        <v>1824</v>
      </c>
      <c r="R1067" s="220"/>
      <c r="S1067" s="220"/>
      <c r="T1067" s="170"/>
      <c r="U1067" s="187"/>
      <c r="V1067" s="173"/>
      <c r="W1067" s="185"/>
      <c r="X1067" s="62">
        <f t="shared" si="62"/>
        <v>0</v>
      </c>
      <c r="Y1067" s="166"/>
      <c r="Z1067" s="149"/>
      <c r="AA1067" s="149"/>
      <c r="AB1067" s="219" t="s">
        <v>1824</v>
      </c>
      <c r="AC1067" s="2"/>
      <c r="AD1067" s="3"/>
      <c r="AE1067" s="149"/>
      <c r="AF1067" s="152"/>
      <c r="AG1067" s="155"/>
      <c r="AH1067" s="187"/>
      <c r="AI1067" s="173"/>
      <c r="AJ1067" s="149"/>
      <c r="AK1067" s="170"/>
      <c r="AL1067" s="203" t="s">
        <v>1822</v>
      </c>
      <c r="AM1067" s="139"/>
      <c r="AN1067" s="140"/>
      <c r="AO1067" s="170"/>
      <c r="AP1067" s="187"/>
      <c r="AQ1067" s="173"/>
      <c r="AR1067" s="184"/>
      <c r="AS1067" s="208">
        <f t="shared" si="63"/>
        <v>0</v>
      </c>
    </row>
    <row r="1068" ht="13.2" spans="1:45">
      <c r="A1068" s="149"/>
      <c r="B1068" s="149"/>
      <c r="C1068" s="150" t="s">
        <v>1825</v>
      </c>
      <c r="D1068" s="2"/>
      <c r="E1068" s="3"/>
      <c r="F1068" s="149"/>
      <c r="G1068" s="152"/>
      <c r="H1068" s="155"/>
      <c r="I1068" s="165"/>
      <c r="J1068" s="169">
        <f t="shared" si="61"/>
        <v>0</v>
      </c>
      <c r="K1068" s="166"/>
      <c r="L1068" s="166"/>
      <c r="M1068" s="166"/>
      <c r="N1068" s="166"/>
      <c r="O1068" s="149"/>
      <c r="P1068" s="170"/>
      <c r="Q1068" s="174" t="s">
        <v>1825</v>
      </c>
      <c r="R1068" s="174"/>
      <c r="S1068" s="174"/>
      <c r="T1068" s="170"/>
      <c r="U1068" s="187"/>
      <c r="V1068" s="173"/>
      <c r="W1068" s="185"/>
      <c r="X1068" s="62">
        <f t="shared" si="62"/>
        <v>0</v>
      </c>
      <c r="Y1068" s="166"/>
      <c r="Z1068" s="149"/>
      <c r="AA1068" s="149"/>
      <c r="AB1068" s="150" t="s">
        <v>1825</v>
      </c>
      <c r="AC1068" s="2"/>
      <c r="AD1068" s="3"/>
      <c r="AE1068" s="149"/>
      <c r="AF1068" s="152"/>
      <c r="AG1068" s="155"/>
      <c r="AH1068" s="187"/>
      <c r="AI1068" s="173"/>
      <c r="AJ1068" s="149"/>
      <c r="AK1068" s="170"/>
      <c r="AL1068" s="203" t="s">
        <v>1823</v>
      </c>
      <c r="AM1068" s="139"/>
      <c r="AN1068" s="140"/>
      <c r="AO1068" s="170"/>
      <c r="AP1068" s="187"/>
      <c r="AQ1068" s="173"/>
      <c r="AR1068" s="184"/>
      <c r="AS1068" s="208">
        <f t="shared" si="63"/>
        <v>0</v>
      </c>
    </row>
    <row r="1069" ht="13.2" spans="1:45">
      <c r="A1069" s="149"/>
      <c r="B1069" s="149"/>
      <c r="C1069" s="150" t="s">
        <v>1826</v>
      </c>
      <c r="D1069" s="2"/>
      <c r="E1069" s="3"/>
      <c r="F1069" s="149"/>
      <c r="G1069" s="152"/>
      <c r="H1069" s="155"/>
      <c r="I1069" s="165"/>
      <c r="J1069" s="169">
        <f t="shared" si="61"/>
        <v>0</v>
      </c>
      <c r="K1069" s="166"/>
      <c r="L1069" s="166"/>
      <c r="M1069" s="166"/>
      <c r="N1069" s="166"/>
      <c r="O1069" s="149"/>
      <c r="P1069" s="170"/>
      <c r="Q1069" s="174" t="s">
        <v>1826</v>
      </c>
      <c r="R1069" s="174"/>
      <c r="S1069" s="174"/>
      <c r="T1069" s="170"/>
      <c r="U1069" s="187"/>
      <c r="V1069" s="173"/>
      <c r="W1069" s="185"/>
      <c r="X1069" s="62">
        <f t="shared" si="62"/>
        <v>0</v>
      </c>
      <c r="Y1069" s="166"/>
      <c r="Z1069" s="149"/>
      <c r="AA1069" s="149"/>
      <c r="AB1069" s="150" t="s">
        <v>1826</v>
      </c>
      <c r="AC1069" s="2"/>
      <c r="AD1069" s="3"/>
      <c r="AE1069" s="149"/>
      <c r="AF1069" s="152"/>
      <c r="AG1069" s="155"/>
      <c r="AH1069" s="187"/>
      <c r="AI1069" s="173"/>
      <c r="AJ1069" s="149"/>
      <c r="AK1069" s="170"/>
      <c r="AL1069" s="221" t="s">
        <v>1824</v>
      </c>
      <c r="AM1069" s="139"/>
      <c r="AN1069" s="140"/>
      <c r="AO1069" s="170"/>
      <c r="AP1069" s="187"/>
      <c r="AQ1069" s="173"/>
      <c r="AR1069" s="184"/>
      <c r="AS1069" s="208">
        <f t="shared" si="63"/>
        <v>0</v>
      </c>
    </row>
    <row r="1070" ht="13.2" spans="1:45">
      <c r="A1070" s="149"/>
      <c r="B1070" s="149"/>
      <c r="C1070" s="150" t="s">
        <v>1827</v>
      </c>
      <c r="D1070" s="2"/>
      <c r="E1070" s="3"/>
      <c r="F1070" s="149"/>
      <c r="G1070" s="152"/>
      <c r="H1070" s="155"/>
      <c r="I1070" s="165"/>
      <c r="J1070" s="169">
        <f t="shared" si="61"/>
        <v>0</v>
      </c>
      <c r="K1070" s="166"/>
      <c r="L1070" s="166"/>
      <c r="M1070" s="166"/>
      <c r="N1070" s="166"/>
      <c r="O1070" s="149"/>
      <c r="P1070" s="170"/>
      <c r="Q1070" s="174" t="s">
        <v>1827</v>
      </c>
      <c r="R1070" s="174"/>
      <c r="S1070" s="174"/>
      <c r="T1070" s="170"/>
      <c r="U1070" s="187"/>
      <c r="V1070" s="173"/>
      <c r="W1070" s="185"/>
      <c r="X1070" s="62">
        <f t="shared" si="62"/>
        <v>0</v>
      </c>
      <c r="Y1070" s="166"/>
      <c r="Z1070" s="149"/>
      <c r="AA1070" s="149"/>
      <c r="AB1070" s="150" t="s">
        <v>1827</v>
      </c>
      <c r="AC1070" s="2"/>
      <c r="AD1070" s="3"/>
      <c r="AE1070" s="149"/>
      <c r="AF1070" s="152"/>
      <c r="AG1070" s="155"/>
      <c r="AH1070" s="187"/>
      <c r="AI1070" s="173"/>
      <c r="AJ1070" s="149"/>
      <c r="AK1070" s="170"/>
      <c r="AL1070" s="203" t="s">
        <v>1825</v>
      </c>
      <c r="AM1070" s="139"/>
      <c r="AN1070" s="140"/>
      <c r="AO1070" s="170"/>
      <c r="AP1070" s="187"/>
      <c r="AQ1070" s="173"/>
      <c r="AR1070" s="184"/>
      <c r="AS1070" s="208">
        <f t="shared" si="63"/>
        <v>0</v>
      </c>
    </row>
    <row r="1071" ht="13.2" spans="1:45">
      <c r="A1071" s="149"/>
      <c r="B1071" s="149"/>
      <c r="C1071" s="150" t="s">
        <v>1828</v>
      </c>
      <c r="D1071" s="2"/>
      <c r="E1071" s="3"/>
      <c r="F1071" s="149"/>
      <c r="G1071" s="152"/>
      <c r="H1071" s="155"/>
      <c r="I1071" s="165"/>
      <c r="J1071" s="169">
        <f t="shared" si="61"/>
        <v>0</v>
      </c>
      <c r="K1071" s="166"/>
      <c r="L1071" s="166"/>
      <c r="M1071" s="166"/>
      <c r="N1071" s="166"/>
      <c r="O1071" s="149"/>
      <c r="P1071" s="170"/>
      <c r="Q1071" s="174" t="s">
        <v>1828</v>
      </c>
      <c r="R1071" s="174"/>
      <c r="S1071" s="174"/>
      <c r="T1071" s="170"/>
      <c r="U1071" s="187"/>
      <c r="V1071" s="173"/>
      <c r="W1071" s="185"/>
      <c r="X1071" s="62">
        <f t="shared" si="62"/>
        <v>0</v>
      </c>
      <c r="Y1071" s="166"/>
      <c r="Z1071" s="149"/>
      <c r="AA1071" s="149"/>
      <c r="AB1071" s="150" t="s">
        <v>1828</v>
      </c>
      <c r="AC1071" s="2"/>
      <c r="AD1071" s="3"/>
      <c r="AE1071" s="149"/>
      <c r="AF1071" s="152"/>
      <c r="AG1071" s="155"/>
      <c r="AH1071" s="187"/>
      <c r="AI1071" s="173"/>
      <c r="AJ1071" s="149"/>
      <c r="AK1071" s="170"/>
      <c r="AL1071" s="203" t="s">
        <v>1826</v>
      </c>
      <c r="AM1071" s="139"/>
      <c r="AN1071" s="140"/>
      <c r="AO1071" s="170"/>
      <c r="AP1071" s="187"/>
      <c r="AQ1071" s="173"/>
      <c r="AR1071" s="184"/>
      <c r="AS1071" s="208">
        <f t="shared" si="63"/>
        <v>0</v>
      </c>
    </row>
    <row r="1072" ht="13.2" spans="1:45">
      <c r="A1072" s="149"/>
      <c r="B1072" s="149"/>
      <c r="C1072" s="150" t="s">
        <v>1829</v>
      </c>
      <c r="D1072" s="2"/>
      <c r="E1072" s="3"/>
      <c r="F1072" s="149"/>
      <c r="G1072" s="152"/>
      <c r="H1072" s="155"/>
      <c r="I1072" s="165"/>
      <c r="J1072" s="169">
        <f t="shared" si="61"/>
        <v>0</v>
      </c>
      <c r="K1072" s="166"/>
      <c r="L1072" s="166"/>
      <c r="M1072" s="166"/>
      <c r="N1072" s="166"/>
      <c r="O1072" s="149"/>
      <c r="P1072" s="170"/>
      <c r="Q1072" s="174" t="s">
        <v>1829</v>
      </c>
      <c r="R1072" s="174"/>
      <c r="S1072" s="174"/>
      <c r="T1072" s="170"/>
      <c r="U1072" s="187"/>
      <c r="V1072" s="173"/>
      <c r="W1072" s="185"/>
      <c r="X1072" s="62">
        <f t="shared" si="62"/>
        <v>0</v>
      </c>
      <c r="Y1072" s="166"/>
      <c r="Z1072" s="149"/>
      <c r="AA1072" s="149"/>
      <c r="AB1072" s="150" t="s">
        <v>1829</v>
      </c>
      <c r="AC1072" s="2"/>
      <c r="AD1072" s="3"/>
      <c r="AE1072" s="149"/>
      <c r="AF1072" s="152"/>
      <c r="AG1072" s="155"/>
      <c r="AH1072" s="187"/>
      <c r="AI1072" s="173"/>
      <c r="AJ1072" s="149"/>
      <c r="AK1072" s="170"/>
      <c r="AL1072" s="203" t="s">
        <v>1827</v>
      </c>
      <c r="AM1072" s="139"/>
      <c r="AN1072" s="140"/>
      <c r="AO1072" s="170"/>
      <c r="AP1072" s="187"/>
      <c r="AQ1072" s="173"/>
      <c r="AR1072" s="184"/>
      <c r="AS1072" s="208">
        <f t="shared" si="63"/>
        <v>0</v>
      </c>
    </row>
    <row r="1073" ht="13.2" spans="1:45">
      <c r="A1073" s="149"/>
      <c r="B1073" s="149"/>
      <c r="C1073" s="150" t="s">
        <v>1830</v>
      </c>
      <c r="D1073" s="2"/>
      <c r="E1073" s="3"/>
      <c r="F1073" s="149"/>
      <c r="G1073" s="152"/>
      <c r="H1073" s="155"/>
      <c r="I1073" s="165"/>
      <c r="J1073" s="169">
        <f t="shared" si="61"/>
        <v>0</v>
      </c>
      <c r="K1073" s="166"/>
      <c r="L1073" s="166"/>
      <c r="M1073" s="166"/>
      <c r="N1073" s="166"/>
      <c r="O1073" s="149"/>
      <c r="P1073" s="170"/>
      <c r="Q1073" s="174" t="s">
        <v>1830</v>
      </c>
      <c r="R1073" s="174"/>
      <c r="S1073" s="174"/>
      <c r="T1073" s="170"/>
      <c r="U1073" s="187"/>
      <c r="V1073" s="173"/>
      <c r="W1073" s="185"/>
      <c r="X1073" s="62">
        <f t="shared" si="62"/>
        <v>0</v>
      </c>
      <c r="Y1073" s="166"/>
      <c r="Z1073" s="149"/>
      <c r="AA1073" s="149"/>
      <c r="AB1073" s="150" t="s">
        <v>1830</v>
      </c>
      <c r="AC1073" s="2"/>
      <c r="AD1073" s="3"/>
      <c r="AE1073" s="149"/>
      <c r="AF1073" s="152"/>
      <c r="AG1073" s="155"/>
      <c r="AH1073" s="187"/>
      <c r="AI1073" s="173"/>
      <c r="AJ1073" s="149"/>
      <c r="AK1073" s="170"/>
      <c r="AL1073" s="203" t="s">
        <v>1828</v>
      </c>
      <c r="AM1073" s="139"/>
      <c r="AN1073" s="140"/>
      <c r="AO1073" s="170"/>
      <c r="AP1073" s="187"/>
      <c r="AQ1073" s="173"/>
      <c r="AR1073" s="184"/>
      <c r="AS1073" s="208">
        <f t="shared" si="63"/>
        <v>0</v>
      </c>
    </row>
    <row r="1074" ht="13.2" spans="1:45">
      <c r="A1074" s="149"/>
      <c r="B1074" s="149"/>
      <c r="C1074" s="150" t="s">
        <v>1831</v>
      </c>
      <c r="D1074" s="2"/>
      <c r="E1074" s="3"/>
      <c r="F1074" s="149"/>
      <c r="G1074" s="152"/>
      <c r="H1074" s="155"/>
      <c r="I1074" s="165"/>
      <c r="J1074" s="169">
        <f t="shared" si="61"/>
        <v>0</v>
      </c>
      <c r="K1074" s="166"/>
      <c r="L1074" s="166"/>
      <c r="M1074" s="166"/>
      <c r="N1074" s="166"/>
      <c r="O1074" s="149"/>
      <c r="P1074" s="170"/>
      <c r="Q1074" s="174" t="s">
        <v>1831</v>
      </c>
      <c r="R1074" s="174"/>
      <c r="S1074" s="174"/>
      <c r="T1074" s="170"/>
      <c r="U1074" s="187"/>
      <c r="V1074" s="173"/>
      <c r="W1074" s="185"/>
      <c r="X1074" s="62">
        <f t="shared" si="62"/>
        <v>0</v>
      </c>
      <c r="Y1074" s="166"/>
      <c r="Z1074" s="149"/>
      <c r="AA1074" s="149"/>
      <c r="AB1074" s="150" t="s">
        <v>1831</v>
      </c>
      <c r="AC1074" s="2"/>
      <c r="AD1074" s="3"/>
      <c r="AE1074" s="149"/>
      <c r="AF1074" s="152"/>
      <c r="AG1074" s="155"/>
      <c r="AH1074" s="187"/>
      <c r="AI1074" s="173"/>
      <c r="AJ1074" s="149"/>
      <c r="AK1074" s="170"/>
      <c r="AL1074" s="203" t="s">
        <v>1829</v>
      </c>
      <c r="AM1074" s="139"/>
      <c r="AN1074" s="140"/>
      <c r="AO1074" s="170"/>
      <c r="AP1074" s="187"/>
      <c r="AQ1074" s="173"/>
      <c r="AR1074" s="184"/>
      <c r="AS1074" s="208">
        <f t="shared" si="63"/>
        <v>0</v>
      </c>
    </row>
    <row r="1075" ht="13.2" spans="1:45">
      <c r="A1075" s="149"/>
      <c r="B1075" s="149"/>
      <c r="C1075" s="150" t="s">
        <v>1832</v>
      </c>
      <c r="D1075" s="2"/>
      <c r="E1075" s="3"/>
      <c r="F1075" s="149"/>
      <c r="G1075" s="152"/>
      <c r="H1075" s="155"/>
      <c r="I1075" s="165"/>
      <c r="J1075" s="169">
        <f t="shared" si="61"/>
        <v>0</v>
      </c>
      <c r="K1075" s="166"/>
      <c r="L1075" s="166"/>
      <c r="M1075" s="166"/>
      <c r="N1075" s="166"/>
      <c r="O1075" s="149"/>
      <c r="P1075" s="170"/>
      <c r="Q1075" s="174" t="s">
        <v>1832</v>
      </c>
      <c r="R1075" s="174"/>
      <c r="S1075" s="174"/>
      <c r="T1075" s="170"/>
      <c r="U1075" s="187"/>
      <c r="V1075" s="173"/>
      <c r="W1075" s="185"/>
      <c r="X1075" s="62">
        <f t="shared" si="62"/>
        <v>0</v>
      </c>
      <c r="Y1075" s="166"/>
      <c r="Z1075" s="149"/>
      <c r="AA1075" s="149"/>
      <c r="AB1075" s="150" t="s">
        <v>1832</v>
      </c>
      <c r="AC1075" s="2"/>
      <c r="AD1075" s="3"/>
      <c r="AE1075" s="149"/>
      <c r="AF1075" s="152"/>
      <c r="AG1075" s="155"/>
      <c r="AH1075" s="187"/>
      <c r="AI1075" s="173"/>
      <c r="AJ1075" s="149"/>
      <c r="AK1075" s="170"/>
      <c r="AL1075" s="203" t="s">
        <v>1830</v>
      </c>
      <c r="AM1075" s="139"/>
      <c r="AN1075" s="140"/>
      <c r="AO1075" s="170"/>
      <c r="AP1075" s="187"/>
      <c r="AQ1075" s="173"/>
      <c r="AR1075" s="184"/>
      <c r="AS1075" s="208">
        <f t="shared" si="63"/>
        <v>0</v>
      </c>
    </row>
    <row r="1076" ht="13.2" spans="1:45">
      <c r="A1076" s="149"/>
      <c r="B1076" s="149"/>
      <c r="C1076" s="150" t="s">
        <v>1833</v>
      </c>
      <c r="D1076" s="2"/>
      <c r="E1076" s="3"/>
      <c r="F1076" s="149"/>
      <c r="G1076" s="152"/>
      <c r="H1076" s="155"/>
      <c r="I1076" s="165"/>
      <c r="J1076" s="169">
        <f t="shared" si="61"/>
        <v>0</v>
      </c>
      <c r="K1076" s="166"/>
      <c r="L1076" s="166"/>
      <c r="M1076" s="166"/>
      <c r="N1076" s="166"/>
      <c r="O1076" s="149"/>
      <c r="P1076" s="170"/>
      <c r="Q1076" s="174" t="s">
        <v>1833</v>
      </c>
      <c r="R1076" s="174"/>
      <c r="S1076" s="174"/>
      <c r="T1076" s="170"/>
      <c r="U1076" s="187"/>
      <c r="V1076" s="173"/>
      <c r="W1076" s="185"/>
      <c r="X1076" s="62">
        <f t="shared" si="62"/>
        <v>0</v>
      </c>
      <c r="Y1076" s="166"/>
      <c r="Z1076" s="149"/>
      <c r="AA1076" s="149"/>
      <c r="AB1076" s="150" t="s">
        <v>1833</v>
      </c>
      <c r="AC1076" s="2"/>
      <c r="AD1076" s="3"/>
      <c r="AE1076" s="149"/>
      <c r="AF1076" s="152"/>
      <c r="AG1076" s="155"/>
      <c r="AH1076" s="187"/>
      <c r="AI1076" s="173"/>
      <c r="AJ1076" s="149"/>
      <c r="AK1076" s="170"/>
      <c r="AL1076" s="203" t="s">
        <v>1831</v>
      </c>
      <c r="AM1076" s="139"/>
      <c r="AN1076" s="140"/>
      <c r="AO1076" s="170"/>
      <c r="AP1076" s="187"/>
      <c r="AQ1076" s="173"/>
      <c r="AR1076" s="184"/>
      <c r="AS1076" s="208">
        <f t="shared" si="63"/>
        <v>0</v>
      </c>
    </row>
    <row r="1077" ht="13.2" spans="1:45">
      <c r="A1077" s="149"/>
      <c r="B1077" s="149"/>
      <c r="C1077" s="219" t="s">
        <v>1834</v>
      </c>
      <c r="D1077" s="2"/>
      <c r="E1077" s="3"/>
      <c r="F1077" s="149"/>
      <c r="G1077" s="152"/>
      <c r="H1077" s="155"/>
      <c r="I1077" s="165"/>
      <c r="J1077" s="169">
        <f t="shared" si="61"/>
        <v>0</v>
      </c>
      <c r="K1077" s="166"/>
      <c r="L1077" s="166"/>
      <c r="M1077" s="166"/>
      <c r="N1077" s="166"/>
      <c r="O1077" s="149"/>
      <c r="P1077" s="170"/>
      <c r="Q1077" s="220" t="s">
        <v>1834</v>
      </c>
      <c r="R1077" s="220"/>
      <c r="S1077" s="220"/>
      <c r="T1077" s="170"/>
      <c r="U1077" s="187"/>
      <c r="V1077" s="173"/>
      <c r="W1077" s="185"/>
      <c r="X1077" s="62">
        <f t="shared" si="62"/>
        <v>0</v>
      </c>
      <c r="Y1077" s="166"/>
      <c r="Z1077" s="149"/>
      <c r="AA1077" s="149"/>
      <c r="AB1077" s="219" t="s">
        <v>1834</v>
      </c>
      <c r="AC1077" s="2"/>
      <c r="AD1077" s="3"/>
      <c r="AE1077" s="149"/>
      <c r="AF1077" s="152"/>
      <c r="AG1077" s="155"/>
      <c r="AH1077" s="187"/>
      <c r="AI1077" s="173"/>
      <c r="AJ1077" s="149"/>
      <c r="AK1077" s="170"/>
      <c r="AL1077" s="203" t="s">
        <v>1832</v>
      </c>
      <c r="AM1077" s="139"/>
      <c r="AN1077" s="140"/>
      <c r="AO1077" s="170"/>
      <c r="AP1077" s="187"/>
      <c r="AQ1077" s="173"/>
      <c r="AR1077" s="184"/>
      <c r="AS1077" s="208">
        <f t="shared" si="63"/>
        <v>0</v>
      </c>
    </row>
    <row r="1078" ht="13.2" spans="1:45">
      <c r="A1078" s="149"/>
      <c r="B1078" s="149"/>
      <c r="C1078" s="150" t="s">
        <v>1835</v>
      </c>
      <c r="D1078" s="2"/>
      <c r="E1078" s="3"/>
      <c r="F1078" s="149"/>
      <c r="G1078" s="152"/>
      <c r="H1078" s="155"/>
      <c r="I1078" s="165"/>
      <c r="J1078" s="169">
        <f t="shared" si="61"/>
        <v>0</v>
      </c>
      <c r="K1078" s="166"/>
      <c r="L1078" s="166"/>
      <c r="M1078" s="166"/>
      <c r="N1078" s="166"/>
      <c r="O1078" s="149"/>
      <c r="P1078" s="170"/>
      <c r="Q1078" s="174" t="s">
        <v>1835</v>
      </c>
      <c r="R1078" s="174"/>
      <c r="S1078" s="174"/>
      <c r="T1078" s="170"/>
      <c r="U1078" s="187"/>
      <c r="V1078" s="173"/>
      <c r="W1078" s="185"/>
      <c r="X1078" s="62">
        <f t="shared" si="62"/>
        <v>0</v>
      </c>
      <c r="Y1078" s="166"/>
      <c r="Z1078" s="149"/>
      <c r="AA1078" s="149"/>
      <c r="AB1078" s="150" t="s">
        <v>1835</v>
      </c>
      <c r="AC1078" s="2"/>
      <c r="AD1078" s="3"/>
      <c r="AE1078" s="149"/>
      <c r="AF1078" s="152"/>
      <c r="AG1078" s="155"/>
      <c r="AH1078" s="187"/>
      <c r="AI1078" s="173"/>
      <c r="AJ1078" s="149"/>
      <c r="AK1078" s="170"/>
      <c r="AL1078" s="203" t="s">
        <v>1833</v>
      </c>
      <c r="AM1078" s="139"/>
      <c r="AN1078" s="140"/>
      <c r="AO1078" s="170"/>
      <c r="AP1078" s="187"/>
      <c r="AQ1078" s="173"/>
      <c r="AR1078" s="184"/>
      <c r="AS1078" s="208">
        <f t="shared" si="63"/>
        <v>0</v>
      </c>
    </row>
    <row r="1079" ht="13.2" spans="1:45">
      <c r="A1079" s="149"/>
      <c r="B1079" s="149"/>
      <c r="C1079" s="150" t="s">
        <v>1836</v>
      </c>
      <c r="D1079" s="2"/>
      <c r="E1079" s="3"/>
      <c r="F1079" s="149"/>
      <c r="G1079" s="152"/>
      <c r="H1079" s="155"/>
      <c r="I1079" s="165"/>
      <c r="J1079" s="169">
        <f t="shared" si="61"/>
        <v>0</v>
      </c>
      <c r="K1079" s="166"/>
      <c r="L1079" s="166"/>
      <c r="M1079" s="166"/>
      <c r="N1079" s="166"/>
      <c r="O1079" s="149"/>
      <c r="P1079" s="170"/>
      <c r="Q1079" s="174" t="s">
        <v>1836</v>
      </c>
      <c r="R1079" s="174"/>
      <c r="S1079" s="174"/>
      <c r="T1079" s="170"/>
      <c r="U1079" s="187"/>
      <c r="V1079" s="173"/>
      <c r="W1079" s="185"/>
      <c r="X1079" s="62">
        <f t="shared" si="62"/>
        <v>0</v>
      </c>
      <c r="Y1079" s="166"/>
      <c r="Z1079" s="149"/>
      <c r="AA1079" s="149"/>
      <c r="AB1079" s="150" t="s">
        <v>1836</v>
      </c>
      <c r="AC1079" s="2"/>
      <c r="AD1079" s="3"/>
      <c r="AE1079" s="149"/>
      <c r="AF1079" s="152"/>
      <c r="AG1079" s="155"/>
      <c r="AH1079" s="187"/>
      <c r="AI1079" s="173"/>
      <c r="AJ1079" s="149"/>
      <c r="AK1079" s="170"/>
      <c r="AL1079" s="221" t="s">
        <v>1834</v>
      </c>
      <c r="AM1079" s="139"/>
      <c r="AN1079" s="140"/>
      <c r="AO1079" s="170"/>
      <c r="AP1079" s="187"/>
      <c r="AQ1079" s="173"/>
      <c r="AR1079" s="184"/>
      <c r="AS1079" s="208">
        <f t="shared" si="63"/>
        <v>0</v>
      </c>
    </row>
    <row r="1080" ht="13.2" spans="1:45">
      <c r="A1080" s="149"/>
      <c r="B1080" s="149"/>
      <c r="C1080" s="219" t="s">
        <v>1837</v>
      </c>
      <c r="D1080" s="2"/>
      <c r="E1080" s="3"/>
      <c r="F1080" s="149"/>
      <c r="G1080" s="152"/>
      <c r="H1080" s="155"/>
      <c r="I1080" s="165"/>
      <c r="J1080" s="169">
        <f t="shared" si="61"/>
        <v>0</v>
      </c>
      <c r="K1080" s="166"/>
      <c r="L1080" s="166"/>
      <c r="M1080" s="166"/>
      <c r="N1080" s="166"/>
      <c r="O1080" s="149"/>
      <c r="P1080" s="170"/>
      <c r="Q1080" s="220" t="s">
        <v>1837</v>
      </c>
      <c r="R1080" s="220"/>
      <c r="S1080" s="220"/>
      <c r="T1080" s="170"/>
      <c r="U1080" s="187"/>
      <c r="V1080" s="173"/>
      <c r="W1080" s="185"/>
      <c r="X1080" s="62">
        <f t="shared" si="62"/>
        <v>0</v>
      </c>
      <c r="Y1080" s="166"/>
      <c r="Z1080" s="149"/>
      <c r="AA1080" s="149"/>
      <c r="AB1080" s="219" t="s">
        <v>1837</v>
      </c>
      <c r="AC1080" s="2"/>
      <c r="AD1080" s="3"/>
      <c r="AE1080" s="149"/>
      <c r="AF1080" s="152"/>
      <c r="AG1080" s="155"/>
      <c r="AH1080" s="187"/>
      <c r="AI1080" s="173"/>
      <c r="AJ1080" s="149"/>
      <c r="AK1080" s="170"/>
      <c r="AL1080" s="203" t="s">
        <v>1835</v>
      </c>
      <c r="AM1080" s="139"/>
      <c r="AN1080" s="140"/>
      <c r="AO1080" s="170"/>
      <c r="AP1080" s="187"/>
      <c r="AQ1080" s="173"/>
      <c r="AR1080" s="184"/>
      <c r="AS1080" s="208">
        <f t="shared" si="63"/>
        <v>0</v>
      </c>
    </row>
    <row r="1081" ht="13.2" spans="1:45">
      <c r="A1081" s="149"/>
      <c r="B1081" s="149"/>
      <c r="C1081" s="150" t="s">
        <v>1838</v>
      </c>
      <c r="D1081" s="2"/>
      <c r="E1081" s="3"/>
      <c r="F1081" s="149"/>
      <c r="G1081" s="152"/>
      <c r="H1081" s="155"/>
      <c r="I1081" s="165"/>
      <c r="J1081" s="169">
        <f t="shared" si="61"/>
        <v>0</v>
      </c>
      <c r="K1081" s="166"/>
      <c r="L1081" s="166"/>
      <c r="M1081" s="166"/>
      <c r="N1081" s="166"/>
      <c r="O1081" s="149"/>
      <c r="P1081" s="170"/>
      <c r="Q1081" s="174" t="s">
        <v>1838</v>
      </c>
      <c r="R1081" s="174"/>
      <c r="S1081" s="174"/>
      <c r="T1081" s="170"/>
      <c r="U1081" s="187"/>
      <c r="V1081" s="173"/>
      <c r="W1081" s="185"/>
      <c r="X1081" s="62">
        <f t="shared" si="62"/>
        <v>0</v>
      </c>
      <c r="Y1081" s="166"/>
      <c r="Z1081" s="149"/>
      <c r="AA1081" s="149"/>
      <c r="AB1081" s="150" t="s">
        <v>1838</v>
      </c>
      <c r="AC1081" s="2"/>
      <c r="AD1081" s="3"/>
      <c r="AE1081" s="149"/>
      <c r="AF1081" s="152"/>
      <c r="AG1081" s="155"/>
      <c r="AH1081" s="187"/>
      <c r="AI1081" s="173"/>
      <c r="AJ1081" s="149"/>
      <c r="AK1081" s="170"/>
      <c r="AL1081" s="203" t="s">
        <v>1836</v>
      </c>
      <c r="AM1081" s="139"/>
      <c r="AN1081" s="140"/>
      <c r="AO1081" s="170"/>
      <c r="AP1081" s="187"/>
      <c r="AQ1081" s="173"/>
      <c r="AR1081" s="184"/>
      <c r="AS1081" s="208">
        <f t="shared" si="63"/>
        <v>0</v>
      </c>
    </row>
    <row r="1082" ht="13.2" spans="1:45">
      <c r="A1082" s="149"/>
      <c r="B1082" s="149"/>
      <c r="C1082" s="148"/>
      <c r="D1082" s="139"/>
      <c r="E1082" s="140"/>
      <c r="F1082" s="149"/>
      <c r="G1082" s="152"/>
      <c r="H1082" s="155"/>
      <c r="I1082" s="165"/>
      <c r="J1082" s="169">
        <f t="shared" si="61"/>
        <v>0</v>
      </c>
      <c r="K1082" s="166"/>
      <c r="L1082" s="166"/>
      <c r="M1082" s="166"/>
      <c r="N1082" s="166"/>
      <c r="O1082" s="149"/>
      <c r="P1082" s="170"/>
      <c r="Q1082" s="184"/>
      <c r="R1082" s="184"/>
      <c r="S1082" s="184"/>
      <c r="T1082" s="170"/>
      <c r="U1082" s="187"/>
      <c r="V1082" s="173"/>
      <c r="W1082" s="185"/>
      <c r="X1082" s="62">
        <f t="shared" si="62"/>
        <v>0</v>
      </c>
      <c r="Y1082" s="166"/>
      <c r="Z1082" s="149"/>
      <c r="AA1082" s="149"/>
      <c r="AB1082" s="148"/>
      <c r="AC1082" s="139"/>
      <c r="AD1082" s="140"/>
      <c r="AE1082" s="149"/>
      <c r="AF1082" s="152"/>
      <c r="AG1082" s="155"/>
      <c r="AH1082" s="187"/>
      <c r="AI1082" s="173"/>
      <c r="AJ1082" s="149"/>
      <c r="AK1082" s="170"/>
      <c r="AL1082" s="221" t="s">
        <v>1837</v>
      </c>
      <c r="AM1082" s="139"/>
      <c r="AN1082" s="140"/>
      <c r="AO1082" s="170"/>
      <c r="AP1082" s="187"/>
      <c r="AQ1082" s="173"/>
      <c r="AR1082" s="184"/>
      <c r="AS1082" s="208">
        <f t="shared" si="63"/>
        <v>0</v>
      </c>
    </row>
    <row r="1083" ht="13.2" spans="1:45">
      <c r="A1083" s="149"/>
      <c r="B1083" s="149"/>
      <c r="C1083" s="219" t="s">
        <v>1839</v>
      </c>
      <c r="D1083" s="2"/>
      <c r="E1083" s="3"/>
      <c r="F1083" s="149"/>
      <c r="G1083" s="152"/>
      <c r="H1083" s="155"/>
      <c r="I1083" s="165"/>
      <c r="J1083" s="169">
        <f t="shared" si="61"/>
        <v>0</v>
      </c>
      <c r="K1083" s="166"/>
      <c r="L1083" s="166"/>
      <c r="M1083" s="166"/>
      <c r="N1083" s="166"/>
      <c r="O1083" s="149"/>
      <c r="P1083" s="170"/>
      <c r="Q1083" s="220" t="s">
        <v>1839</v>
      </c>
      <c r="R1083" s="220"/>
      <c r="S1083" s="220"/>
      <c r="T1083" s="170"/>
      <c r="U1083" s="187"/>
      <c r="V1083" s="173"/>
      <c r="W1083" s="185"/>
      <c r="X1083" s="62">
        <f t="shared" si="62"/>
        <v>0</v>
      </c>
      <c r="Y1083" s="166"/>
      <c r="Z1083" s="149"/>
      <c r="AA1083" s="149"/>
      <c r="AB1083" s="219" t="s">
        <v>1839</v>
      </c>
      <c r="AC1083" s="2"/>
      <c r="AD1083" s="3"/>
      <c r="AE1083" s="149"/>
      <c r="AF1083" s="152"/>
      <c r="AG1083" s="155"/>
      <c r="AH1083" s="187"/>
      <c r="AI1083" s="173"/>
      <c r="AJ1083" s="149"/>
      <c r="AK1083" s="170"/>
      <c r="AL1083" s="203" t="s">
        <v>1838</v>
      </c>
      <c r="AM1083" s="139"/>
      <c r="AN1083" s="140"/>
      <c r="AO1083" s="170"/>
      <c r="AP1083" s="187"/>
      <c r="AQ1083" s="173"/>
      <c r="AR1083" s="184"/>
      <c r="AS1083" s="208">
        <f t="shared" si="63"/>
        <v>0</v>
      </c>
    </row>
    <row r="1084" ht="13.2" spans="1:45">
      <c r="A1084" s="149"/>
      <c r="B1084" s="149"/>
      <c r="C1084" s="150" t="s">
        <v>1840</v>
      </c>
      <c r="D1084" s="2"/>
      <c r="E1084" s="3"/>
      <c r="F1084" s="149"/>
      <c r="G1084" s="152"/>
      <c r="H1084" s="155"/>
      <c r="I1084" s="165"/>
      <c r="J1084" s="169">
        <f t="shared" si="61"/>
        <v>0</v>
      </c>
      <c r="K1084" s="166"/>
      <c r="L1084" s="166"/>
      <c r="M1084" s="166"/>
      <c r="N1084" s="166"/>
      <c r="O1084" s="149"/>
      <c r="P1084" s="170"/>
      <c r="Q1084" s="174" t="s">
        <v>1840</v>
      </c>
      <c r="R1084" s="174"/>
      <c r="S1084" s="174"/>
      <c r="T1084" s="170"/>
      <c r="U1084" s="187"/>
      <c r="V1084" s="173"/>
      <c r="W1084" s="185"/>
      <c r="X1084" s="62">
        <f t="shared" si="62"/>
        <v>0</v>
      </c>
      <c r="Y1084" s="166"/>
      <c r="Z1084" s="149"/>
      <c r="AA1084" s="149"/>
      <c r="AB1084" s="150" t="s">
        <v>1840</v>
      </c>
      <c r="AC1084" s="2"/>
      <c r="AD1084" s="3"/>
      <c r="AE1084" s="149"/>
      <c r="AF1084" s="152"/>
      <c r="AG1084" s="155"/>
      <c r="AH1084" s="187"/>
      <c r="AI1084" s="173"/>
      <c r="AJ1084" s="149"/>
      <c r="AK1084" s="170"/>
      <c r="AL1084" s="202"/>
      <c r="AM1084" s="139"/>
      <c r="AN1084" s="140"/>
      <c r="AO1084" s="170"/>
      <c r="AP1084" s="187"/>
      <c r="AQ1084" s="173"/>
      <c r="AR1084" s="184"/>
      <c r="AS1084" s="208">
        <f t="shared" si="63"/>
        <v>0</v>
      </c>
    </row>
    <row r="1085" ht="13.2" spans="1:45">
      <c r="A1085" s="149"/>
      <c r="B1085" s="149"/>
      <c r="C1085" s="150" t="s">
        <v>1841</v>
      </c>
      <c r="D1085" s="2"/>
      <c r="E1085" s="3"/>
      <c r="F1085" s="149"/>
      <c r="G1085" s="152"/>
      <c r="H1085" s="155"/>
      <c r="I1085" s="165"/>
      <c r="J1085" s="169">
        <f t="shared" si="61"/>
        <v>0</v>
      </c>
      <c r="K1085" s="166"/>
      <c r="L1085" s="166"/>
      <c r="M1085" s="166"/>
      <c r="N1085" s="166"/>
      <c r="O1085" s="149"/>
      <c r="P1085" s="170"/>
      <c r="Q1085" s="174" t="s">
        <v>1841</v>
      </c>
      <c r="R1085" s="174"/>
      <c r="S1085" s="174"/>
      <c r="T1085" s="170"/>
      <c r="U1085" s="187"/>
      <c r="V1085" s="173"/>
      <c r="W1085" s="185"/>
      <c r="X1085" s="62">
        <f t="shared" si="62"/>
        <v>0</v>
      </c>
      <c r="Y1085" s="166"/>
      <c r="Z1085" s="149"/>
      <c r="AA1085" s="149"/>
      <c r="AB1085" s="150" t="s">
        <v>1841</v>
      </c>
      <c r="AC1085" s="2"/>
      <c r="AD1085" s="3"/>
      <c r="AE1085" s="149"/>
      <c r="AF1085" s="152"/>
      <c r="AG1085" s="155"/>
      <c r="AH1085" s="187"/>
      <c r="AI1085" s="173"/>
      <c r="AJ1085" s="149"/>
      <c r="AK1085" s="170"/>
      <c r="AL1085" s="221" t="s">
        <v>1839</v>
      </c>
      <c r="AM1085" s="139"/>
      <c r="AN1085" s="140"/>
      <c r="AO1085" s="170"/>
      <c r="AP1085" s="187"/>
      <c r="AQ1085" s="173"/>
      <c r="AR1085" s="184"/>
      <c r="AS1085" s="208">
        <f t="shared" si="63"/>
        <v>0</v>
      </c>
    </row>
    <row r="1086" ht="13.2" spans="1:45">
      <c r="A1086" s="149"/>
      <c r="B1086" s="149"/>
      <c r="C1086" s="150" t="s">
        <v>1842</v>
      </c>
      <c r="D1086" s="2"/>
      <c r="E1086" s="3"/>
      <c r="F1086" s="149"/>
      <c r="G1086" s="152"/>
      <c r="H1086" s="155"/>
      <c r="I1086" s="165"/>
      <c r="J1086" s="169">
        <f t="shared" si="61"/>
        <v>0</v>
      </c>
      <c r="K1086" s="166"/>
      <c r="L1086" s="166"/>
      <c r="M1086" s="166"/>
      <c r="N1086" s="166"/>
      <c r="O1086" s="149"/>
      <c r="P1086" s="170"/>
      <c r="Q1086" s="174" t="s">
        <v>1842</v>
      </c>
      <c r="R1086" s="174"/>
      <c r="S1086" s="174"/>
      <c r="T1086" s="170"/>
      <c r="U1086" s="187"/>
      <c r="V1086" s="173"/>
      <c r="W1086" s="185"/>
      <c r="X1086" s="62">
        <f t="shared" si="62"/>
        <v>0</v>
      </c>
      <c r="Y1086" s="166"/>
      <c r="Z1086" s="149"/>
      <c r="AA1086" s="149"/>
      <c r="AB1086" s="150" t="s">
        <v>1842</v>
      </c>
      <c r="AC1086" s="2"/>
      <c r="AD1086" s="3"/>
      <c r="AE1086" s="149"/>
      <c r="AF1086" s="152"/>
      <c r="AG1086" s="155"/>
      <c r="AH1086" s="187"/>
      <c r="AI1086" s="173"/>
      <c r="AJ1086" s="149"/>
      <c r="AK1086" s="170"/>
      <c r="AL1086" s="203" t="s">
        <v>1840</v>
      </c>
      <c r="AM1086" s="139"/>
      <c r="AN1086" s="140"/>
      <c r="AO1086" s="170"/>
      <c r="AP1086" s="187"/>
      <c r="AQ1086" s="173"/>
      <c r="AR1086" s="184"/>
      <c r="AS1086" s="208">
        <f t="shared" si="63"/>
        <v>0</v>
      </c>
    </row>
    <row r="1087" ht="13.2" spans="1:45">
      <c r="A1087" s="149"/>
      <c r="B1087" s="149"/>
      <c r="C1087" s="150" t="s">
        <v>1843</v>
      </c>
      <c r="D1087" s="2"/>
      <c r="E1087" s="3"/>
      <c r="F1087" s="149"/>
      <c r="G1087" s="152"/>
      <c r="H1087" s="155"/>
      <c r="I1087" s="165"/>
      <c r="J1087" s="169">
        <f t="shared" si="61"/>
        <v>0</v>
      </c>
      <c r="K1087" s="166"/>
      <c r="L1087" s="166"/>
      <c r="M1087" s="166"/>
      <c r="N1087" s="166"/>
      <c r="O1087" s="149"/>
      <c r="P1087" s="170"/>
      <c r="Q1087" s="174" t="s">
        <v>1843</v>
      </c>
      <c r="R1087" s="174"/>
      <c r="S1087" s="174"/>
      <c r="T1087" s="170"/>
      <c r="U1087" s="187"/>
      <c r="V1087" s="173"/>
      <c r="W1087" s="185"/>
      <c r="X1087" s="62">
        <f t="shared" si="62"/>
        <v>0</v>
      </c>
      <c r="Y1087" s="166"/>
      <c r="Z1087" s="149"/>
      <c r="AA1087" s="149"/>
      <c r="AB1087" s="150" t="s">
        <v>1843</v>
      </c>
      <c r="AC1087" s="2"/>
      <c r="AD1087" s="3"/>
      <c r="AE1087" s="149"/>
      <c r="AF1087" s="152"/>
      <c r="AG1087" s="155"/>
      <c r="AH1087" s="187"/>
      <c r="AI1087" s="173"/>
      <c r="AJ1087" s="149"/>
      <c r="AK1087" s="170"/>
      <c r="AL1087" s="203" t="s">
        <v>1841</v>
      </c>
      <c r="AM1087" s="139"/>
      <c r="AN1087" s="140"/>
      <c r="AO1087" s="170"/>
      <c r="AP1087" s="187"/>
      <c r="AQ1087" s="173"/>
      <c r="AR1087" s="184"/>
      <c r="AS1087" s="208">
        <f t="shared" si="63"/>
        <v>0</v>
      </c>
    </row>
    <row r="1088" ht="13.2" spans="1:45">
      <c r="A1088" s="149"/>
      <c r="B1088" s="149"/>
      <c r="C1088" s="150" t="s">
        <v>1844</v>
      </c>
      <c r="D1088" s="2"/>
      <c r="E1088" s="3"/>
      <c r="F1088" s="149"/>
      <c r="G1088" s="152"/>
      <c r="H1088" s="155"/>
      <c r="I1088" s="165"/>
      <c r="J1088" s="169">
        <f t="shared" si="61"/>
        <v>0</v>
      </c>
      <c r="K1088" s="166"/>
      <c r="L1088" s="166"/>
      <c r="M1088" s="166"/>
      <c r="N1088" s="166"/>
      <c r="O1088" s="149"/>
      <c r="P1088" s="170"/>
      <c r="Q1088" s="174" t="s">
        <v>1844</v>
      </c>
      <c r="R1088" s="174"/>
      <c r="S1088" s="174"/>
      <c r="T1088" s="170"/>
      <c r="U1088" s="187"/>
      <c r="V1088" s="173"/>
      <c r="W1088" s="185"/>
      <c r="X1088" s="62">
        <f t="shared" si="62"/>
        <v>0</v>
      </c>
      <c r="Y1088" s="166"/>
      <c r="Z1088" s="149"/>
      <c r="AA1088" s="149"/>
      <c r="AB1088" s="150" t="s">
        <v>1844</v>
      </c>
      <c r="AC1088" s="2"/>
      <c r="AD1088" s="3"/>
      <c r="AE1088" s="149"/>
      <c r="AF1088" s="152"/>
      <c r="AG1088" s="155"/>
      <c r="AH1088" s="187"/>
      <c r="AI1088" s="173"/>
      <c r="AJ1088" s="149"/>
      <c r="AK1088" s="170"/>
      <c r="AL1088" s="203" t="s">
        <v>1842</v>
      </c>
      <c r="AM1088" s="139"/>
      <c r="AN1088" s="140"/>
      <c r="AO1088" s="170"/>
      <c r="AP1088" s="187"/>
      <c r="AQ1088" s="173"/>
      <c r="AR1088" s="184"/>
      <c r="AS1088" s="208">
        <f t="shared" si="63"/>
        <v>0</v>
      </c>
    </row>
    <row r="1089" ht="13.2" spans="1:45">
      <c r="A1089" s="149"/>
      <c r="B1089" s="149"/>
      <c r="C1089" s="150" t="s">
        <v>1845</v>
      </c>
      <c r="D1089" s="2"/>
      <c r="E1089" s="3"/>
      <c r="F1089" s="149"/>
      <c r="G1089" s="152"/>
      <c r="H1089" s="155"/>
      <c r="I1089" s="165"/>
      <c r="J1089" s="169">
        <f t="shared" si="61"/>
        <v>0</v>
      </c>
      <c r="K1089" s="166"/>
      <c r="L1089" s="166"/>
      <c r="M1089" s="166"/>
      <c r="N1089" s="166"/>
      <c r="O1089" s="149"/>
      <c r="P1089" s="170"/>
      <c r="Q1089" s="174" t="s">
        <v>1845</v>
      </c>
      <c r="R1089" s="174"/>
      <c r="S1089" s="174"/>
      <c r="T1089" s="170"/>
      <c r="U1089" s="187"/>
      <c r="V1089" s="173"/>
      <c r="W1089" s="185"/>
      <c r="X1089" s="62">
        <f t="shared" si="62"/>
        <v>0</v>
      </c>
      <c r="Y1089" s="166"/>
      <c r="Z1089" s="149"/>
      <c r="AA1089" s="149"/>
      <c r="AB1089" s="150" t="s">
        <v>1845</v>
      </c>
      <c r="AC1089" s="2"/>
      <c r="AD1089" s="3"/>
      <c r="AE1089" s="149"/>
      <c r="AF1089" s="152"/>
      <c r="AG1089" s="155"/>
      <c r="AH1089" s="187"/>
      <c r="AI1089" s="173"/>
      <c r="AJ1089" s="149"/>
      <c r="AK1089" s="170"/>
      <c r="AL1089" s="203" t="s">
        <v>1843</v>
      </c>
      <c r="AM1089" s="139"/>
      <c r="AN1089" s="140"/>
      <c r="AO1089" s="170"/>
      <c r="AP1089" s="187"/>
      <c r="AQ1089" s="173"/>
      <c r="AR1089" s="184"/>
      <c r="AS1089" s="208">
        <f t="shared" si="63"/>
        <v>0</v>
      </c>
    </row>
    <row r="1090" ht="13.2" spans="1:45">
      <c r="A1090" s="149"/>
      <c r="B1090" s="149"/>
      <c r="C1090" s="150" t="s">
        <v>1846</v>
      </c>
      <c r="D1090" s="2"/>
      <c r="E1090" s="3"/>
      <c r="F1090" s="149"/>
      <c r="G1090" s="152"/>
      <c r="H1090" s="155"/>
      <c r="I1090" s="165"/>
      <c r="J1090" s="169">
        <f t="shared" si="61"/>
        <v>0</v>
      </c>
      <c r="K1090" s="166"/>
      <c r="L1090" s="166"/>
      <c r="M1090" s="166"/>
      <c r="N1090" s="166"/>
      <c r="O1090" s="149"/>
      <c r="P1090" s="170"/>
      <c r="Q1090" s="174" t="s">
        <v>1846</v>
      </c>
      <c r="R1090" s="174"/>
      <c r="S1090" s="174"/>
      <c r="T1090" s="170"/>
      <c r="U1090" s="187"/>
      <c r="V1090" s="173"/>
      <c r="W1090" s="185"/>
      <c r="X1090" s="62">
        <f t="shared" si="62"/>
        <v>0</v>
      </c>
      <c r="Y1090" s="166"/>
      <c r="Z1090" s="149"/>
      <c r="AA1090" s="149"/>
      <c r="AB1090" s="150" t="s">
        <v>1846</v>
      </c>
      <c r="AC1090" s="2"/>
      <c r="AD1090" s="3"/>
      <c r="AE1090" s="149"/>
      <c r="AF1090" s="152"/>
      <c r="AG1090" s="155"/>
      <c r="AH1090" s="187"/>
      <c r="AI1090" s="173"/>
      <c r="AJ1090" s="149"/>
      <c r="AK1090" s="170"/>
      <c r="AL1090" s="203" t="s">
        <v>1844</v>
      </c>
      <c r="AM1090" s="139"/>
      <c r="AN1090" s="140"/>
      <c r="AO1090" s="170"/>
      <c r="AP1090" s="187"/>
      <c r="AQ1090" s="173"/>
      <c r="AR1090" s="184"/>
      <c r="AS1090" s="208">
        <f t="shared" si="63"/>
        <v>0</v>
      </c>
    </row>
    <row r="1091" ht="13.2" spans="1:45">
      <c r="A1091" s="149"/>
      <c r="B1091" s="149"/>
      <c r="C1091" s="150" t="s">
        <v>1847</v>
      </c>
      <c r="D1091" s="2"/>
      <c r="E1091" s="3"/>
      <c r="F1091" s="149"/>
      <c r="G1091" s="152"/>
      <c r="H1091" s="155"/>
      <c r="I1091" s="165"/>
      <c r="J1091" s="169">
        <f t="shared" si="61"/>
        <v>0</v>
      </c>
      <c r="K1091" s="166"/>
      <c r="L1091" s="166"/>
      <c r="M1091" s="166"/>
      <c r="N1091" s="166"/>
      <c r="O1091" s="149"/>
      <c r="P1091" s="170"/>
      <c r="Q1091" s="174" t="s">
        <v>1847</v>
      </c>
      <c r="R1091" s="174"/>
      <c r="S1091" s="174"/>
      <c r="T1091" s="170"/>
      <c r="U1091" s="187"/>
      <c r="V1091" s="173"/>
      <c r="W1091" s="185"/>
      <c r="X1091" s="62">
        <f t="shared" si="62"/>
        <v>0</v>
      </c>
      <c r="Y1091" s="166"/>
      <c r="Z1091" s="149"/>
      <c r="AA1091" s="149"/>
      <c r="AB1091" s="150" t="s">
        <v>1847</v>
      </c>
      <c r="AC1091" s="2"/>
      <c r="AD1091" s="3"/>
      <c r="AE1091" s="149"/>
      <c r="AF1091" s="152"/>
      <c r="AG1091" s="155"/>
      <c r="AH1091" s="187"/>
      <c r="AI1091" s="173"/>
      <c r="AJ1091" s="149"/>
      <c r="AK1091" s="170"/>
      <c r="AL1091" s="203" t="s">
        <v>1845</v>
      </c>
      <c r="AM1091" s="139"/>
      <c r="AN1091" s="140"/>
      <c r="AO1091" s="170"/>
      <c r="AP1091" s="187"/>
      <c r="AQ1091" s="173"/>
      <c r="AR1091" s="184"/>
      <c r="AS1091" s="208">
        <f t="shared" si="63"/>
        <v>0</v>
      </c>
    </row>
    <row r="1092" ht="13.2" spans="1:45">
      <c r="A1092" s="149"/>
      <c r="B1092" s="149"/>
      <c r="C1092" s="150" t="s">
        <v>1848</v>
      </c>
      <c r="D1092" s="2"/>
      <c r="E1092" s="3"/>
      <c r="F1092" s="149"/>
      <c r="G1092" s="152"/>
      <c r="H1092" s="155"/>
      <c r="I1092" s="165"/>
      <c r="J1092" s="169">
        <f t="shared" si="61"/>
        <v>0</v>
      </c>
      <c r="K1092" s="166"/>
      <c r="L1092" s="166"/>
      <c r="M1092" s="166"/>
      <c r="N1092" s="166"/>
      <c r="O1092" s="149"/>
      <c r="P1092" s="170"/>
      <c r="Q1092" s="174" t="s">
        <v>1848</v>
      </c>
      <c r="R1092" s="174"/>
      <c r="S1092" s="174"/>
      <c r="T1092" s="170"/>
      <c r="U1092" s="187"/>
      <c r="V1092" s="173"/>
      <c r="W1092" s="185"/>
      <c r="X1092" s="62">
        <f t="shared" si="62"/>
        <v>0</v>
      </c>
      <c r="Y1092" s="166"/>
      <c r="Z1092" s="149"/>
      <c r="AA1092" s="149"/>
      <c r="AB1092" s="150" t="s">
        <v>1848</v>
      </c>
      <c r="AC1092" s="2"/>
      <c r="AD1092" s="3"/>
      <c r="AE1092" s="149"/>
      <c r="AF1092" s="152"/>
      <c r="AG1092" s="155"/>
      <c r="AH1092" s="187"/>
      <c r="AI1092" s="173"/>
      <c r="AJ1092" s="149"/>
      <c r="AK1092" s="170"/>
      <c r="AL1092" s="203" t="s">
        <v>1846</v>
      </c>
      <c r="AM1092" s="139"/>
      <c r="AN1092" s="140"/>
      <c r="AO1092" s="170"/>
      <c r="AP1092" s="187"/>
      <c r="AQ1092" s="173"/>
      <c r="AR1092" s="184"/>
      <c r="AS1092" s="208">
        <f t="shared" si="63"/>
        <v>0</v>
      </c>
    </row>
    <row r="1093" ht="13.2" spans="1:45">
      <c r="A1093" s="149"/>
      <c r="B1093" s="149"/>
      <c r="C1093" s="150" t="s">
        <v>1849</v>
      </c>
      <c r="D1093" s="2"/>
      <c r="E1093" s="3"/>
      <c r="F1093" s="149"/>
      <c r="G1093" s="152"/>
      <c r="H1093" s="155"/>
      <c r="I1093" s="165"/>
      <c r="J1093" s="169">
        <f t="shared" si="61"/>
        <v>0</v>
      </c>
      <c r="K1093" s="166"/>
      <c r="L1093" s="166"/>
      <c r="M1093" s="166"/>
      <c r="N1093" s="166"/>
      <c r="O1093" s="149"/>
      <c r="P1093" s="170"/>
      <c r="Q1093" s="174" t="s">
        <v>1849</v>
      </c>
      <c r="R1093" s="174"/>
      <c r="S1093" s="174"/>
      <c r="T1093" s="170"/>
      <c r="U1093" s="187"/>
      <c r="V1093" s="173"/>
      <c r="W1093" s="185"/>
      <c r="X1093" s="62">
        <f t="shared" si="62"/>
        <v>0</v>
      </c>
      <c r="Y1093" s="166"/>
      <c r="Z1093" s="149"/>
      <c r="AA1093" s="149"/>
      <c r="AB1093" s="150" t="s">
        <v>1849</v>
      </c>
      <c r="AC1093" s="2"/>
      <c r="AD1093" s="3"/>
      <c r="AE1093" s="149"/>
      <c r="AF1093" s="152"/>
      <c r="AG1093" s="155"/>
      <c r="AH1093" s="187"/>
      <c r="AI1093" s="173"/>
      <c r="AJ1093" s="149"/>
      <c r="AK1093" s="170"/>
      <c r="AL1093" s="203" t="s">
        <v>1847</v>
      </c>
      <c r="AM1093" s="139"/>
      <c r="AN1093" s="140"/>
      <c r="AO1093" s="170"/>
      <c r="AP1093" s="187"/>
      <c r="AQ1093" s="173"/>
      <c r="AR1093" s="184"/>
      <c r="AS1093" s="208">
        <f t="shared" si="63"/>
        <v>0</v>
      </c>
    </row>
    <row r="1094" ht="13.2" spans="1:45">
      <c r="A1094" s="149"/>
      <c r="B1094" s="149"/>
      <c r="C1094" s="150" t="s">
        <v>1850</v>
      </c>
      <c r="D1094" s="2"/>
      <c r="E1094" s="3"/>
      <c r="F1094" s="149"/>
      <c r="G1094" s="152"/>
      <c r="H1094" s="155"/>
      <c r="I1094" s="165"/>
      <c r="J1094" s="169">
        <f t="shared" si="61"/>
        <v>0</v>
      </c>
      <c r="K1094" s="166"/>
      <c r="L1094" s="166"/>
      <c r="M1094" s="166"/>
      <c r="N1094" s="166"/>
      <c r="O1094" s="149"/>
      <c r="P1094" s="170"/>
      <c r="Q1094" s="174" t="s">
        <v>1850</v>
      </c>
      <c r="R1094" s="174"/>
      <c r="S1094" s="174"/>
      <c r="T1094" s="170"/>
      <c r="U1094" s="187"/>
      <c r="V1094" s="173"/>
      <c r="W1094" s="185"/>
      <c r="X1094" s="62">
        <f t="shared" si="62"/>
        <v>0</v>
      </c>
      <c r="Y1094" s="166"/>
      <c r="Z1094" s="149"/>
      <c r="AA1094" s="149"/>
      <c r="AB1094" s="150" t="s">
        <v>1850</v>
      </c>
      <c r="AC1094" s="2"/>
      <c r="AD1094" s="3"/>
      <c r="AE1094" s="149"/>
      <c r="AF1094" s="152"/>
      <c r="AG1094" s="155"/>
      <c r="AH1094" s="187"/>
      <c r="AI1094" s="173"/>
      <c r="AJ1094" s="149"/>
      <c r="AK1094" s="170"/>
      <c r="AL1094" s="203" t="s">
        <v>1848</v>
      </c>
      <c r="AM1094" s="139"/>
      <c r="AN1094" s="140"/>
      <c r="AO1094" s="170"/>
      <c r="AP1094" s="187"/>
      <c r="AQ1094" s="173"/>
      <c r="AR1094" s="184"/>
      <c r="AS1094" s="208">
        <f t="shared" si="63"/>
        <v>0</v>
      </c>
    </row>
    <row r="1095" ht="13.2" spans="1:45">
      <c r="A1095" s="149"/>
      <c r="B1095" s="149"/>
      <c r="C1095" s="150" t="s">
        <v>1851</v>
      </c>
      <c r="D1095" s="2"/>
      <c r="E1095" s="3"/>
      <c r="F1095" s="149"/>
      <c r="G1095" s="152"/>
      <c r="H1095" s="155"/>
      <c r="I1095" s="165"/>
      <c r="J1095" s="169">
        <f t="shared" si="61"/>
        <v>0</v>
      </c>
      <c r="K1095" s="166"/>
      <c r="L1095" s="166"/>
      <c r="M1095" s="166"/>
      <c r="N1095" s="166"/>
      <c r="O1095" s="149"/>
      <c r="P1095" s="170"/>
      <c r="Q1095" s="174" t="s">
        <v>1851</v>
      </c>
      <c r="R1095" s="174"/>
      <c r="S1095" s="174"/>
      <c r="T1095" s="170"/>
      <c r="U1095" s="187"/>
      <c r="V1095" s="173"/>
      <c r="W1095" s="185"/>
      <c r="X1095" s="62">
        <f t="shared" si="62"/>
        <v>0</v>
      </c>
      <c r="Y1095" s="166"/>
      <c r="Z1095" s="149"/>
      <c r="AA1095" s="149"/>
      <c r="AB1095" s="150" t="s">
        <v>1851</v>
      </c>
      <c r="AC1095" s="2"/>
      <c r="AD1095" s="3"/>
      <c r="AE1095" s="149"/>
      <c r="AF1095" s="152"/>
      <c r="AG1095" s="155"/>
      <c r="AH1095" s="187"/>
      <c r="AI1095" s="173"/>
      <c r="AJ1095" s="149"/>
      <c r="AK1095" s="170"/>
      <c r="AL1095" s="203" t="s">
        <v>1849</v>
      </c>
      <c r="AM1095" s="139"/>
      <c r="AN1095" s="140"/>
      <c r="AO1095" s="170"/>
      <c r="AP1095" s="187"/>
      <c r="AQ1095" s="173"/>
      <c r="AR1095" s="184"/>
      <c r="AS1095" s="208">
        <f t="shared" si="63"/>
        <v>0</v>
      </c>
    </row>
    <row r="1096" ht="13.2" spans="1:45">
      <c r="A1096" s="149"/>
      <c r="B1096" s="149"/>
      <c r="C1096" s="150" t="s">
        <v>1852</v>
      </c>
      <c r="D1096" s="2"/>
      <c r="E1096" s="3"/>
      <c r="F1096" s="149"/>
      <c r="G1096" s="152"/>
      <c r="H1096" s="155"/>
      <c r="I1096" s="165"/>
      <c r="J1096" s="169">
        <f t="shared" si="61"/>
        <v>0</v>
      </c>
      <c r="K1096" s="166"/>
      <c r="L1096" s="166"/>
      <c r="M1096" s="166"/>
      <c r="N1096" s="166"/>
      <c r="O1096" s="149"/>
      <c r="P1096" s="170"/>
      <c r="Q1096" s="174" t="s">
        <v>1852</v>
      </c>
      <c r="R1096" s="174"/>
      <c r="S1096" s="174"/>
      <c r="T1096" s="170"/>
      <c r="U1096" s="187"/>
      <c r="V1096" s="173"/>
      <c r="W1096" s="185"/>
      <c r="X1096" s="62">
        <f t="shared" si="62"/>
        <v>0</v>
      </c>
      <c r="Y1096" s="166"/>
      <c r="Z1096" s="149"/>
      <c r="AA1096" s="149"/>
      <c r="AB1096" s="150" t="s">
        <v>1852</v>
      </c>
      <c r="AC1096" s="2"/>
      <c r="AD1096" s="3"/>
      <c r="AE1096" s="149"/>
      <c r="AF1096" s="152"/>
      <c r="AG1096" s="155"/>
      <c r="AH1096" s="187"/>
      <c r="AI1096" s="173"/>
      <c r="AJ1096" s="149"/>
      <c r="AK1096" s="170"/>
      <c r="AL1096" s="203" t="s">
        <v>1850</v>
      </c>
      <c r="AM1096" s="139"/>
      <c r="AN1096" s="140"/>
      <c r="AO1096" s="170"/>
      <c r="AP1096" s="187"/>
      <c r="AQ1096" s="173"/>
      <c r="AR1096" s="184"/>
      <c r="AS1096" s="208">
        <f t="shared" si="63"/>
        <v>0</v>
      </c>
    </row>
    <row r="1097" ht="13.2" spans="1:45">
      <c r="A1097" s="149"/>
      <c r="B1097" s="149"/>
      <c r="C1097" s="150" t="s">
        <v>1853</v>
      </c>
      <c r="D1097" s="2"/>
      <c r="E1097" s="3"/>
      <c r="F1097" s="149"/>
      <c r="G1097" s="152"/>
      <c r="H1097" s="155"/>
      <c r="I1097" s="165"/>
      <c r="J1097" s="169">
        <f t="shared" si="61"/>
        <v>0</v>
      </c>
      <c r="K1097" s="166"/>
      <c r="L1097" s="166"/>
      <c r="M1097" s="166"/>
      <c r="N1097" s="166"/>
      <c r="O1097" s="149"/>
      <c r="P1097" s="170"/>
      <c r="Q1097" s="174" t="s">
        <v>1853</v>
      </c>
      <c r="R1097" s="174"/>
      <c r="S1097" s="174"/>
      <c r="T1097" s="170"/>
      <c r="U1097" s="187"/>
      <c r="V1097" s="173"/>
      <c r="W1097" s="185"/>
      <c r="X1097" s="62">
        <f t="shared" si="62"/>
        <v>0</v>
      </c>
      <c r="Y1097" s="166"/>
      <c r="Z1097" s="149"/>
      <c r="AA1097" s="149"/>
      <c r="AB1097" s="150" t="s">
        <v>1853</v>
      </c>
      <c r="AC1097" s="2"/>
      <c r="AD1097" s="3"/>
      <c r="AE1097" s="149"/>
      <c r="AF1097" s="152"/>
      <c r="AG1097" s="155"/>
      <c r="AH1097" s="187"/>
      <c r="AI1097" s="173"/>
      <c r="AJ1097" s="149"/>
      <c r="AK1097" s="170"/>
      <c r="AL1097" s="203" t="s">
        <v>1851</v>
      </c>
      <c r="AM1097" s="139"/>
      <c r="AN1097" s="140"/>
      <c r="AO1097" s="170"/>
      <c r="AP1097" s="187"/>
      <c r="AQ1097" s="173"/>
      <c r="AR1097" s="184"/>
      <c r="AS1097" s="208">
        <f t="shared" si="63"/>
        <v>0</v>
      </c>
    </row>
    <row r="1098" ht="13.2" spans="1:45">
      <c r="A1098" s="149"/>
      <c r="B1098" s="149"/>
      <c r="C1098" s="150" t="s">
        <v>1854</v>
      </c>
      <c r="D1098" s="2"/>
      <c r="E1098" s="3"/>
      <c r="F1098" s="149"/>
      <c r="G1098" s="152"/>
      <c r="H1098" s="155"/>
      <c r="I1098" s="165"/>
      <c r="J1098" s="169">
        <f t="shared" si="61"/>
        <v>0</v>
      </c>
      <c r="K1098" s="166"/>
      <c r="L1098" s="166"/>
      <c r="M1098" s="166"/>
      <c r="N1098" s="166"/>
      <c r="O1098" s="149"/>
      <c r="P1098" s="170"/>
      <c r="Q1098" s="174" t="s">
        <v>1854</v>
      </c>
      <c r="R1098" s="174"/>
      <c r="S1098" s="174"/>
      <c r="T1098" s="170"/>
      <c r="U1098" s="187"/>
      <c r="V1098" s="173"/>
      <c r="W1098" s="185"/>
      <c r="X1098" s="62">
        <f t="shared" si="62"/>
        <v>0</v>
      </c>
      <c r="Y1098" s="166"/>
      <c r="Z1098" s="149"/>
      <c r="AA1098" s="149"/>
      <c r="AB1098" s="150" t="s">
        <v>1854</v>
      </c>
      <c r="AC1098" s="2"/>
      <c r="AD1098" s="3"/>
      <c r="AE1098" s="149"/>
      <c r="AF1098" s="152"/>
      <c r="AG1098" s="155"/>
      <c r="AH1098" s="187"/>
      <c r="AI1098" s="173"/>
      <c r="AJ1098" s="149"/>
      <c r="AK1098" s="170"/>
      <c r="AL1098" s="203" t="s">
        <v>1852</v>
      </c>
      <c r="AM1098" s="139"/>
      <c r="AN1098" s="140"/>
      <c r="AO1098" s="170"/>
      <c r="AP1098" s="187"/>
      <c r="AQ1098" s="173"/>
      <c r="AR1098" s="184"/>
      <c r="AS1098" s="208">
        <f t="shared" si="63"/>
        <v>0</v>
      </c>
    </row>
    <row r="1099" ht="13.2" spans="1:45">
      <c r="A1099" s="149"/>
      <c r="B1099" s="149"/>
      <c r="C1099" s="150" t="s">
        <v>1855</v>
      </c>
      <c r="D1099" s="2"/>
      <c r="E1099" s="3"/>
      <c r="F1099" s="149"/>
      <c r="G1099" s="152"/>
      <c r="H1099" s="155"/>
      <c r="I1099" s="165"/>
      <c r="J1099" s="169">
        <f t="shared" si="61"/>
        <v>0</v>
      </c>
      <c r="K1099" s="166"/>
      <c r="L1099" s="166"/>
      <c r="M1099" s="166"/>
      <c r="N1099" s="166"/>
      <c r="O1099" s="149"/>
      <c r="P1099" s="170"/>
      <c r="Q1099" s="174" t="s">
        <v>1855</v>
      </c>
      <c r="R1099" s="174"/>
      <c r="S1099" s="174"/>
      <c r="T1099" s="170"/>
      <c r="U1099" s="187"/>
      <c r="V1099" s="173"/>
      <c r="W1099" s="185"/>
      <c r="X1099" s="62">
        <f t="shared" si="62"/>
        <v>0</v>
      </c>
      <c r="Y1099" s="166"/>
      <c r="Z1099" s="149"/>
      <c r="AA1099" s="149"/>
      <c r="AB1099" s="150" t="s">
        <v>1855</v>
      </c>
      <c r="AC1099" s="2"/>
      <c r="AD1099" s="3"/>
      <c r="AE1099" s="149"/>
      <c r="AF1099" s="152"/>
      <c r="AG1099" s="155"/>
      <c r="AH1099" s="187"/>
      <c r="AI1099" s="173"/>
      <c r="AJ1099" s="149"/>
      <c r="AK1099" s="170"/>
      <c r="AL1099" s="203" t="s">
        <v>1853</v>
      </c>
      <c r="AM1099" s="139"/>
      <c r="AN1099" s="140"/>
      <c r="AO1099" s="170"/>
      <c r="AP1099" s="187"/>
      <c r="AQ1099" s="173"/>
      <c r="AR1099" s="184"/>
      <c r="AS1099" s="208">
        <f t="shared" si="63"/>
        <v>0</v>
      </c>
    </row>
    <row r="1100" ht="13.2" spans="1:45">
      <c r="A1100" s="149"/>
      <c r="B1100" s="149"/>
      <c r="C1100" s="150" t="s">
        <v>1856</v>
      </c>
      <c r="D1100" s="2"/>
      <c r="E1100" s="3"/>
      <c r="F1100" s="149"/>
      <c r="G1100" s="152"/>
      <c r="H1100" s="155"/>
      <c r="I1100" s="165"/>
      <c r="J1100" s="169">
        <f t="shared" si="61"/>
        <v>0</v>
      </c>
      <c r="K1100" s="166"/>
      <c r="L1100" s="166"/>
      <c r="M1100" s="166"/>
      <c r="N1100" s="166"/>
      <c r="O1100" s="149"/>
      <c r="P1100" s="170"/>
      <c r="Q1100" s="174" t="s">
        <v>1856</v>
      </c>
      <c r="R1100" s="174"/>
      <c r="S1100" s="174"/>
      <c r="T1100" s="170"/>
      <c r="U1100" s="187"/>
      <c r="V1100" s="173"/>
      <c r="W1100" s="185"/>
      <c r="X1100" s="62">
        <f t="shared" si="62"/>
        <v>0</v>
      </c>
      <c r="Y1100" s="166"/>
      <c r="Z1100" s="149"/>
      <c r="AA1100" s="149"/>
      <c r="AB1100" s="150" t="s">
        <v>1856</v>
      </c>
      <c r="AC1100" s="2"/>
      <c r="AD1100" s="3"/>
      <c r="AE1100" s="149"/>
      <c r="AF1100" s="152"/>
      <c r="AG1100" s="155"/>
      <c r="AH1100" s="187"/>
      <c r="AI1100" s="173"/>
      <c r="AJ1100" s="149"/>
      <c r="AK1100" s="170"/>
      <c r="AL1100" s="203" t="s">
        <v>1854</v>
      </c>
      <c r="AM1100" s="139"/>
      <c r="AN1100" s="140"/>
      <c r="AO1100" s="170"/>
      <c r="AP1100" s="187"/>
      <c r="AQ1100" s="173"/>
      <c r="AR1100" s="184"/>
      <c r="AS1100" s="208">
        <f t="shared" si="63"/>
        <v>0</v>
      </c>
    </row>
    <row r="1101" ht="13.2" spans="1:45">
      <c r="A1101" s="149"/>
      <c r="B1101" s="149"/>
      <c r="C1101" s="150" t="s">
        <v>1857</v>
      </c>
      <c r="D1101" s="2"/>
      <c r="E1101" s="3"/>
      <c r="F1101" s="149"/>
      <c r="G1101" s="152"/>
      <c r="H1101" s="155"/>
      <c r="I1101" s="165"/>
      <c r="J1101" s="169">
        <f t="shared" si="61"/>
        <v>0</v>
      </c>
      <c r="K1101" s="166"/>
      <c r="L1101" s="166"/>
      <c r="M1101" s="166"/>
      <c r="N1101" s="166"/>
      <c r="O1101" s="149"/>
      <c r="P1101" s="170"/>
      <c r="Q1101" s="174" t="s">
        <v>1857</v>
      </c>
      <c r="R1101" s="174"/>
      <c r="S1101" s="174"/>
      <c r="T1101" s="170"/>
      <c r="U1101" s="187"/>
      <c r="V1101" s="173"/>
      <c r="W1101" s="185"/>
      <c r="X1101" s="62">
        <f t="shared" si="62"/>
        <v>0</v>
      </c>
      <c r="Y1101" s="166"/>
      <c r="Z1101" s="149"/>
      <c r="AA1101" s="149"/>
      <c r="AB1101" s="150" t="s">
        <v>1857</v>
      </c>
      <c r="AC1101" s="2"/>
      <c r="AD1101" s="3"/>
      <c r="AE1101" s="149"/>
      <c r="AF1101" s="152"/>
      <c r="AG1101" s="155"/>
      <c r="AH1101" s="187"/>
      <c r="AI1101" s="173"/>
      <c r="AJ1101" s="149"/>
      <c r="AK1101" s="170"/>
      <c r="AL1101" s="203" t="s">
        <v>1855</v>
      </c>
      <c r="AM1101" s="139"/>
      <c r="AN1101" s="140"/>
      <c r="AO1101" s="170"/>
      <c r="AP1101" s="187"/>
      <c r="AQ1101" s="173"/>
      <c r="AR1101" s="184"/>
      <c r="AS1101" s="208">
        <f t="shared" si="63"/>
        <v>0</v>
      </c>
    </row>
    <row r="1102" ht="13.2" spans="1:45">
      <c r="A1102" s="149"/>
      <c r="B1102" s="149"/>
      <c r="C1102" s="150" t="s">
        <v>1858</v>
      </c>
      <c r="D1102" s="2"/>
      <c r="E1102" s="3"/>
      <c r="F1102" s="149"/>
      <c r="G1102" s="152"/>
      <c r="H1102" s="155"/>
      <c r="I1102" s="165"/>
      <c r="J1102" s="169">
        <f t="shared" si="61"/>
        <v>0</v>
      </c>
      <c r="K1102" s="166"/>
      <c r="L1102" s="166"/>
      <c r="M1102" s="166"/>
      <c r="N1102" s="166"/>
      <c r="O1102" s="149"/>
      <c r="P1102" s="170"/>
      <c r="Q1102" s="174" t="s">
        <v>1858</v>
      </c>
      <c r="R1102" s="174"/>
      <c r="S1102" s="174"/>
      <c r="T1102" s="170"/>
      <c r="U1102" s="187"/>
      <c r="V1102" s="173"/>
      <c r="W1102" s="185"/>
      <c r="X1102" s="62">
        <f t="shared" si="62"/>
        <v>0</v>
      </c>
      <c r="Y1102" s="166"/>
      <c r="Z1102" s="149"/>
      <c r="AA1102" s="149"/>
      <c r="AB1102" s="150" t="s">
        <v>1858</v>
      </c>
      <c r="AC1102" s="2"/>
      <c r="AD1102" s="3"/>
      <c r="AE1102" s="149"/>
      <c r="AF1102" s="152"/>
      <c r="AG1102" s="155"/>
      <c r="AH1102" s="187"/>
      <c r="AI1102" s="173"/>
      <c r="AJ1102" s="149"/>
      <c r="AK1102" s="170"/>
      <c r="AL1102" s="203" t="s">
        <v>1856</v>
      </c>
      <c r="AM1102" s="139"/>
      <c r="AN1102" s="140"/>
      <c r="AO1102" s="170"/>
      <c r="AP1102" s="187"/>
      <c r="AQ1102" s="173"/>
      <c r="AR1102" s="184"/>
      <c r="AS1102" s="208">
        <f t="shared" si="63"/>
        <v>0</v>
      </c>
    </row>
    <row r="1103" ht="13.2" spans="1:45">
      <c r="A1103" s="149"/>
      <c r="B1103" s="149"/>
      <c r="C1103" s="150" t="s">
        <v>1859</v>
      </c>
      <c r="D1103" s="2"/>
      <c r="E1103" s="3"/>
      <c r="F1103" s="149"/>
      <c r="G1103" s="152"/>
      <c r="H1103" s="155"/>
      <c r="I1103" s="165"/>
      <c r="J1103" s="169">
        <f t="shared" si="61"/>
        <v>0</v>
      </c>
      <c r="K1103" s="166"/>
      <c r="L1103" s="166"/>
      <c r="M1103" s="166"/>
      <c r="N1103" s="166"/>
      <c r="O1103" s="149"/>
      <c r="P1103" s="170"/>
      <c r="Q1103" s="174" t="s">
        <v>1859</v>
      </c>
      <c r="R1103" s="174"/>
      <c r="S1103" s="174"/>
      <c r="T1103" s="170"/>
      <c r="U1103" s="187"/>
      <c r="V1103" s="173"/>
      <c r="W1103" s="185"/>
      <c r="X1103" s="62">
        <f t="shared" si="62"/>
        <v>0</v>
      </c>
      <c r="Y1103" s="166"/>
      <c r="Z1103" s="149"/>
      <c r="AA1103" s="149"/>
      <c r="AB1103" s="150" t="s">
        <v>1859</v>
      </c>
      <c r="AC1103" s="2"/>
      <c r="AD1103" s="3"/>
      <c r="AE1103" s="149"/>
      <c r="AF1103" s="152"/>
      <c r="AG1103" s="155"/>
      <c r="AH1103" s="187"/>
      <c r="AI1103" s="173"/>
      <c r="AJ1103" s="149"/>
      <c r="AK1103" s="170"/>
      <c r="AL1103" s="203" t="s">
        <v>1857</v>
      </c>
      <c r="AM1103" s="139"/>
      <c r="AN1103" s="140"/>
      <c r="AO1103" s="170"/>
      <c r="AP1103" s="187"/>
      <c r="AQ1103" s="173"/>
      <c r="AR1103" s="184"/>
      <c r="AS1103" s="208">
        <f t="shared" si="63"/>
        <v>0</v>
      </c>
    </row>
    <row r="1104" ht="13.2" spans="1:45">
      <c r="A1104" s="149"/>
      <c r="B1104" s="149"/>
      <c r="C1104" s="150" t="s">
        <v>1860</v>
      </c>
      <c r="D1104" s="2"/>
      <c r="E1104" s="3"/>
      <c r="F1104" s="149"/>
      <c r="G1104" s="152"/>
      <c r="H1104" s="155"/>
      <c r="I1104" s="165"/>
      <c r="J1104" s="169">
        <f t="shared" si="61"/>
        <v>0</v>
      </c>
      <c r="K1104" s="166"/>
      <c r="L1104" s="166"/>
      <c r="M1104" s="166"/>
      <c r="N1104" s="166"/>
      <c r="O1104" s="149"/>
      <c r="P1104" s="170"/>
      <c r="Q1104" s="174" t="s">
        <v>1860</v>
      </c>
      <c r="R1104" s="174"/>
      <c r="S1104" s="174"/>
      <c r="T1104" s="170"/>
      <c r="U1104" s="187"/>
      <c r="V1104" s="173"/>
      <c r="W1104" s="185"/>
      <c r="X1104" s="62">
        <f t="shared" si="62"/>
        <v>0</v>
      </c>
      <c r="Y1104" s="166"/>
      <c r="Z1104" s="149"/>
      <c r="AA1104" s="149"/>
      <c r="AB1104" s="150" t="s">
        <v>1860</v>
      </c>
      <c r="AC1104" s="2"/>
      <c r="AD1104" s="3"/>
      <c r="AE1104" s="149"/>
      <c r="AF1104" s="152"/>
      <c r="AG1104" s="155"/>
      <c r="AH1104" s="187"/>
      <c r="AI1104" s="173"/>
      <c r="AJ1104" s="149"/>
      <c r="AK1104" s="170"/>
      <c r="AL1104" s="203" t="s">
        <v>1858</v>
      </c>
      <c r="AM1104" s="139"/>
      <c r="AN1104" s="140"/>
      <c r="AO1104" s="170"/>
      <c r="AP1104" s="187"/>
      <c r="AQ1104" s="173"/>
      <c r="AR1104" s="184"/>
      <c r="AS1104" s="208">
        <f t="shared" si="63"/>
        <v>0</v>
      </c>
    </row>
    <row r="1105" ht="13.2" spans="1:45">
      <c r="A1105" s="149"/>
      <c r="B1105" s="149"/>
      <c r="C1105" s="150" t="s">
        <v>1861</v>
      </c>
      <c r="D1105" s="2"/>
      <c r="E1105" s="3"/>
      <c r="F1105" s="149"/>
      <c r="G1105" s="152"/>
      <c r="H1105" s="155"/>
      <c r="I1105" s="165"/>
      <c r="J1105" s="169">
        <f t="shared" si="61"/>
        <v>0</v>
      </c>
      <c r="K1105" s="166"/>
      <c r="L1105" s="166"/>
      <c r="M1105" s="166"/>
      <c r="N1105" s="166"/>
      <c r="O1105" s="149"/>
      <c r="P1105" s="170"/>
      <c r="Q1105" s="174" t="s">
        <v>1861</v>
      </c>
      <c r="R1105" s="174"/>
      <c r="S1105" s="174"/>
      <c r="T1105" s="170"/>
      <c r="U1105" s="187"/>
      <c r="V1105" s="173"/>
      <c r="W1105" s="185"/>
      <c r="X1105" s="62">
        <f t="shared" si="62"/>
        <v>0</v>
      </c>
      <c r="Y1105" s="166"/>
      <c r="Z1105" s="149"/>
      <c r="AA1105" s="149"/>
      <c r="AB1105" s="150" t="s">
        <v>1861</v>
      </c>
      <c r="AC1105" s="2"/>
      <c r="AD1105" s="3"/>
      <c r="AE1105" s="149"/>
      <c r="AF1105" s="152"/>
      <c r="AG1105" s="155"/>
      <c r="AH1105" s="187"/>
      <c r="AI1105" s="173"/>
      <c r="AJ1105" s="149"/>
      <c r="AK1105" s="170"/>
      <c r="AL1105" s="203" t="s">
        <v>1859</v>
      </c>
      <c r="AM1105" s="139"/>
      <c r="AN1105" s="140"/>
      <c r="AO1105" s="170"/>
      <c r="AP1105" s="187"/>
      <c r="AQ1105" s="173"/>
      <c r="AR1105" s="184"/>
      <c r="AS1105" s="208">
        <f t="shared" si="63"/>
        <v>0</v>
      </c>
    </row>
    <row r="1106" ht="13.2" spans="1:45">
      <c r="A1106" s="149"/>
      <c r="B1106" s="149"/>
      <c r="C1106" s="150" t="s">
        <v>1862</v>
      </c>
      <c r="D1106" s="2"/>
      <c r="E1106" s="3"/>
      <c r="F1106" s="149"/>
      <c r="G1106" s="152"/>
      <c r="H1106" s="155"/>
      <c r="I1106" s="165"/>
      <c r="J1106" s="169">
        <f t="shared" si="61"/>
        <v>0</v>
      </c>
      <c r="K1106" s="166"/>
      <c r="L1106" s="166"/>
      <c r="M1106" s="166"/>
      <c r="N1106" s="166"/>
      <c r="O1106" s="149"/>
      <c r="P1106" s="170"/>
      <c r="Q1106" s="174" t="s">
        <v>1862</v>
      </c>
      <c r="R1106" s="174"/>
      <c r="S1106" s="174"/>
      <c r="T1106" s="170"/>
      <c r="U1106" s="187"/>
      <c r="V1106" s="173"/>
      <c r="W1106" s="185"/>
      <c r="X1106" s="62">
        <f t="shared" si="62"/>
        <v>0</v>
      </c>
      <c r="Y1106" s="166"/>
      <c r="Z1106" s="149"/>
      <c r="AA1106" s="149"/>
      <c r="AB1106" s="150" t="s">
        <v>1862</v>
      </c>
      <c r="AC1106" s="2"/>
      <c r="AD1106" s="3"/>
      <c r="AE1106" s="149"/>
      <c r="AF1106" s="152"/>
      <c r="AG1106" s="155"/>
      <c r="AH1106" s="187"/>
      <c r="AI1106" s="173"/>
      <c r="AJ1106" s="149"/>
      <c r="AK1106" s="170"/>
      <c r="AL1106" s="203" t="s">
        <v>1860</v>
      </c>
      <c r="AM1106" s="139"/>
      <c r="AN1106" s="140"/>
      <c r="AO1106" s="170"/>
      <c r="AP1106" s="187"/>
      <c r="AQ1106" s="173"/>
      <c r="AR1106" s="184"/>
      <c r="AS1106" s="208">
        <f t="shared" si="63"/>
        <v>0</v>
      </c>
    </row>
    <row r="1107" ht="13.2" spans="1:45">
      <c r="A1107" s="149"/>
      <c r="B1107" s="149"/>
      <c r="C1107" s="150" t="s">
        <v>1863</v>
      </c>
      <c r="D1107" s="2"/>
      <c r="E1107" s="3"/>
      <c r="F1107" s="149"/>
      <c r="G1107" s="152"/>
      <c r="H1107" s="155"/>
      <c r="I1107" s="165"/>
      <c r="J1107" s="169">
        <f t="shared" si="61"/>
        <v>0</v>
      </c>
      <c r="K1107" s="166"/>
      <c r="L1107" s="166"/>
      <c r="M1107" s="166"/>
      <c r="N1107" s="166"/>
      <c r="O1107" s="149"/>
      <c r="P1107" s="170"/>
      <c r="Q1107" s="174" t="s">
        <v>1863</v>
      </c>
      <c r="R1107" s="174"/>
      <c r="S1107" s="174"/>
      <c r="T1107" s="170"/>
      <c r="U1107" s="187"/>
      <c r="V1107" s="173"/>
      <c r="W1107" s="185"/>
      <c r="X1107" s="62">
        <f t="shared" si="62"/>
        <v>0</v>
      </c>
      <c r="Y1107" s="166"/>
      <c r="Z1107" s="149"/>
      <c r="AA1107" s="149"/>
      <c r="AB1107" s="150" t="s">
        <v>1863</v>
      </c>
      <c r="AC1107" s="2"/>
      <c r="AD1107" s="3"/>
      <c r="AE1107" s="149"/>
      <c r="AF1107" s="152"/>
      <c r="AG1107" s="155"/>
      <c r="AH1107" s="187"/>
      <c r="AI1107" s="173"/>
      <c r="AJ1107" s="149"/>
      <c r="AK1107" s="170"/>
      <c r="AL1107" s="203" t="s">
        <v>1861</v>
      </c>
      <c r="AM1107" s="139"/>
      <c r="AN1107" s="140"/>
      <c r="AO1107" s="170"/>
      <c r="AP1107" s="187"/>
      <c r="AQ1107" s="173"/>
      <c r="AR1107" s="184"/>
      <c r="AS1107" s="208">
        <f t="shared" si="63"/>
        <v>0</v>
      </c>
    </row>
    <row r="1108" ht="13.2" spans="1:45">
      <c r="A1108" s="149"/>
      <c r="B1108" s="149"/>
      <c r="C1108" s="150" t="s">
        <v>1864</v>
      </c>
      <c r="D1108" s="2"/>
      <c r="E1108" s="3"/>
      <c r="F1108" s="149"/>
      <c r="G1108" s="152"/>
      <c r="H1108" s="155"/>
      <c r="I1108" s="165"/>
      <c r="J1108" s="169">
        <f t="shared" si="61"/>
        <v>0</v>
      </c>
      <c r="K1108" s="166"/>
      <c r="L1108" s="166"/>
      <c r="M1108" s="166"/>
      <c r="N1108" s="166"/>
      <c r="O1108" s="149"/>
      <c r="P1108" s="170"/>
      <c r="Q1108" s="174" t="s">
        <v>1864</v>
      </c>
      <c r="R1108" s="174"/>
      <c r="S1108" s="174"/>
      <c r="T1108" s="170"/>
      <c r="U1108" s="187"/>
      <c r="V1108" s="173"/>
      <c r="W1108" s="185"/>
      <c r="X1108" s="62">
        <f t="shared" si="62"/>
        <v>0</v>
      </c>
      <c r="Y1108" s="166"/>
      <c r="Z1108" s="149"/>
      <c r="AA1108" s="149"/>
      <c r="AB1108" s="150" t="s">
        <v>1864</v>
      </c>
      <c r="AC1108" s="2"/>
      <c r="AD1108" s="3"/>
      <c r="AE1108" s="149"/>
      <c r="AF1108" s="152"/>
      <c r="AG1108" s="155"/>
      <c r="AH1108" s="187"/>
      <c r="AI1108" s="173"/>
      <c r="AJ1108" s="149"/>
      <c r="AK1108" s="170"/>
      <c r="AL1108" s="203" t="s">
        <v>1862</v>
      </c>
      <c r="AM1108" s="139"/>
      <c r="AN1108" s="140"/>
      <c r="AO1108" s="170"/>
      <c r="AP1108" s="187"/>
      <c r="AQ1108" s="173"/>
      <c r="AR1108" s="184"/>
      <c r="AS1108" s="208">
        <f t="shared" si="63"/>
        <v>0</v>
      </c>
    </row>
    <row r="1109" ht="13.2" spans="1:45">
      <c r="A1109" s="149"/>
      <c r="B1109" s="154"/>
      <c r="C1109" s="150" t="s">
        <v>1865</v>
      </c>
      <c r="D1109" s="2"/>
      <c r="E1109" s="3"/>
      <c r="F1109" s="154"/>
      <c r="G1109" s="152"/>
      <c r="H1109" s="155"/>
      <c r="I1109" s="165"/>
      <c r="J1109" s="169">
        <f t="shared" si="61"/>
        <v>0</v>
      </c>
      <c r="K1109" s="166"/>
      <c r="L1109" s="166"/>
      <c r="M1109" s="166"/>
      <c r="N1109" s="166"/>
      <c r="O1109" s="149"/>
      <c r="P1109" s="140"/>
      <c r="Q1109" s="174" t="s">
        <v>1865</v>
      </c>
      <c r="R1109" s="174"/>
      <c r="S1109" s="174"/>
      <c r="T1109" s="140"/>
      <c r="U1109" s="187"/>
      <c r="V1109" s="173"/>
      <c r="W1109" s="185"/>
      <c r="X1109" s="62">
        <f t="shared" si="62"/>
        <v>0</v>
      </c>
      <c r="Y1109" s="166"/>
      <c r="Z1109" s="149"/>
      <c r="AA1109" s="154"/>
      <c r="AB1109" s="150" t="s">
        <v>1865</v>
      </c>
      <c r="AC1109" s="2"/>
      <c r="AD1109" s="3"/>
      <c r="AE1109" s="154"/>
      <c r="AF1109" s="152"/>
      <c r="AG1109" s="155"/>
      <c r="AH1109" s="187"/>
      <c r="AI1109" s="173"/>
      <c r="AJ1109" s="149"/>
      <c r="AK1109" s="170"/>
      <c r="AL1109" s="203" t="s">
        <v>1863</v>
      </c>
      <c r="AM1109" s="139"/>
      <c r="AN1109" s="140"/>
      <c r="AO1109" s="170"/>
      <c r="AP1109" s="187"/>
      <c r="AQ1109" s="173"/>
      <c r="AR1109" s="184"/>
      <c r="AS1109" s="208">
        <f t="shared" si="63"/>
        <v>0</v>
      </c>
    </row>
    <row r="1110" ht="13.2" spans="1:45">
      <c r="A1110" s="149"/>
      <c r="B1110" s="160" t="s">
        <v>955</v>
      </c>
      <c r="C1110" s="150" t="s">
        <v>1866</v>
      </c>
      <c r="D1110" s="2"/>
      <c r="E1110" s="3"/>
      <c r="F1110" s="153">
        <v>675000</v>
      </c>
      <c r="G1110" s="152">
        <v>1</v>
      </c>
      <c r="H1110" s="151">
        <v>675000</v>
      </c>
      <c r="I1110" s="165"/>
      <c r="J1110" s="169">
        <f t="shared" si="61"/>
        <v>0</v>
      </c>
      <c r="K1110" s="166"/>
      <c r="L1110" s="166"/>
      <c r="M1110" s="166"/>
      <c r="N1110" s="166"/>
      <c r="O1110" s="149"/>
      <c r="P1110" s="176" t="s">
        <v>955</v>
      </c>
      <c r="Q1110" s="174" t="s">
        <v>1866</v>
      </c>
      <c r="R1110" s="174"/>
      <c r="S1110" s="174"/>
      <c r="T1110" s="188">
        <v>675000</v>
      </c>
      <c r="U1110" s="187">
        <v>1</v>
      </c>
      <c r="V1110" s="186">
        <v>675000</v>
      </c>
      <c r="W1110" s="185"/>
      <c r="X1110" s="62">
        <f t="shared" si="62"/>
        <v>0</v>
      </c>
      <c r="Y1110" s="166"/>
      <c r="Z1110" s="149"/>
      <c r="AA1110" s="160" t="s">
        <v>955</v>
      </c>
      <c r="AB1110" s="150" t="s">
        <v>1866</v>
      </c>
      <c r="AC1110" s="2"/>
      <c r="AD1110" s="3"/>
      <c r="AE1110" s="153">
        <v>675000</v>
      </c>
      <c r="AF1110" s="152">
        <v>1</v>
      </c>
      <c r="AG1110" s="151">
        <v>675000</v>
      </c>
      <c r="AH1110" s="187">
        <v>1</v>
      </c>
      <c r="AI1110" s="186">
        <v>675000</v>
      </c>
      <c r="AJ1110" s="149"/>
      <c r="AK1110" s="170"/>
      <c r="AL1110" s="203" t="s">
        <v>1864</v>
      </c>
      <c r="AM1110" s="139"/>
      <c r="AN1110" s="140"/>
      <c r="AO1110" s="170"/>
      <c r="AP1110" s="187"/>
      <c r="AQ1110" s="173"/>
      <c r="AR1110" s="184"/>
      <c r="AS1110" s="208">
        <f t="shared" si="63"/>
        <v>0</v>
      </c>
    </row>
    <row r="1111" ht="13.2" spans="1:45">
      <c r="A1111" s="149"/>
      <c r="B1111" s="149"/>
      <c r="C1111" s="150" t="s">
        <v>1867</v>
      </c>
      <c r="D1111" s="2"/>
      <c r="E1111" s="3"/>
      <c r="F1111" s="149"/>
      <c r="G1111" s="152"/>
      <c r="H1111" s="155"/>
      <c r="I1111" s="165"/>
      <c r="J1111" s="169">
        <f t="shared" si="61"/>
        <v>0</v>
      </c>
      <c r="K1111" s="166"/>
      <c r="L1111" s="166"/>
      <c r="M1111" s="166"/>
      <c r="N1111" s="166"/>
      <c r="O1111" s="149"/>
      <c r="P1111" s="170"/>
      <c r="Q1111" s="174" t="s">
        <v>1867</v>
      </c>
      <c r="R1111" s="174"/>
      <c r="S1111" s="174"/>
      <c r="T1111" s="170"/>
      <c r="U1111" s="187"/>
      <c r="V1111" s="173"/>
      <c r="W1111" s="185"/>
      <c r="X1111" s="62">
        <f t="shared" si="62"/>
        <v>0</v>
      </c>
      <c r="Y1111" s="166"/>
      <c r="Z1111" s="149"/>
      <c r="AA1111" s="149"/>
      <c r="AB1111" s="150" t="s">
        <v>1867</v>
      </c>
      <c r="AC1111" s="2"/>
      <c r="AD1111" s="3"/>
      <c r="AE1111" s="149"/>
      <c r="AF1111" s="152"/>
      <c r="AG1111" s="155"/>
      <c r="AH1111" s="187"/>
      <c r="AI1111" s="173"/>
      <c r="AJ1111" s="149"/>
      <c r="AK1111" s="140"/>
      <c r="AL1111" s="203" t="s">
        <v>1865</v>
      </c>
      <c r="AM1111" s="139"/>
      <c r="AN1111" s="140"/>
      <c r="AO1111" s="140"/>
      <c r="AP1111" s="187"/>
      <c r="AQ1111" s="173"/>
      <c r="AR1111" s="184"/>
      <c r="AS1111" s="208">
        <f t="shared" si="63"/>
        <v>0</v>
      </c>
    </row>
    <row r="1112" ht="13.2" spans="1:45">
      <c r="A1112" s="149"/>
      <c r="B1112" s="149"/>
      <c r="C1112" s="150" t="s">
        <v>1868</v>
      </c>
      <c r="D1112" s="2"/>
      <c r="E1112" s="3"/>
      <c r="F1112" s="149"/>
      <c r="G1112" s="152"/>
      <c r="H1112" s="155"/>
      <c r="I1112" s="165"/>
      <c r="J1112" s="169">
        <f t="shared" si="61"/>
        <v>0</v>
      </c>
      <c r="K1112" s="166"/>
      <c r="L1112" s="166"/>
      <c r="M1112" s="166"/>
      <c r="N1112" s="166"/>
      <c r="O1112" s="149"/>
      <c r="P1112" s="170"/>
      <c r="Q1112" s="174" t="s">
        <v>1868</v>
      </c>
      <c r="R1112" s="174"/>
      <c r="S1112" s="174"/>
      <c r="T1112" s="170"/>
      <c r="U1112" s="187"/>
      <c r="V1112" s="173"/>
      <c r="W1112" s="185"/>
      <c r="X1112" s="62">
        <f t="shared" si="62"/>
        <v>0</v>
      </c>
      <c r="Y1112" s="166"/>
      <c r="Z1112" s="149"/>
      <c r="AA1112" s="149"/>
      <c r="AB1112" s="150" t="s">
        <v>1868</v>
      </c>
      <c r="AC1112" s="2"/>
      <c r="AD1112" s="3"/>
      <c r="AE1112" s="149"/>
      <c r="AF1112" s="152"/>
      <c r="AG1112" s="155"/>
      <c r="AH1112" s="187"/>
      <c r="AI1112" s="173"/>
      <c r="AJ1112" s="149"/>
      <c r="AK1112" s="176" t="s">
        <v>955</v>
      </c>
      <c r="AL1112" s="203" t="s">
        <v>1866</v>
      </c>
      <c r="AM1112" s="139"/>
      <c r="AN1112" s="140"/>
      <c r="AO1112" s="188">
        <v>675000</v>
      </c>
      <c r="AP1112" s="187">
        <v>1</v>
      </c>
      <c r="AQ1112" s="186">
        <v>675000</v>
      </c>
      <c r="AR1112" s="184"/>
      <c r="AS1112" s="208">
        <f>AR1112*AQ1112</f>
        <v>0</v>
      </c>
    </row>
    <row r="1113" ht="13.2" spans="1:45">
      <c r="A1113" s="149"/>
      <c r="B1113" s="149"/>
      <c r="C1113" s="150" t="s">
        <v>1869</v>
      </c>
      <c r="D1113" s="2"/>
      <c r="E1113" s="3"/>
      <c r="F1113" s="149"/>
      <c r="G1113" s="152"/>
      <c r="H1113" s="155"/>
      <c r="I1113" s="165"/>
      <c r="J1113" s="169">
        <f t="shared" si="61"/>
        <v>0</v>
      </c>
      <c r="K1113" s="166"/>
      <c r="L1113" s="166"/>
      <c r="M1113" s="166"/>
      <c r="N1113" s="166"/>
      <c r="O1113" s="149"/>
      <c r="P1113" s="170"/>
      <c r="Q1113" s="174" t="s">
        <v>1869</v>
      </c>
      <c r="R1113" s="174"/>
      <c r="S1113" s="174"/>
      <c r="T1113" s="170"/>
      <c r="U1113" s="187"/>
      <c r="V1113" s="173"/>
      <c r="W1113" s="185"/>
      <c r="X1113" s="62">
        <f t="shared" si="62"/>
        <v>0</v>
      </c>
      <c r="Y1113" s="166"/>
      <c r="Z1113" s="149"/>
      <c r="AA1113" s="149"/>
      <c r="AB1113" s="150" t="s">
        <v>1869</v>
      </c>
      <c r="AC1113" s="2"/>
      <c r="AD1113" s="3"/>
      <c r="AE1113" s="149"/>
      <c r="AF1113" s="152"/>
      <c r="AG1113" s="155"/>
      <c r="AH1113" s="187"/>
      <c r="AI1113" s="173"/>
      <c r="AJ1113" s="149"/>
      <c r="AK1113" s="170"/>
      <c r="AL1113" s="203" t="s">
        <v>1867</v>
      </c>
      <c r="AM1113" s="139"/>
      <c r="AN1113" s="140"/>
      <c r="AO1113" s="170"/>
      <c r="AP1113" s="187"/>
      <c r="AQ1113" s="173"/>
      <c r="AR1113" s="184"/>
      <c r="AS1113" s="208">
        <f t="shared" ref="AS1113:AS1129" si="64">AR1113*AO1113</f>
        <v>0</v>
      </c>
    </row>
    <row r="1114" ht="13.2" spans="1:45">
      <c r="A1114" s="149"/>
      <c r="B1114" s="149"/>
      <c r="C1114" s="150" t="s">
        <v>1010</v>
      </c>
      <c r="D1114" s="2"/>
      <c r="E1114" s="3"/>
      <c r="F1114" s="149"/>
      <c r="G1114" s="152"/>
      <c r="H1114" s="155"/>
      <c r="I1114" s="165"/>
      <c r="J1114" s="169">
        <f t="shared" si="61"/>
        <v>0</v>
      </c>
      <c r="K1114" s="166"/>
      <c r="L1114" s="166"/>
      <c r="M1114" s="166"/>
      <c r="N1114" s="166"/>
      <c r="O1114" s="149"/>
      <c r="P1114" s="170"/>
      <c r="Q1114" s="174" t="s">
        <v>1010</v>
      </c>
      <c r="R1114" s="174"/>
      <c r="S1114" s="174"/>
      <c r="T1114" s="170"/>
      <c r="U1114" s="187"/>
      <c r="V1114" s="173"/>
      <c r="W1114" s="185"/>
      <c r="X1114" s="62">
        <f t="shared" si="62"/>
        <v>0</v>
      </c>
      <c r="Y1114" s="166"/>
      <c r="Z1114" s="149"/>
      <c r="AA1114" s="149"/>
      <c r="AB1114" s="150" t="s">
        <v>1010</v>
      </c>
      <c r="AC1114" s="2"/>
      <c r="AD1114" s="3"/>
      <c r="AE1114" s="149"/>
      <c r="AF1114" s="152"/>
      <c r="AG1114" s="155"/>
      <c r="AH1114" s="187"/>
      <c r="AI1114" s="173"/>
      <c r="AJ1114" s="149"/>
      <c r="AK1114" s="170"/>
      <c r="AL1114" s="203" t="s">
        <v>1868</v>
      </c>
      <c r="AM1114" s="139"/>
      <c r="AN1114" s="140"/>
      <c r="AO1114" s="170"/>
      <c r="AP1114" s="187"/>
      <c r="AQ1114" s="173"/>
      <c r="AR1114" s="184"/>
      <c r="AS1114" s="208">
        <f t="shared" si="64"/>
        <v>0</v>
      </c>
    </row>
    <row r="1115" ht="13.2" spans="1:45">
      <c r="A1115" s="149"/>
      <c r="B1115" s="149"/>
      <c r="C1115" s="150" t="s">
        <v>1870</v>
      </c>
      <c r="D1115" s="2"/>
      <c r="E1115" s="3"/>
      <c r="F1115" s="149"/>
      <c r="G1115" s="152"/>
      <c r="H1115" s="155"/>
      <c r="I1115" s="165"/>
      <c r="J1115" s="169">
        <f t="shared" si="61"/>
        <v>0</v>
      </c>
      <c r="K1115" s="166"/>
      <c r="L1115" s="166"/>
      <c r="M1115" s="166"/>
      <c r="N1115" s="166"/>
      <c r="O1115" s="149"/>
      <c r="P1115" s="170"/>
      <c r="Q1115" s="174" t="s">
        <v>1870</v>
      </c>
      <c r="R1115" s="174"/>
      <c r="S1115" s="174"/>
      <c r="T1115" s="170"/>
      <c r="U1115" s="187"/>
      <c r="V1115" s="173"/>
      <c r="W1115" s="185"/>
      <c r="X1115" s="62">
        <f t="shared" si="62"/>
        <v>0</v>
      </c>
      <c r="Y1115" s="166"/>
      <c r="Z1115" s="149"/>
      <c r="AA1115" s="149"/>
      <c r="AB1115" s="150" t="s">
        <v>1870</v>
      </c>
      <c r="AC1115" s="2"/>
      <c r="AD1115" s="3"/>
      <c r="AE1115" s="149"/>
      <c r="AF1115" s="152"/>
      <c r="AG1115" s="155"/>
      <c r="AH1115" s="187"/>
      <c r="AI1115" s="173"/>
      <c r="AJ1115" s="149"/>
      <c r="AK1115" s="170"/>
      <c r="AL1115" s="203" t="s">
        <v>1869</v>
      </c>
      <c r="AM1115" s="139"/>
      <c r="AN1115" s="140"/>
      <c r="AO1115" s="170"/>
      <c r="AP1115" s="187"/>
      <c r="AQ1115" s="173"/>
      <c r="AR1115" s="184"/>
      <c r="AS1115" s="208">
        <f t="shared" si="64"/>
        <v>0</v>
      </c>
    </row>
    <row r="1116" ht="13.2" spans="1:45">
      <c r="A1116" s="149"/>
      <c r="B1116" s="149"/>
      <c r="C1116" s="150" t="s">
        <v>1871</v>
      </c>
      <c r="D1116" s="2"/>
      <c r="E1116" s="3"/>
      <c r="F1116" s="149"/>
      <c r="G1116" s="152"/>
      <c r="H1116" s="155"/>
      <c r="I1116" s="165"/>
      <c r="J1116" s="169">
        <f t="shared" si="61"/>
        <v>0</v>
      </c>
      <c r="K1116" s="166"/>
      <c r="L1116" s="166"/>
      <c r="M1116" s="166"/>
      <c r="N1116" s="166"/>
      <c r="O1116" s="149"/>
      <c r="P1116" s="170"/>
      <c r="Q1116" s="174" t="s">
        <v>1871</v>
      </c>
      <c r="R1116" s="174"/>
      <c r="S1116" s="174"/>
      <c r="T1116" s="170"/>
      <c r="U1116" s="187"/>
      <c r="V1116" s="173"/>
      <c r="W1116" s="185"/>
      <c r="X1116" s="62">
        <f t="shared" si="62"/>
        <v>0</v>
      </c>
      <c r="Y1116" s="166"/>
      <c r="Z1116" s="149"/>
      <c r="AA1116" s="149"/>
      <c r="AB1116" s="150" t="s">
        <v>1871</v>
      </c>
      <c r="AC1116" s="2"/>
      <c r="AD1116" s="3"/>
      <c r="AE1116" s="149"/>
      <c r="AF1116" s="152"/>
      <c r="AG1116" s="155"/>
      <c r="AH1116" s="187"/>
      <c r="AI1116" s="173"/>
      <c r="AJ1116" s="149"/>
      <c r="AK1116" s="170"/>
      <c r="AL1116" s="203" t="s">
        <v>1010</v>
      </c>
      <c r="AM1116" s="139"/>
      <c r="AN1116" s="140"/>
      <c r="AO1116" s="170"/>
      <c r="AP1116" s="187"/>
      <c r="AQ1116" s="173"/>
      <c r="AR1116" s="184"/>
      <c r="AS1116" s="208">
        <f t="shared" si="64"/>
        <v>0</v>
      </c>
    </row>
    <row r="1117" ht="13.2" spans="1:45">
      <c r="A1117" s="149"/>
      <c r="B1117" s="149"/>
      <c r="C1117" s="150" t="s">
        <v>1872</v>
      </c>
      <c r="D1117" s="2"/>
      <c r="E1117" s="3"/>
      <c r="F1117" s="149"/>
      <c r="G1117" s="152"/>
      <c r="H1117" s="155"/>
      <c r="I1117" s="165"/>
      <c r="J1117" s="169">
        <f t="shared" si="61"/>
        <v>0</v>
      </c>
      <c r="K1117" s="166"/>
      <c r="L1117" s="166"/>
      <c r="M1117" s="166"/>
      <c r="N1117" s="166"/>
      <c r="O1117" s="149"/>
      <c r="P1117" s="170"/>
      <c r="Q1117" s="174" t="s">
        <v>1872</v>
      </c>
      <c r="R1117" s="174"/>
      <c r="S1117" s="174"/>
      <c r="T1117" s="170"/>
      <c r="U1117" s="187"/>
      <c r="V1117" s="173"/>
      <c r="W1117" s="185"/>
      <c r="X1117" s="62">
        <f t="shared" si="62"/>
        <v>0</v>
      </c>
      <c r="Y1117" s="166"/>
      <c r="Z1117" s="149"/>
      <c r="AA1117" s="149"/>
      <c r="AB1117" s="150" t="s">
        <v>1872</v>
      </c>
      <c r="AC1117" s="2"/>
      <c r="AD1117" s="3"/>
      <c r="AE1117" s="149"/>
      <c r="AF1117" s="152"/>
      <c r="AG1117" s="155"/>
      <c r="AH1117" s="187"/>
      <c r="AI1117" s="173"/>
      <c r="AJ1117" s="149"/>
      <c r="AK1117" s="170"/>
      <c r="AL1117" s="203" t="s">
        <v>1870</v>
      </c>
      <c r="AM1117" s="139"/>
      <c r="AN1117" s="140"/>
      <c r="AO1117" s="170"/>
      <c r="AP1117" s="187"/>
      <c r="AQ1117" s="173"/>
      <c r="AR1117" s="184"/>
      <c r="AS1117" s="208">
        <f t="shared" si="64"/>
        <v>0</v>
      </c>
    </row>
    <row r="1118" ht="13.2" spans="1:45">
      <c r="A1118" s="149"/>
      <c r="B1118" s="149"/>
      <c r="C1118" s="150" t="s">
        <v>1873</v>
      </c>
      <c r="D1118" s="2"/>
      <c r="E1118" s="3"/>
      <c r="F1118" s="149"/>
      <c r="G1118" s="152"/>
      <c r="H1118" s="155"/>
      <c r="I1118" s="165"/>
      <c r="J1118" s="169">
        <f t="shared" si="61"/>
        <v>0</v>
      </c>
      <c r="K1118" s="166"/>
      <c r="L1118" s="166"/>
      <c r="M1118" s="166"/>
      <c r="N1118" s="166"/>
      <c r="O1118" s="149"/>
      <c r="P1118" s="170"/>
      <c r="Q1118" s="174" t="s">
        <v>1873</v>
      </c>
      <c r="R1118" s="174"/>
      <c r="S1118" s="174"/>
      <c r="T1118" s="170"/>
      <c r="U1118" s="187"/>
      <c r="V1118" s="173"/>
      <c r="W1118" s="185"/>
      <c r="X1118" s="62">
        <f t="shared" si="62"/>
        <v>0</v>
      </c>
      <c r="Y1118" s="166"/>
      <c r="Z1118" s="149"/>
      <c r="AA1118" s="149"/>
      <c r="AB1118" s="150" t="s">
        <v>1873</v>
      </c>
      <c r="AC1118" s="2"/>
      <c r="AD1118" s="3"/>
      <c r="AE1118" s="149"/>
      <c r="AF1118" s="152"/>
      <c r="AG1118" s="155"/>
      <c r="AH1118" s="187"/>
      <c r="AI1118" s="173"/>
      <c r="AJ1118" s="149"/>
      <c r="AK1118" s="170"/>
      <c r="AL1118" s="203" t="s">
        <v>1871</v>
      </c>
      <c r="AM1118" s="139"/>
      <c r="AN1118" s="140"/>
      <c r="AO1118" s="170"/>
      <c r="AP1118" s="187"/>
      <c r="AQ1118" s="173"/>
      <c r="AR1118" s="184"/>
      <c r="AS1118" s="208">
        <f t="shared" si="64"/>
        <v>0</v>
      </c>
    </row>
    <row r="1119" ht="13.2" spans="1:45">
      <c r="A1119" s="149"/>
      <c r="B1119" s="149"/>
      <c r="C1119" s="150" t="s">
        <v>1874</v>
      </c>
      <c r="D1119" s="2"/>
      <c r="E1119" s="3"/>
      <c r="F1119" s="149"/>
      <c r="G1119" s="152"/>
      <c r="H1119" s="155"/>
      <c r="I1119" s="165"/>
      <c r="J1119" s="169">
        <f t="shared" si="61"/>
        <v>0</v>
      </c>
      <c r="K1119" s="166"/>
      <c r="L1119" s="166"/>
      <c r="M1119" s="166"/>
      <c r="N1119" s="166"/>
      <c r="O1119" s="149"/>
      <c r="P1119" s="170"/>
      <c r="Q1119" s="174" t="s">
        <v>1874</v>
      </c>
      <c r="R1119" s="174"/>
      <c r="S1119" s="174"/>
      <c r="T1119" s="170"/>
      <c r="U1119" s="187"/>
      <c r="V1119" s="173"/>
      <c r="W1119" s="185"/>
      <c r="X1119" s="62">
        <f t="shared" si="62"/>
        <v>0</v>
      </c>
      <c r="Y1119" s="166"/>
      <c r="Z1119" s="149"/>
      <c r="AA1119" s="149"/>
      <c r="AB1119" s="150" t="s">
        <v>1874</v>
      </c>
      <c r="AC1119" s="2"/>
      <c r="AD1119" s="3"/>
      <c r="AE1119" s="149"/>
      <c r="AF1119" s="152"/>
      <c r="AG1119" s="155"/>
      <c r="AH1119" s="187"/>
      <c r="AI1119" s="173"/>
      <c r="AJ1119" s="149"/>
      <c r="AK1119" s="170"/>
      <c r="AL1119" s="203" t="s">
        <v>1872</v>
      </c>
      <c r="AM1119" s="139"/>
      <c r="AN1119" s="140"/>
      <c r="AO1119" s="170"/>
      <c r="AP1119" s="187"/>
      <c r="AQ1119" s="173"/>
      <c r="AR1119" s="184"/>
      <c r="AS1119" s="208">
        <f t="shared" si="64"/>
        <v>0</v>
      </c>
    </row>
    <row r="1120" ht="13.2" spans="1:45">
      <c r="A1120" s="149"/>
      <c r="B1120" s="149"/>
      <c r="C1120" s="150" t="s">
        <v>1786</v>
      </c>
      <c r="D1120" s="2"/>
      <c r="E1120" s="3"/>
      <c r="F1120" s="149"/>
      <c r="G1120" s="152"/>
      <c r="H1120" s="155"/>
      <c r="I1120" s="165"/>
      <c r="J1120" s="169">
        <f t="shared" si="61"/>
        <v>0</v>
      </c>
      <c r="K1120" s="166"/>
      <c r="L1120" s="166"/>
      <c r="M1120" s="166"/>
      <c r="N1120" s="166"/>
      <c r="O1120" s="149"/>
      <c r="P1120" s="170"/>
      <c r="Q1120" s="174" t="s">
        <v>1786</v>
      </c>
      <c r="R1120" s="174"/>
      <c r="S1120" s="174"/>
      <c r="T1120" s="170"/>
      <c r="U1120" s="187"/>
      <c r="V1120" s="173"/>
      <c r="W1120" s="185"/>
      <c r="X1120" s="62">
        <f t="shared" si="62"/>
        <v>0</v>
      </c>
      <c r="Y1120" s="166"/>
      <c r="Z1120" s="149"/>
      <c r="AA1120" s="149"/>
      <c r="AB1120" s="150" t="s">
        <v>1786</v>
      </c>
      <c r="AC1120" s="2"/>
      <c r="AD1120" s="3"/>
      <c r="AE1120" s="149"/>
      <c r="AF1120" s="152"/>
      <c r="AG1120" s="155"/>
      <c r="AH1120" s="187"/>
      <c r="AI1120" s="173"/>
      <c r="AJ1120" s="149"/>
      <c r="AK1120" s="170"/>
      <c r="AL1120" s="203" t="s">
        <v>1873</v>
      </c>
      <c r="AM1120" s="139"/>
      <c r="AN1120" s="140"/>
      <c r="AO1120" s="170"/>
      <c r="AP1120" s="187"/>
      <c r="AQ1120" s="173"/>
      <c r="AR1120" s="184"/>
      <c r="AS1120" s="208">
        <f t="shared" si="64"/>
        <v>0</v>
      </c>
    </row>
    <row r="1121" ht="13.2" spans="1:45">
      <c r="A1121" s="149"/>
      <c r="B1121" s="149"/>
      <c r="C1121" s="150" t="s">
        <v>1787</v>
      </c>
      <c r="D1121" s="2"/>
      <c r="E1121" s="3"/>
      <c r="F1121" s="149"/>
      <c r="G1121" s="152"/>
      <c r="H1121" s="155"/>
      <c r="I1121" s="165"/>
      <c r="J1121" s="169">
        <f t="shared" si="61"/>
        <v>0</v>
      </c>
      <c r="K1121" s="166"/>
      <c r="L1121" s="166"/>
      <c r="M1121" s="166"/>
      <c r="N1121" s="166"/>
      <c r="O1121" s="149"/>
      <c r="P1121" s="170"/>
      <c r="Q1121" s="174" t="s">
        <v>1787</v>
      </c>
      <c r="R1121" s="174"/>
      <c r="S1121" s="174"/>
      <c r="T1121" s="170"/>
      <c r="U1121" s="187"/>
      <c r="V1121" s="173"/>
      <c r="W1121" s="185"/>
      <c r="X1121" s="62">
        <f t="shared" si="62"/>
        <v>0</v>
      </c>
      <c r="Y1121" s="166"/>
      <c r="Z1121" s="149"/>
      <c r="AA1121" s="149"/>
      <c r="AB1121" s="150" t="s">
        <v>1787</v>
      </c>
      <c r="AC1121" s="2"/>
      <c r="AD1121" s="3"/>
      <c r="AE1121" s="149"/>
      <c r="AF1121" s="152"/>
      <c r="AG1121" s="155"/>
      <c r="AH1121" s="187"/>
      <c r="AI1121" s="173"/>
      <c r="AJ1121" s="149"/>
      <c r="AK1121" s="170"/>
      <c r="AL1121" s="203" t="s">
        <v>1874</v>
      </c>
      <c r="AM1121" s="139"/>
      <c r="AN1121" s="140"/>
      <c r="AO1121" s="170"/>
      <c r="AP1121" s="187"/>
      <c r="AQ1121" s="173"/>
      <c r="AR1121" s="184"/>
      <c r="AS1121" s="208">
        <f t="shared" si="64"/>
        <v>0</v>
      </c>
    </row>
    <row r="1122" ht="13.2" spans="1:45">
      <c r="A1122" s="149"/>
      <c r="B1122" s="149"/>
      <c r="C1122" s="150" t="s">
        <v>1788</v>
      </c>
      <c r="D1122" s="2"/>
      <c r="E1122" s="3"/>
      <c r="F1122" s="149"/>
      <c r="G1122" s="152"/>
      <c r="H1122" s="155"/>
      <c r="I1122" s="165"/>
      <c r="J1122" s="169">
        <f t="shared" si="61"/>
        <v>0</v>
      </c>
      <c r="K1122" s="166"/>
      <c r="L1122" s="166"/>
      <c r="M1122" s="166"/>
      <c r="N1122" s="166"/>
      <c r="O1122" s="149"/>
      <c r="P1122" s="170"/>
      <c r="Q1122" s="174" t="s">
        <v>1788</v>
      </c>
      <c r="R1122" s="174"/>
      <c r="S1122" s="174"/>
      <c r="T1122" s="170"/>
      <c r="U1122" s="187"/>
      <c r="V1122" s="173"/>
      <c r="W1122" s="185"/>
      <c r="X1122" s="62">
        <f t="shared" si="62"/>
        <v>0</v>
      </c>
      <c r="Y1122" s="166"/>
      <c r="Z1122" s="149"/>
      <c r="AA1122" s="149"/>
      <c r="AB1122" s="150" t="s">
        <v>1788</v>
      </c>
      <c r="AC1122" s="2"/>
      <c r="AD1122" s="3"/>
      <c r="AE1122" s="149"/>
      <c r="AF1122" s="152"/>
      <c r="AG1122" s="155"/>
      <c r="AH1122" s="187"/>
      <c r="AI1122" s="173"/>
      <c r="AJ1122" s="149"/>
      <c r="AK1122" s="170"/>
      <c r="AL1122" s="203" t="s">
        <v>1786</v>
      </c>
      <c r="AM1122" s="139"/>
      <c r="AN1122" s="140"/>
      <c r="AO1122" s="170"/>
      <c r="AP1122" s="187"/>
      <c r="AQ1122" s="173"/>
      <c r="AR1122" s="184"/>
      <c r="AS1122" s="208">
        <f t="shared" si="64"/>
        <v>0</v>
      </c>
    </row>
    <row r="1123" ht="13.2" spans="1:45">
      <c r="A1123" s="149"/>
      <c r="B1123" s="149"/>
      <c r="C1123" s="150" t="s">
        <v>1875</v>
      </c>
      <c r="D1123" s="2"/>
      <c r="E1123" s="3"/>
      <c r="F1123" s="149"/>
      <c r="G1123" s="152"/>
      <c r="H1123" s="155"/>
      <c r="I1123" s="165"/>
      <c r="J1123" s="169">
        <f t="shared" si="61"/>
        <v>0</v>
      </c>
      <c r="K1123" s="166"/>
      <c r="L1123" s="166"/>
      <c r="M1123" s="166"/>
      <c r="N1123" s="166"/>
      <c r="O1123" s="149"/>
      <c r="P1123" s="170"/>
      <c r="Q1123" s="174" t="s">
        <v>1875</v>
      </c>
      <c r="R1123" s="174"/>
      <c r="S1123" s="174"/>
      <c r="T1123" s="170"/>
      <c r="U1123" s="187"/>
      <c r="V1123" s="173"/>
      <c r="W1123" s="185"/>
      <c r="X1123" s="62">
        <f t="shared" si="62"/>
        <v>0</v>
      </c>
      <c r="Y1123" s="166"/>
      <c r="Z1123" s="149"/>
      <c r="AA1123" s="149"/>
      <c r="AB1123" s="150" t="s">
        <v>1875</v>
      </c>
      <c r="AC1123" s="2"/>
      <c r="AD1123" s="3"/>
      <c r="AE1123" s="149"/>
      <c r="AF1123" s="152"/>
      <c r="AG1123" s="155"/>
      <c r="AH1123" s="187"/>
      <c r="AI1123" s="173"/>
      <c r="AJ1123" s="149"/>
      <c r="AK1123" s="170"/>
      <c r="AL1123" s="203" t="s">
        <v>1787</v>
      </c>
      <c r="AM1123" s="139"/>
      <c r="AN1123" s="140"/>
      <c r="AO1123" s="170"/>
      <c r="AP1123" s="187"/>
      <c r="AQ1123" s="173"/>
      <c r="AR1123" s="184"/>
      <c r="AS1123" s="208">
        <f t="shared" si="64"/>
        <v>0</v>
      </c>
    </row>
    <row r="1124" ht="13.2" spans="1:45">
      <c r="A1124" s="149"/>
      <c r="B1124" s="149"/>
      <c r="C1124" s="150" t="s">
        <v>1876</v>
      </c>
      <c r="D1124" s="2"/>
      <c r="E1124" s="3"/>
      <c r="F1124" s="149"/>
      <c r="G1124" s="152"/>
      <c r="H1124" s="155"/>
      <c r="I1124" s="165"/>
      <c r="J1124" s="169">
        <f t="shared" si="61"/>
        <v>0</v>
      </c>
      <c r="K1124" s="166"/>
      <c r="L1124" s="166"/>
      <c r="M1124" s="166"/>
      <c r="N1124" s="166"/>
      <c r="O1124" s="149"/>
      <c r="P1124" s="170"/>
      <c r="Q1124" s="174" t="s">
        <v>1876</v>
      </c>
      <c r="R1124" s="174"/>
      <c r="S1124" s="174"/>
      <c r="T1124" s="170"/>
      <c r="U1124" s="187"/>
      <c r="V1124" s="173"/>
      <c r="W1124" s="185"/>
      <c r="X1124" s="62">
        <f t="shared" si="62"/>
        <v>0</v>
      </c>
      <c r="Y1124" s="166"/>
      <c r="Z1124" s="149"/>
      <c r="AA1124" s="149"/>
      <c r="AB1124" s="150" t="s">
        <v>1876</v>
      </c>
      <c r="AC1124" s="2"/>
      <c r="AD1124" s="3"/>
      <c r="AE1124" s="149"/>
      <c r="AF1124" s="152"/>
      <c r="AG1124" s="155"/>
      <c r="AH1124" s="187"/>
      <c r="AI1124" s="173"/>
      <c r="AJ1124" s="149"/>
      <c r="AK1124" s="170"/>
      <c r="AL1124" s="203" t="s">
        <v>1788</v>
      </c>
      <c r="AM1124" s="139"/>
      <c r="AN1124" s="140"/>
      <c r="AO1124" s="170"/>
      <c r="AP1124" s="187"/>
      <c r="AQ1124" s="173"/>
      <c r="AR1124" s="184"/>
      <c r="AS1124" s="208">
        <f t="shared" si="64"/>
        <v>0</v>
      </c>
    </row>
    <row r="1125" ht="13.2" spans="1:45">
      <c r="A1125" s="149"/>
      <c r="B1125" s="149"/>
      <c r="C1125" s="150" t="s">
        <v>1877</v>
      </c>
      <c r="D1125" s="2"/>
      <c r="E1125" s="3"/>
      <c r="F1125" s="149"/>
      <c r="G1125" s="152"/>
      <c r="H1125" s="155"/>
      <c r="I1125" s="165"/>
      <c r="J1125" s="169">
        <f t="shared" si="61"/>
        <v>0</v>
      </c>
      <c r="K1125" s="166"/>
      <c r="L1125" s="166"/>
      <c r="M1125" s="166"/>
      <c r="N1125" s="166"/>
      <c r="O1125" s="149"/>
      <c r="P1125" s="170"/>
      <c r="Q1125" s="174" t="s">
        <v>1877</v>
      </c>
      <c r="R1125" s="174"/>
      <c r="S1125" s="174"/>
      <c r="T1125" s="170"/>
      <c r="U1125" s="187"/>
      <c r="V1125" s="173"/>
      <c r="W1125" s="185"/>
      <c r="X1125" s="62">
        <f t="shared" si="62"/>
        <v>0</v>
      </c>
      <c r="Y1125" s="166"/>
      <c r="Z1125" s="149"/>
      <c r="AA1125" s="149"/>
      <c r="AB1125" s="150" t="s">
        <v>1877</v>
      </c>
      <c r="AC1125" s="2"/>
      <c r="AD1125" s="3"/>
      <c r="AE1125" s="149"/>
      <c r="AF1125" s="152"/>
      <c r="AG1125" s="155"/>
      <c r="AH1125" s="187"/>
      <c r="AI1125" s="173"/>
      <c r="AJ1125" s="149"/>
      <c r="AK1125" s="170"/>
      <c r="AL1125" s="203" t="s">
        <v>1875</v>
      </c>
      <c r="AM1125" s="139"/>
      <c r="AN1125" s="140"/>
      <c r="AO1125" s="170"/>
      <c r="AP1125" s="187"/>
      <c r="AQ1125" s="173"/>
      <c r="AR1125" s="184"/>
      <c r="AS1125" s="208">
        <f t="shared" si="64"/>
        <v>0</v>
      </c>
    </row>
    <row r="1126" ht="13.2" spans="1:45">
      <c r="A1126" s="149"/>
      <c r="B1126" s="149"/>
      <c r="C1126" s="150" t="s">
        <v>1878</v>
      </c>
      <c r="D1126" s="2"/>
      <c r="E1126" s="3"/>
      <c r="F1126" s="149"/>
      <c r="G1126" s="152"/>
      <c r="H1126" s="155"/>
      <c r="I1126" s="165"/>
      <c r="J1126" s="169">
        <f t="shared" si="61"/>
        <v>0</v>
      </c>
      <c r="K1126" s="166"/>
      <c r="L1126" s="166"/>
      <c r="M1126" s="166"/>
      <c r="N1126" s="166"/>
      <c r="O1126" s="149"/>
      <c r="P1126" s="170"/>
      <c r="Q1126" s="174" t="s">
        <v>1878</v>
      </c>
      <c r="R1126" s="174"/>
      <c r="S1126" s="174"/>
      <c r="T1126" s="170"/>
      <c r="U1126" s="187"/>
      <c r="V1126" s="173"/>
      <c r="W1126" s="185"/>
      <c r="X1126" s="62">
        <f t="shared" si="62"/>
        <v>0</v>
      </c>
      <c r="Y1126" s="166"/>
      <c r="Z1126" s="149"/>
      <c r="AA1126" s="149"/>
      <c r="AB1126" s="150" t="s">
        <v>1878</v>
      </c>
      <c r="AC1126" s="2"/>
      <c r="AD1126" s="3"/>
      <c r="AE1126" s="149"/>
      <c r="AF1126" s="152"/>
      <c r="AG1126" s="155"/>
      <c r="AH1126" s="187"/>
      <c r="AI1126" s="173"/>
      <c r="AJ1126" s="149"/>
      <c r="AK1126" s="170"/>
      <c r="AL1126" s="203" t="s">
        <v>1876</v>
      </c>
      <c r="AM1126" s="139"/>
      <c r="AN1126" s="140"/>
      <c r="AO1126" s="170"/>
      <c r="AP1126" s="187"/>
      <c r="AQ1126" s="173"/>
      <c r="AR1126" s="184"/>
      <c r="AS1126" s="208">
        <f t="shared" si="64"/>
        <v>0</v>
      </c>
    </row>
    <row r="1127" ht="13.2" spans="1:45">
      <c r="A1127" s="149"/>
      <c r="B1127" s="154"/>
      <c r="C1127" s="150" t="s">
        <v>1879</v>
      </c>
      <c r="D1127" s="2"/>
      <c r="E1127" s="3"/>
      <c r="F1127" s="154"/>
      <c r="G1127" s="152"/>
      <c r="H1127" s="155"/>
      <c r="I1127" s="165"/>
      <c r="J1127" s="169">
        <f t="shared" si="61"/>
        <v>0</v>
      </c>
      <c r="K1127" s="166"/>
      <c r="L1127" s="166"/>
      <c r="M1127" s="166"/>
      <c r="N1127" s="166"/>
      <c r="O1127" s="149"/>
      <c r="P1127" s="140"/>
      <c r="Q1127" s="174" t="s">
        <v>1879</v>
      </c>
      <c r="R1127" s="174"/>
      <c r="S1127" s="174"/>
      <c r="T1127" s="140"/>
      <c r="U1127" s="187"/>
      <c r="V1127" s="173"/>
      <c r="W1127" s="185"/>
      <c r="X1127" s="62">
        <f t="shared" si="62"/>
        <v>0</v>
      </c>
      <c r="Y1127" s="166"/>
      <c r="Z1127" s="149"/>
      <c r="AA1127" s="154"/>
      <c r="AB1127" s="150" t="s">
        <v>1879</v>
      </c>
      <c r="AC1127" s="2"/>
      <c r="AD1127" s="3"/>
      <c r="AE1127" s="154"/>
      <c r="AF1127" s="152"/>
      <c r="AG1127" s="155"/>
      <c r="AH1127" s="187"/>
      <c r="AI1127" s="173"/>
      <c r="AJ1127" s="149"/>
      <c r="AK1127" s="170"/>
      <c r="AL1127" s="203" t="s">
        <v>1877</v>
      </c>
      <c r="AM1127" s="139"/>
      <c r="AN1127" s="140"/>
      <c r="AO1127" s="170"/>
      <c r="AP1127" s="187"/>
      <c r="AQ1127" s="173"/>
      <c r="AR1127" s="184"/>
      <c r="AS1127" s="208">
        <f t="shared" si="64"/>
        <v>0</v>
      </c>
    </row>
    <row r="1128" ht="13.2" spans="1:45">
      <c r="A1128" s="149"/>
      <c r="B1128" s="160" t="s">
        <v>979</v>
      </c>
      <c r="C1128" s="150" t="s">
        <v>1880</v>
      </c>
      <c r="D1128" s="2"/>
      <c r="E1128" s="3"/>
      <c r="F1128" s="153">
        <v>675000</v>
      </c>
      <c r="G1128" s="152">
        <v>1</v>
      </c>
      <c r="H1128" s="151">
        <v>675000</v>
      </c>
      <c r="I1128" s="165"/>
      <c r="J1128" s="169">
        <f t="shared" si="61"/>
        <v>0</v>
      </c>
      <c r="K1128" s="166"/>
      <c r="L1128" s="166"/>
      <c r="M1128" s="166"/>
      <c r="N1128" s="166"/>
      <c r="O1128" s="149"/>
      <c r="P1128" s="176" t="s">
        <v>979</v>
      </c>
      <c r="Q1128" s="174" t="s">
        <v>1880</v>
      </c>
      <c r="R1128" s="174"/>
      <c r="S1128" s="174"/>
      <c r="T1128" s="188">
        <v>675000</v>
      </c>
      <c r="U1128" s="187">
        <v>1</v>
      </c>
      <c r="V1128" s="186">
        <v>675000</v>
      </c>
      <c r="W1128" s="185"/>
      <c r="X1128" s="62">
        <f t="shared" si="62"/>
        <v>0</v>
      </c>
      <c r="Y1128" s="166"/>
      <c r="Z1128" s="149"/>
      <c r="AA1128" s="160" t="s">
        <v>979</v>
      </c>
      <c r="AB1128" s="150" t="s">
        <v>1880</v>
      </c>
      <c r="AC1128" s="2"/>
      <c r="AD1128" s="3"/>
      <c r="AE1128" s="153">
        <v>675000</v>
      </c>
      <c r="AF1128" s="152">
        <v>1</v>
      </c>
      <c r="AG1128" s="151">
        <v>675000</v>
      </c>
      <c r="AH1128" s="187">
        <v>1</v>
      </c>
      <c r="AI1128" s="186">
        <v>675000</v>
      </c>
      <c r="AJ1128" s="149"/>
      <c r="AK1128" s="170"/>
      <c r="AL1128" s="203" t="s">
        <v>1878</v>
      </c>
      <c r="AM1128" s="139"/>
      <c r="AN1128" s="140"/>
      <c r="AO1128" s="170"/>
      <c r="AP1128" s="187"/>
      <c r="AQ1128" s="173"/>
      <c r="AR1128" s="184"/>
      <c r="AS1128" s="208">
        <f t="shared" si="64"/>
        <v>0</v>
      </c>
    </row>
    <row r="1129" ht="13.2" spans="1:45">
      <c r="A1129" s="149"/>
      <c r="B1129" s="149"/>
      <c r="C1129" s="150" t="s">
        <v>1881</v>
      </c>
      <c r="D1129" s="2"/>
      <c r="E1129" s="3"/>
      <c r="F1129" s="149"/>
      <c r="G1129" s="152"/>
      <c r="H1129" s="155"/>
      <c r="I1129" s="165"/>
      <c r="J1129" s="169">
        <f t="shared" si="61"/>
        <v>0</v>
      </c>
      <c r="K1129" s="166"/>
      <c r="L1129" s="166"/>
      <c r="M1129" s="166"/>
      <c r="N1129" s="166"/>
      <c r="O1129" s="149"/>
      <c r="P1129" s="170"/>
      <c r="Q1129" s="174" t="s">
        <v>1881</v>
      </c>
      <c r="R1129" s="174"/>
      <c r="S1129" s="174"/>
      <c r="T1129" s="170"/>
      <c r="U1129" s="187"/>
      <c r="V1129" s="173"/>
      <c r="W1129" s="185"/>
      <c r="X1129" s="62">
        <f t="shared" si="62"/>
        <v>0</v>
      </c>
      <c r="Y1129" s="166"/>
      <c r="Z1129" s="149"/>
      <c r="AA1129" s="149"/>
      <c r="AB1129" s="150" t="s">
        <v>1881</v>
      </c>
      <c r="AC1129" s="2"/>
      <c r="AD1129" s="3"/>
      <c r="AE1129" s="149"/>
      <c r="AF1129" s="152"/>
      <c r="AG1129" s="155"/>
      <c r="AH1129" s="187"/>
      <c r="AI1129" s="173"/>
      <c r="AJ1129" s="149"/>
      <c r="AK1129" s="140"/>
      <c r="AL1129" s="203" t="s">
        <v>1879</v>
      </c>
      <c r="AM1129" s="139"/>
      <c r="AN1129" s="140"/>
      <c r="AO1129" s="140"/>
      <c r="AP1129" s="187"/>
      <c r="AQ1129" s="173"/>
      <c r="AR1129" s="184"/>
      <c r="AS1129" s="208">
        <f t="shared" si="64"/>
        <v>0</v>
      </c>
    </row>
    <row r="1130" ht="13.2" spans="1:45">
      <c r="A1130" s="149"/>
      <c r="B1130" s="149"/>
      <c r="C1130" s="150" t="s">
        <v>1882</v>
      </c>
      <c r="D1130" s="2"/>
      <c r="E1130" s="3"/>
      <c r="F1130" s="149"/>
      <c r="G1130" s="152"/>
      <c r="H1130" s="155"/>
      <c r="I1130" s="165"/>
      <c r="J1130" s="169">
        <f t="shared" si="61"/>
        <v>0</v>
      </c>
      <c r="K1130" s="166"/>
      <c r="L1130" s="166"/>
      <c r="M1130" s="166"/>
      <c r="N1130" s="166"/>
      <c r="O1130" s="149"/>
      <c r="P1130" s="170"/>
      <c r="Q1130" s="174" t="s">
        <v>1882</v>
      </c>
      <c r="R1130" s="174"/>
      <c r="S1130" s="174"/>
      <c r="T1130" s="170"/>
      <c r="U1130" s="187"/>
      <c r="V1130" s="173"/>
      <c r="W1130" s="185"/>
      <c r="X1130" s="62">
        <f t="shared" si="62"/>
        <v>0</v>
      </c>
      <c r="Y1130" s="166"/>
      <c r="Z1130" s="149"/>
      <c r="AA1130" s="149"/>
      <c r="AB1130" s="150" t="s">
        <v>1882</v>
      </c>
      <c r="AC1130" s="2"/>
      <c r="AD1130" s="3"/>
      <c r="AE1130" s="149"/>
      <c r="AF1130" s="152"/>
      <c r="AG1130" s="155"/>
      <c r="AH1130" s="187"/>
      <c r="AI1130" s="173"/>
      <c r="AJ1130" s="149"/>
      <c r="AK1130" s="176" t="s">
        <v>979</v>
      </c>
      <c r="AL1130" s="203" t="s">
        <v>1880</v>
      </c>
      <c r="AM1130" s="139"/>
      <c r="AN1130" s="140"/>
      <c r="AO1130" s="188">
        <v>675000</v>
      </c>
      <c r="AP1130" s="187">
        <v>1</v>
      </c>
      <c r="AQ1130" s="186">
        <v>675000</v>
      </c>
      <c r="AR1130" s="184"/>
      <c r="AS1130" s="208">
        <f>AR1130*AQ1130</f>
        <v>0</v>
      </c>
    </row>
    <row r="1131" ht="13.2" spans="1:45">
      <c r="A1131" s="149"/>
      <c r="B1131" s="149"/>
      <c r="C1131" s="150" t="s">
        <v>1883</v>
      </c>
      <c r="D1131" s="2"/>
      <c r="E1131" s="3"/>
      <c r="F1131" s="149"/>
      <c r="G1131" s="152"/>
      <c r="H1131" s="155"/>
      <c r="I1131" s="165"/>
      <c r="J1131" s="169">
        <f t="shared" si="61"/>
        <v>0</v>
      </c>
      <c r="K1131" s="166"/>
      <c r="L1131" s="166"/>
      <c r="M1131" s="166"/>
      <c r="N1131" s="166"/>
      <c r="O1131" s="149"/>
      <c r="P1131" s="170"/>
      <c r="Q1131" s="174" t="s">
        <v>1883</v>
      </c>
      <c r="R1131" s="174"/>
      <c r="S1131" s="174"/>
      <c r="T1131" s="170"/>
      <c r="U1131" s="187"/>
      <c r="V1131" s="173"/>
      <c r="W1131" s="185"/>
      <c r="X1131" s="62">
        <f t="shared" si="62"/>
        <v>0</v>
      </c>
      <c r="Y1131" s="166"/>
      <c r="Z1131" s="149"/>
      <c r="AA1131" s="149"/>
      <c r="AB1131" s="150" t="s">
        <v>1883</v>
      </c>
      <c r="AC1131" s="2"/>
      <c r="AD1131" s="3"/>
      <c r="AE1131" s="149"/>
      <c r="AF1131" s="152"/>
      <c r="AG1131" s="155"/>
      <c r="AH1131" s="187"/>
      <c r="AI1131" s="173"/>
      <c r="AJ1131" s="149"/>
      <c r="AK1131" s="170"/>
      <c r="AL1131" s="203" t="s">
        <v>1881</v>
      </c>
      <c r="AM1131" s="139"/>
      <c r="AN1131" s="140"/>
      <c r="AO1131" s="170"/>
      <c r="AP1131" s="187"/>
      <c r="AQ1131" s="173"/>
      <c r="AR1131" s="184"/>
      <c r="AS1131" s="208">
        <f t="shared" ref="AS1131:AS1152" si="65">AR1131*AO1131</f>
        <v>0</v>
      </c>
    </row>
    <row r="1132" ht="13.2" spans="1:45">
      <c r="A1132" s="149"/>
      <c r="B1132" s="149"/>
      <c r="C1132" s="150" t="s">
        <v>1884</v>
      </c>
      <c r="D1132" s="2"/>
      <c r="E1132" s="3"/>
      <c r="F1132" s="149"/>
      <c r="G1132" s="152"/>
      <c r="H1132" s="155"/>
      <c r="I1132" s="165"/>
      <c r="J1132" s="169">
        <f t="shared" si="61"/>
        <v>0</v>
      </c>
      <c r="K1132" s="166"/>
      <c r="L1132" s="166"/>
      <c r="M1132" s="166"/>
      <c r="N1132" s="166"/>
      <c r="O1132" s="149"/>
      <c r="P1132" s="170"/>
      <c r="Q1132" s="174" t="s">
        <v>1884</v>
      </c>
      <c r="R1132" s="174"/>
      <c r="S1132" s="174"/>
      <c r="T1132" s="170"/>
      <c r="U1132" s="187"/>
      <c r="V1132" s="173"/>
      <c r="W1132" s="185"/>
      <c r="X1132" s="62">
        <f t="shared" si="62"/>
        <v>0</v>
      </c>
      <c r="Y1132" s="166"/>
      <c r="Z1132" s="149"/>
      <c r="AA1132" s="149"/>
      <c r="AB1132" s="150" t="s">
        <v>1884</v>
      </c>
      <c r="AC1132" s="2"/>
      <c r="AD1132" s="3"/>
      <c r="AE1132" s="149"/>
      <c r="AF1132" s="152"/>
      <c r="AG1132" s="155"/>
      <c r="AH1132" s="187"/>
      <c r="AI1132" s="173"/>
      <c r="AJ1132" s="149"/>
      <c r="AK1132" s="170"/>
      <c r="AL1132" s="203" t="s">
        <v>1882</v>
      </c>
      <c r="AM1132" s="139"/>
      <c r="AN1132" s="140"/>
      <c r="AO1132" s="170"/>
      <c r="AP1132" s="187"/>
      <c r="AQ1132" s="173"/>
      <c r="AR1132" s="184"/>
      <c r="AS1132" s="208">
        <f t="shared" si="65"/>
        <v>0</v>
      </c>
    </row>
    <row r="1133" ht="13.2" spans="1:45">
      <c r="A1133" s="149"/>
      <c r="B1133" s="149"/>
      <c r="C1133" s="150" t="s">
        <v>1010</v>
      </c>
      <c r="D1133" s="2"/>
      <c r="E1133" s="3"/>
      <c r="F1133" s="149"/>
      <c r="G1133" s="152"/>
      <c r="H1133" s="155"/>
      <c r="I1133" s="165"/>
      <c r="J1133" s="169">
        <f t="shared" si="61"/>
        <v>0</v>
      </c>
      <c r="K1133" s="166"/>
      <c r="L1133" s="166"/>
      <c r="M1133" s="166"/>
      <c r="N1133" s="166"/>
      <c r="O1133" s="149"/>
      <c r="P1133" s="170"/>
      <c r="Q1133" s="174" t="s">
        <v>1010</v>
      </c>
      <c r="R1133" s="174"/>
      <c r="S1133" s="174"/>
      <c r="T1133" s="170"/>
      <c r="U1133" s="187"/>
      <c r="V1133" s="173"/>
      <c r="W1133" s="185"/>
      <c r="X1133" s="62">
        <f t="shared" si="62"/>
        <v>0</v>
      </c>
      <c r="Y1133" s="166"/>
      <c r="Z1133" s="149"/>
      <c r="AA1133" s="149"/>
      <c r="AB1133" s="150" t="s">
        <v>1010</v>
      </c>
      <c r="AC1133" s="2"/>
      <c r="AD1133" s="3"/>
      <c r="AE1133" s="149"/>
      <c r="AF1133" s="152"/>
      <c r="AG1133" s="155"/>
      <c r="AH1133" s="187"/>
      <c r="AI1133" s="173"/>
      <c r="AJ1133" s="149"/>
      <c r="AK1133" s="170"/>
      <c r="AL1133" s="203" t="s">
        <v>1883</v>
      </c>
      <c r="AM1133" s="139"/>
      <c r="AN1133" s="140"/>
      <c r="AO1133" s="170"/>
      <c r="AP1133" s="187"/>
      <c r="AQ1133" s="173"/>
      <c r="AR1133" s="184"/>
      <c r="AS1133" s="208">
        <f t="shared" si="65"/>
        <v>0</v>
      </c>
    </row>
    <row r="1134" ht="13.2" spans="1:45">
      <c r="A1134" s="149"/>
      <c r="B1134" s="149"/>
      <c r="C1134" s="150" t="s">
        <v>1870</v>
      </c>
      <c r="D1134" s="2"/>
      <c r="E1134" s="3"/>
      <c r="F1134" s="149"/>
      <c r="G1134" s="152"/>
      <c r="H1134" s="155"/>
      <c r="I1134" s="165"/>
      <c r="J1134" s="169">
        <f t="shared" si="61"/>
        <v>0</v>
      </c>
      <c r="K1134" s="166"/>
      <c r="L1134" s="166"/>
      <c r="M1134" s="166"/>
      <c r="N1134" s="166"/>
      <c r="O1134" s="149"/>
      <c r="P1134" s="170"/>
      <c r="Q1134" s="174" t="s">
        <v>1870</v>
      </c>
      <c r="R1134" s="174"/>
      <c r="S1134" s="174"/>
      <c r="T1134" s="170"/>
      <c r="U1134" s="187"/>
      <c r="V1134" s="173"/>
      <c r="W1134" s="185"/>
      <c r="X1134" s="62">
        <f t="shared" si="62"/>
        <v>0</v>
      </c>
      <c r="Y1134" s="166"/>
      <c r="Z1134" s="149"/>
      <c r="AA1134" s="149"/>
      <c r="AB1134" s="150" t="s">
        <v>1870</v>
      </c>
      <c r="AC1134" s="2"/>
      <c r="AD1134" s="3"/>
      <c r="AE1134" s="149"/>
      <c r="AF1134" s="152"/>
      <c r="AG1134" s="155"/>
      <c r="AH1134" s="187"/>
      <c r="AI1134" s="173"/>
      <c r="AJ1134" s="149"/>
      <c r="AK1134" s="170"/>
      <c r="AL1134" s="203" t="s">
        <v>1884</v>
      </c>
      <c r="AM1134" s="139"/>
      <c r="AN1134" s="140"/>
      <c r="AO1134" s="170"/>
      <c r="AP1134" s="187"/>
      <c r="AQ1134" s="173"/>
      <c r="AR1134" s="184"/>
      <c r="AS1134" s="208">
        <f t="shared" si="65"/>
        <v>0</v>
      </c>
    </row>
    <row r="1135" ht="13.2" spans="1:45">
      <c r="A1135" s="149"/>
      <c r="B1135" s="149"/>
      <c r="C1135" s="150" t="s">
        <v>1885</v>
      </c>
      <c r="D1135" s="2"/>
      <c r="E1135" s="3"/>
      <c r="F1135" s="149"/>
      <c r="G1135" s="152"/>
      <c r="H1135" s="155"/>
      <c r="I1135" s="165"/>
      <c r="J1135" s="169">
        <f t="shared" si="61"/>
        <v>0</v>
      </c>
      <c r="K1135" s="166"/>
      <c r="L1135" s="166"/>
      <c r="M1135" s="166"/>
      <c r="N1135" s="166"/>
      <c r="O1135" s="149"/>
      <c r="P1135" s="170"/>
      <c r="Q1135" s="174" t="s">
        <v>1885</v>
      </c>
      <c r="R1135" s="174"/>
      <c r="S1135" s="174"/>
      <c r="T1135" s="170"/>
      <c r="U1135" s="187"/>
      <c r="V1135" s="173"/>
      <c r="W1135" s="185"/>
      <c r="X1135" s="62">
        <f t="shared" si="62"/>
        <v>0</v>
      </c>
      <c r="Y1135" s="166"/>
      <c r="Z1135" s="149"/>
      <c r="AA1135" s="149"/>
      <c r="AB1135" s="150" t="s">
        <v>1885</v>
      </c>
      <c r="AC1135" s="2"/>
      <c r="AD1135" s="3"/>
      <c r="AE1135" s="149"/>
      <c r="AF1135" s="152"/>
      <c r="AG1135" s="155"/>
      <c r="AH1135" s="187"/>
      <c r="AI1135" s="173"/>
      <c r="AJ1135" s="149"/>
      <c r="AK1135" s="170"/>
      <c r="AL1135" s="203" t="s">
        <v>1010</v>
      </c>
      <c r="AM1135" s="139"/>
      <c r="AN1135" s="140"/>
      <c r="AO1135" s="170"/>
      <c r="AP1135" s="187"/>
      <c r="AQ1135" s="173"/>
      <c r="AR1135" s="184"/>
      <c r="AS1135" s="208">
        <f t="shared" si="65"/>
        <v>0</v>
      </c>
    </row>
    <row r="1136" ht="13.2" spans="1:45">
      <c r="A1136" s="149"/>
      <c r="B1136" s="149"/>
      <c r="C1136" s="150" t="s">
        <v>1886</v>
      </c>
      <c r="D1136" s="2"/>
      <c r="E1136" s="3"/>
      <c r="F1136" s="149"/>
      <c r="G1136" s="152"/>
      <c r="H1136" s="155"/>
      <c r="I1136" s="165"/>
      <c r="J1136" s="169">
        <f t="shared" si="61"/>
        <v>0</v>
      </c>
      <c r="K1136" s="166"/>
      <c r="L1136" s="166"/>
      <c r="M1136" s="166"/>
      <c r="N1136" s="166"/>
      <c r="O1136" s="149"/>
      <c r="P1136" s="170"/>
      <c r="Q1136" s="174" t="s">
        <v>1886</v>
      </c>
      <c r="R1136" s="174"/>
      <c r="S1136" s="174"/>
      <c r="T1136" s="170"/>
      <c r="U1136" s="187"/>
      <c r="V1136" s="173"/>
      <c r="W1136" s="185"/>
      <c r="X1136" s="62">
        <f t="shared" si="62"/>
        <v>0</v>
      </c>
      <c r="Y1136" s="166"/>
      <c r="Z1136" s="149"/>
      <c r="AA1136" s="149"/>
      <c r="AB1136" s="150" t="s">
        <v>1886</v>
      </c>
      <c r="AC1136" s="2"/>
      <c r="AD1136" s="3"/>
      <c r="AE1136" s="149"/>
      <c r="AF1136" s="152"/>
      <c r="AG1136" s="155"/>
      <c r="AH1136" s="187"/>
      <c r="AI1136" s="173"/>
      <c r="AJ1136" s="149"/>
      <c r="AK1136" s="170"/>
      <c r="AL1136" s="203" t="s">
        <v>1870</v>
      </c>
      <c r="AM1136" s="139"/>
      <c r="AN1136" s="140"/>
      <c r="AO1136" s="170"/>
      <c r="AP1136" s="187"/>
      <c r="AQ1136" s="173"/>
      <c r="AR1136" s="184"/>
      <c r="AS1136" s="208">
        <f t="shared" si="65"/>
        <v>0</v>
      </c>
    </row>
    <row r="1137" ht="13.2" spans="1:45">
      <c r="A1137" s="149"/>
      <c r="B1137" s="149"/>
      <c r="C1137" s="150" t="s">
        <v>1887</v>
      </c>
      <c r="D1137" s="2"/>
      <c r="E1137" s="3"/>
      <c r="F1137" s="149"/>
      <c r="G1137" s="152"/>
      <c r="H1137" s="155"/>
      <c r="I1137" s="165"/>
      <c r="J1137" s="169">
        <f t="shared" si="61"/>
        <v>0</v>
      </c>
      <c r="K1137" s="166"/>
      <c r="L1137" s="166"/>
      <c r="M1137" s="166"/>
      <c r="N1137" s="166"/>
      <c r="O1137" s="149"/>
      <c r="P1137" s="170"/>
      <c r="Q1137" s="174" t="s">
        <v>1887</v>
      </c>
      <c r="R1137" s="174"/>
      <c r="S1137" s="174"/>
      <c r="T1137" s="170"/>
      <c r="U1137" s="187"/>
      <c r="V1137" s="173"/>
      <c r="W1137" s="185"/>
      <c r="X1137" s="62">
        <f t="shared" si="62"/>
        <v>0</v>
      </c>
      <c r="Y1137" s="166"/>
      <c r="Z1137" s="149"/>
      <c r="AA1137" s="149"/>
      <c r="AB1137" s="150" t="s">
        <v>1887</v>
      </c>
      <c r="AC1137" s="2"/>
      <c r="AD1137" s="3"/>
      <c r="AE1137" s="149"/>
      <c r="AF1137" s="152"/>
      <c r="AG1137" s="155"/>
      <c r="AH1137" s="187"/>
      <c r="AI1137" s="173"/>
      <c r="AJ1137" s="149"/>
      <c r="AK1137" s="170"/>
      <c r="AL1137" s="203" t="s">
        <v>1885</v>
      </c>
      <c r="AM1137" s="139"/>
      <c r="AN1137" s="140"/>
      <c r="AO1137" s="170"/>
      <c r="AP1137" s="187"/>
      <c r="AQ1137" s="173"/>
      <c r="AR1137" s="184"/>
      <c r="AS1137" s="208">
        <f t="shared" si="65"/>
        <v>0</v>
      </c>
    </row>
    <row r="1138" ht="13.2" spans="1:45">
      <c r="A1138" s="149"/>
      <c r="B1138" s="149"/>
      <c r="C1138" s="150" t="s">
        <v>1888</v>
      </c>
      <c r="D1138" s="2"/>
      <c r="E1138" s="3"/>
      <c r="F1138" s="149"/>
      <c r="G1138" s="152"/>
      <c r="H1138" s="155"/>
      <c r="I1138" s="165"/>
      <c r="J1138" s="169">
        <f t="shared" si="61"/>
        <v>0</v>
      </c>
      <c r="K1138" s="166"/>
      <c r="L1138" s="166"/>
      <c r="M1138" s="166"/>
      <c r="N1138" s="166"/>
      <c r="O1138" s="149"/>
      <c r="P1138" s="170"/>
      <c r="Q1138" s="174" t="s">
        <v>1888</v>
      </c>
      <c r="R1138" s="174"/>
      <c r="S1138" s="174"/>
      <c r="T1138" s="170"/>
      <c r="U1138" s="187"/>
      <c r="V1138" s="173"/>
      <c r="W1138" s="185"/>
      <c r="X1138" s="62">
        <f t="shared" si="62"/>
        <v>0</v>
      </c>
      <c r="Y1138" s="166"/>
      <c r="Z1138" s="149"/>
      <c r="AA1138" s="149"/>
      <c r="AB1138" s="150" t="s">
        <v>1888</v>
      </c>
      <c r="AC1138" s="2"/>
      <c r="AD1138" s="3"/>
      <c r="AE1138" s="149"/>
      <c r="AF1138" s="152"/>
      <c r="AG1138" s="155"/>
      <c r="AH1138" s="187"/>
      <c r="AI1138" s="173"/>
      <c r="AJ1138" s="149"/>
      <c r="AK1138" s="170"/>
      <c r="AL1138" s="203" t="s">
        <v>1886</v>
      </c>
      <c r="AM1138" s="139"/>
      <c r="AN1138" s="140"/>
      <c r="AO1138" s="170"/>
      <c r="AP1138" s="187"/>
      <c r="AQ1138" s="173"/>
      <c r="AR1138" s="184"/>
      <c r="AS1138" s="208">
        <f t="shared" si="65"/>
        <v>0</v>
      </c>
    </row>
    <row r="1139" ht="13.2" spans="1:45">
      <c r="A1139" s="149"/>
      <c r="B1139" s="149"/>
      <c r="C1139" s="150" t="s">
        <v>1889</v>
      </c>
      <c r="D1139" s="2"/>
      <c r="E1139" s="3"/>
      <c r="F1139" s="149"/>
      <c r="G1139" s="152"/>
      <c r="H1139" s="155"/>
      <c r="I1139" s="165"/>
      <c r="J1139" s="169">
        <f t="shared" si="61"/>
        <v>0</v>
      </c>
      <c r="K1139" s="166"/>
      <c r="L1139" s="166"/>
      <c r="M1139" s="166"/>
      <c r="N1139" s="166"/>
      <c r="O1139" s="149"/>
      <c r="P1139" s="170"/>
      <c r="Q1139" s="174" t="s">
        <v>1889</v>
      </c>
      <c r="R1139" s="174"/>
      <c r="S1139" s="174"/>
      <c r="T1139" s="170"/>
      <c r="U1139" s="187"/>
      <c r="V1139" s="173"/>
      <c r="W1139" s="185"/>
      <c r="X1139" s="62">
        <f t="shared" si="62"/>
        <v>0</v>
      </c>
      <c r="Y1139" s="166"/>
      <c r="Z1139" s="149"/>
      <c r="AA1139" s="149"/>
      <c r="AB1139" s="150" t="s">
        <v>1889</v>
      </c>
      <c r="AC1139" s="2"/>
      <c r="AD1139" s="3"/>
      <c r="AE1139" s="149"/>
      <c r="AF1139" s="152"/>
      <c r="AG1139" s="155"/>
      <c r="AH1139" s="187"/>
      <c r="AI1139" s="173"/>
      <c r="AJ1139" s="149"/>
      <c r="AK1139" s="170"/>
      <c r="AL1139" s="203" t="s">
        <v>1887</v>
      </c>
      <c r="AM1139" s="139"/>
      <c r="AN1139" s="140"/>
      <c r="AO1139" s="170"/>
      <c r="AP1139" s="187"/>
      <c r="AQ1139" s="173"/>
      <c r="AR1139" s="184"/>
      <c r="AS1139" s="208">
        <f t="shared" si="65"/>
        <v>0</v>
      </c>
    </row>
    <row r="1140" ht="13.2" spans="1:45">
      <c r="A1140" s="149"/>
      <c r="B1140" s="149"/>
      <c r="C1140" s="150" t="s">
        <v>1786</v>
      </c>
      <c r="D1140" s="2"/>
      <c r="E1140" s="3"/>
      <c r="F1140" s="149"/>
      <c r="G1140" s="152"/>
      <c r="H1140" s="155"/>
      <c r="I1140" s="165"/>
      <c r="J1140" s="169">
        <f t="shared" si="61"/>
        <v>0</v>
      </c>
      <c r="K1140" s="166"/>
      <c r="L1140" s="166"/>
      <c r="M1140" s="166"/>
      <c r="N1140" s="166"/>
      <c r="O1140" s="149"/>
      <c r="P1140" s="170"/>
      <c r="Q1140" s="174" t="s">
        <v>1786</v>
      </c>
      <c r="R1140" s="174"/>
      <c r="S1140" s="174"/>
      <c r="T1140" s="170"/>
      <c r="U1140" s="187"/>
      <c r="V1140" s="173"/>
      <c r="W1140" s="185"/>
      <c r="X1140" s="62">
        <f t="shared" si="62"/>
        <v>0</v>
      </c>
      <c r="Y1140" s="166"/>
      <c r="Z1140" s="149"/>
      <c r="AA1140" s="149"/>
      <c r="AB1140" s="150" t="s">
        <v>1786</v>
      </c>
      <c r="AC1140" s="2"/>
      <c r="AD1140" s="3"/>
      <c r="AE1140" s="149"/>
      <c r="AF1140" s="152"/>
      <c r="AG1140" s="155"/>
      <c r="AH1140" s="187"/>
      <c r="AI1140" s="173"/>
      <c r="AJ1140" s="149"/>
      <c r="AK1140" s="170"/>
      <c r="AL1140" s="203" t="s">
        <v>1888</v>
      </c>
      <c r="AM1140" s="139"/>
      <c r="AN1140" s="140"/>
      <c r="AO1140" s="170"/>
      <c r="AP1140" s="187"/>
      <c r="AQ1140" s="173"/>
      <c r="AR1140" s="184"/>
      <c r="AS1140" s="208">
        <f t="shared" si="65"/>
        <v>0</v>
      </c>
    </row>
    <row r="1141" ht="13.2" spans="1:45">
      <c r="A1141" s="149"/>
      <c r="B1141" s="149"/>
      <c r="C1141" s="150" t="s">
        <v>1787</v>
      </c>
      <c r="D1141" s="2"/>
      <c r="E1141" s="3"/>
      <c r="F1141" s="149"/>
      <c r="G1141" s="152"/>
      <c r="H1141" s="155"/>
      <c r="I1141" s="165"/>
      <c r="J1141" s="169">
        <f t="shared" si="61"/>
        <v>0</v>
      </c>
      <c r="K1141" s="166"/>
      <c r="L1141" s="166"/>
      <c r="M1141" s="166"/>
      <c r="N1141" s="166"/>
      <c r="O1141" s="149"/>
      <c r="P1141" s="170"/>
      <c r="Q1141" s="174" t="s">
        <v>1787</v>
      </c>
      <c r="R1141" s="174"/>
      <c r="S1141" s="174"/>
      <c r="T1141" s="170"/>
      <c r="U1141" s="187"/>
      <c r="V1141" s="173"/>
      <c r="W1141" s="185"/>
      <c r="X1141" s="62">
        <f t="shared" si="62"/>
        <v>0</v>
      </c>
      <c r="Y1141" s="166"/>
      <c r="Z1141" s="149"/>
      <c r="AA1141" s="149"/>
      <c r="AB1141" s="150" t="s">
        <v>1787</v>
      </c>
      <c r="AC1141" s="2"/>
      <c r="AD1141" s="3"/>
      <c r="AE1141" s="149"/>
      <c r="AF1141" s="152"/>
      <c r="AG1141" s="155"/>
      <c r="AH1141" s="187"/>
      <c r="AI1141" s="173"/>
      <c r="AJ1141" s="149"/>
      <c r="AK1141" s="170"/>
      <c r="AL1141" s="203" t="s">
        <v>1889</v>
      </c>
      <c r="AM1141" s="139"/>
      <c r="AN1141" s="140"/>
      <c r="AO1141" s="170"/>
      <c r="AP1141" s="187"/>
      <c r="AQ1141" s="173"/>
      <c r="AR1141" s="184"/>
      <c r="AS1141" s="208">
        <f t="shared" si="65"/>
        <v>0</v>
      </c>
    </row>
    <row r="1142" ht="13.2" spans="1:45">
      <c r="A1142" s="149"/>
      <c r="B1142" s="149"/>
      <c r="C1142" s="150" t="s">
        <v>1788</v>
      </c>
      <c r="D1142" s="2"/>
      <c r="E1142" s="3"/>
      <c r="F1142" s="149"/>
      <c r="G1142" s="152"/>
      <c r="H1142" s="155"/>
      <c r="I1142" s="165"/>
      <c r="J1142" s="169">
        <f t="shared" si="61"/>
        <v>0</v>
      </c>
      <c r="K1142" s="166"/>
      <c r="L1142" s="166"/>
      <c r="M1142" s="166"/>
      <c r="N1142" s="166"/>
      <c r="O1142" s="149"/>
      <c r="P1142" s="170"/>
      <c r="Q1142" s="174" t="s">
        <v>1788</v>
      </c>
      <c r="R1142" s="174"/>
      <c r="S1142" s="174"/>
      <c r="T1142" s="170"/>
      <c r="U1142" s="187"/>
      <c r="V1142" s="173"/>
      <c r="W1142" s="185"/>
      <c r="X1142" s="62">
        <f t="shared" si="62"/>
        <v>0</v>
      </c>
      <c r="Y1142" s="166"/>
      <c r="Z1142" s="149"/>
      <c r="AA1142" s="149"/>
      <c r="AB1142" s="150" t="s">
        <v>1788</v>
      </c>
      <c r="AC1142" s="2"/>
      <c r="AD1142" s="3"/>
      <c r="AE1142" s="149"/>
      <c r="AF1142" s="152"/>
      <c r="AG1142" s="155"/>
      <c r="AH1142" s="187"/>
      <c r="AI1142" s="173"/>
      <c r="AJ1142" s="149"/>
      <c r="AK1142" s="170"/>
      <c r="AL1142" s="203" t="s">
        <v>1786</v>
      </c>
      <c r="AM1142" s="139"/>
      <c r="AN1142" s="140"/>
      <c r="AO1142" s="170"/>
      <c r="AP1142" s="187"/>
      <c r="AQ1142" s="173"/>
      <c r="AR1142" s="184"/>
      <c r="AS1142" s="208">
        <f t="shared" si="65"/>
        <v>0</v>
      </c>
    </row>
    <row r="1143" ht="13.2" spans="1:45">
      <c r="A1143" s="149"/>
      <c r="B1143" s="149"/>
      <c r="C1143" s="150" t="s">
        <v>1789</v>
      </c>
      <c r="D1143" s="2"/>
      <c r="E1143" s="3"/>
      <c r="F1143" s="149"/>
      <c r="G1143" s="152"/>
      <c r="H1143" s="155"/>
      <c r="I1143" s="165"/>
      <c r="J1143" s="169">
        <f t="shared" si="61"/>
        <v>0</v>
      </c>
      <c r="K1143" s="166"/>
      <c r="L1143" s="166"/>
      <c r="M1143" s="166"/>
      <c r="N1143" s="166"/>
      <c r="O1143" s="149"/>
      <c r="P1143" s="170"/>
      <c r="Q1143" s="174" t="s">
        <v>1789</v>
      </c>
      <c r="R1143" s="174"/>
      <c r="S1143" s="174"/>
      <c r="T1143" s="170"/>
      <c r="U1143" s="187"/>
      <c r="V1143" s="173"/>
      <c r="W1143" s="185"/>
      <c r="X1143" s="62">
        <f t="shared" si="62"/>
        <v>0</v>
      </c>
      <c r="Y1143" s="166"/>
      <c r="Z1143" s="149"/>
      <c r="AA1143" s="149"/>
      <c r="AB1143" s="150" t="s">
        <v>1789</v>
      </c>
      <c r="AC1143" s="2"/>
      <c r="AD1143" s="3"/>
      <c r="AE1143" s="149"/>
      <c r="AF1143" s="152"/>
      <c r="AG1143" s="155"/>
      <c r="AH1143" s="187"/>
      <c r="AI1143" s="173"/>
      <c r="AJ1143" s="149"/>
      <c r="AK1143" s="170"/>
      <c r="AL1143" s="203" t="s">
        <v>1787</v>
      </c>
      <c r="AM1143" s="139"/>
      <c r="AN1143" s="140"/>
      <c r="AO1143" s="170"/>
      <c r="AP1143" s="187"/>
      <c r="AQ1143" s="173"/>
      <c r="AR1143" s="184"/>
      <c r="AS1143" s="208">
        <f t="shared" si="65"/>
        <v>0</v>
      </c>
    </row>
    <row r="1144" ht="13.2" spans="1:45">
      <c r="A1144" s="149"/>
      <c r="B1144" s="149"/>
      <c r="C1144" s="150" t="s">
        <v>1890</v>
      </c>
      <c r="D1144" s="2"/>
      <c r="E1144" s="3"/>
      <c r="F1144" s="149"/>
      <c r="G1144" s="152"/>
      <c r="H1144" s="155"/>
      <c r="I1144" s="165"/>
      <c r="J1144" s="169">
        <f t="shared" si="61"/>
        <v>0</v>
      </c>
      <c r="K1144" s="166"/>
      <c r="L1144" s="166"/>
      <c r="M1144" s="166"/>
      <c r="N1144" s="166"/>
      <c r="O1144" s="149"/>
      <c r="P1144" s="170"/>
      <c r="Q1144" s="174" t="s">
        <v>1890</v>
      </c>
      <c r="R1144" s="174"/>
      <c r="S1144" s="174"/>
      <c r="T1144" s="170"/>
      <c r="U1144" s="187"/>
      <c r="V1144" s="173"/>
      <c r="W1144" s="185"/>
      <c r="X1144" s="62">
        <f t="shared" si="62"/>
        <v>0</v>
      </c>
      <c r="Y1144" s="166"/>
      <c r="Z1144" s="149"/>
      <c r="AA1144" s="149"/>
      <c r="AB1144" s="150" t="s">
        <v>1890</v>
      </c>
      <c r="AC1144" s="2"/>
      <c r="AD1144" s="3"/>
      <c r="AE1144" s="149"/>
      <c r="AF1144" s="152"/>
      <c r="AG1144" s="155"/>
      <c r="AH1144" s="187"/>
      <c r="AI1144" s="173"/>
      <c r="AJ1144" s="149"/>
      <c r="AK1144" s="170"/>
      <c r="AL1144" s="203" t="s">
        <v>1788</v>
      </c>
      <c r="AM1144" s="139"/>
      <c r="AN1144" s="140"/>
      <c r="AO1144" s="170"/>
      <c r="AP1144" s="187"/>
      <c r="AQ1144" s="173"/>
      <c r="AR1144" s="184"/>
      <c r="AS1144" s="208">
        <f t="shared" si="65"/>
        <v>0</v>
      </c>
    </row>
    <row r="1145" ht="13.2" spans="1:45">
      <c r="A1145" s="149"/>
      <c r="B1145" s="149"/>
      <c r="C1145" s="150" t="s">
        <v>1891</v>
      </c>
      <c r="D1145" s="2"/>
      <c r="E1145" s="3"/>
      <c r="F1145" s="149"/>
      <c r="G1145" s="152"/>
      <c r="H1145" s="155"/>
      <c r="I1145" s="165"/>
      <c r="J1145" s="169">
        <f t="shared" si="61"/>
        <v>0</v>
      </c>
      <c r="K1145" s="166"/>
      <c r="L1145" s="166"/>
      <c r="M1145" s="166"/>
      <c r="N1145" s="166"/>
      <c r="O1145" s="149"/>
      <c r="P1145" s="170"/>
      <c r="Q1145" s="174" t="s">
        <v>1891</v>
      </c>
      <c r="R1145" s="174"/>
      <c r="S1145" s="174"/>
      <c r="T1145" s="170"/>
      <c r="U1145" s="187"/>
      <c r="V1145" s="173"/>
      <c r="W1145" s="185"/>
      <c r="X1145" s="62">
        <f t="shared" si="62"/>
        <v>0</v>
      </c>
      <c r="Y1145" s="166"/>
      <c r="Z1145" s="149"/>
      <c r="AA1145" s="149"/>
      <c r="AB1145" s="150" t="s">
        <v>1891</v>
      </c>
      <c r="AC1145" s="2"/>
      <c r="AD1145" s="3"/>
      <c r="AE1145" s="149"/>
      <c r="AF1145" s="152"/>
      <c r="AG1145" s="155"/>
      <c r="AH1145" s="187"/>
      <c r="AI1145" s="173"/>
      <c r="AJ1145" s="149"/>
      <c r="AK1145" s="170"/>
      <c r="AL1145" s="203" t="s">
        <v>1789</v>
      </c>
      <c r="AM1145" s="139"/>
      <c r="AN1145" s="140"/>
      <c r="AO1145" s="170"/>
      <c r="AP1145" s="187"/>
      <c r="AQ1145" s="173"/>
      <c r="AR1145" s="184"/>
      <c r="AS1145" s="208">
        <f t="shared" si="65"/>
        <v>0</v>
      </c>
    </row>
    <row r="1146" ht="13.2" spans="1:45">
      <c r="A1146" s="149"/>
      <c r="B1146" s="149"/>
      <c r="C1146" s="150" t="s">
        <v>1892</v>
      </c>
      <c r="D1146" s="2"/>
      <c r="E1146" s="3"/>
      <c r="F1146" s="149"/>
      <c r="G1146" s="152"/>
      <c r="H1146" s="155"/>
      <c r="I1146" s="165"/>
      <c r="J1146" s="169">
        <f t="shared" si="61"/>
        <v>0</v>
      </c>
      <c r="K1146" s="166"/>
      <c r="L1146" s="166"/>
      <c r="M1146" s="166"/>
      <c r="N1146" s="166"/>
      <c r="O1146" s="149"/>
      <c r="P1146" s="170"/>
      <c r="Q1146" s="174" t="s">
        <v>1892</v>
      </c>
      <c r="R1146" s="174"/>
      <c r="S1146" s="174"/>
      <c r="T1146" s="170"/>
      <c r="U1146" s="187"/>
      <c r="V1146" s="173"/>
      <c r="W1146" s="185"/>
      <c r="X1146" s="62">
        <f t="shared" si="62"/>
        <v>0</v>
      </c>
      <c r="Y1146" s="166"/>
      <c r="Z1146" s="149"/>
      <c r="AA1146" s="149"/>
      <c r="AB1146" s="150" t="s">
        <v>1892</v>
      </c>
      <c r="AC1146" s="2"/>
      <c r="AD1146" s="3"/>
      <c r="AE1146" s="149"/>
      <c r="AF1146" s="152"/>
      <c r="AG1146" s="155"/>
      <c r="AH1146" s="187"/>
      <c r="AI1146" s="173"/>
      <c r="AJ1146" s="149"/>
      <c r="AK1146" s="170"/>
      <c r="AL1146" s="203" t="s">
        <v>1890</v>
      </c>
      <c r="AM1146" s="139"/>
      <c r="AN1146" s="140"/>
      <c r="AO1146" s="170"/>
      <c r="AP1146" s="187"/>
      <c r="AQ1146" s="173"/>
      <c r="AR1146" s="184"/>
      <c r="AS1146" s="208">
        <f t="shared" si="65"/>
        <v>0</v>
      </c>
    </row>
    <row r="1147" ht="13.2" spans="1:45">
      <c r="A1147" s="149"/>
      <c r="B1147" s="149"/>
      <c r="C1147" s="150" t="s">
        <v>1879</v>
      </c>
      <c r="D1147" s="2"/>
      <c r="E1147" s="3"/>
      <c r="F1147" s="149"/>
      <c r="G1147" s="152"/>
      <c r="H1147" s="155"/>
      <c r="I1147" s="165"/>
      <c r="J1147" s="169">
        <f t="shared" si="61"/>
        <v>0</v>
      </c>
      <c r="K1147" s="166"/>
      <c r="L1147" s="166"/>
      <c r="M1147" s="166"/>
      <c r="N1147" s="166"/>
      <c r="O1147" s="149"/>
      <c r="P1147" s="170"/>
      <c r="Q1147" s="174" t="s">
        <v>1879</v>
      </c>
      <c r="R1147" s="174"/>
      <c r="S1147" s="174"/>
      <c r="T1147" s="170"/>
      <c r="U1147" s="187"/>
      <c r="V1147" s="173"/>
      <c r="W1147" s="185"/>
      <c r="X1147" s="62">
        <f t="shared" si="62"/>
        <v>0</v>
      </c>
      <c r="Y1147" s="166"/>
      <c r="Z1147" s="149"/>
      <c r="AA1147" s="149"/>
      <c r="AB1147" s="150" t="s">
        <v>1879</v>
      </c>
      <c r="AC1147" s="2"/>
      <c r="AD1147" s="3"/>
      <c r="AE1147" s="149"/>
      <c r="AF1147" s="152"/>
      <c r="AG1147" s="155"/>
      <c r="AH1147" s="187"/>
      <c r="AI1147" s="173"/>
      <c r="AJ1147" s="149"/>
      <c r="AK1147" s="170"/>
      <c r="AL1147" s="203" t="s">
        <v>1891</v>
      </c>
      <c r="AM1147" s="139"/>
      <c r="AN1147" s="140"/>
      <c r="AO1147" s="170"/>
      <c r="AP1147" s="187"/>
      <c r="AQ1147" s="173"/>
      <c r="AR1147" s="184"/>
      <c r="AS1147" s="208">
        <f t="shared" si="65"/>
        <v>0</v>
      </c>
    </row>
    <row r="1148" ht="13.2" spans="1:45">
      <c r="A1148" s="149"/>
      <c r="B1148" s="149"/>
      <c r="C1148" s="150" t="s">
        <v>1878</v>
      </c>
      <c r="D1148" s="2"/>
      <c r="E1148" s="3"/>
      <c r="F1148" s="149"/>
      <c r="G1148" s="152"/>
      <c r="H1148" s="155"/>
      <c r="I1148" s="165"/>
      <c r="J1148" s="169">
        <f t="shared" si="61"/>
        <v>0</v>
      </c>
      <c r="K1148" s="166"/>
      <c r="L1148" s="166"/>
      <c r="M1148" s="166"/>
      <c r="N1148" s="166"/>
      <c r="O1148" s="149"/>
      <c r="P1148" s="170"/>
      <c r="Q1148" s="174" t="s">
        <v>1878</v>
      </c>
      <c r="R1148" s="174"/>
      <c r="S1148" s="174"/>
      <c r="T1148" s="170"/>
      <c r="U1148" s="187"/>
      <c r="V1148" s="173"/>
      <c r="W1148" s="185"/>
      <c r="X1148" s="62">
        <f t="shared" si="62"/>
        <v>0</v>
      </c>
      <c r="Y1148" s="166"/>
      <c r="Z1148" s="149"/>
      <c r="AA1148" s="149"/>
      <c r="AB1148" s="150" t="s">
        <v>1878</v>
      </c>
      <c r="AC1148" s="2"/>
      <c r="AD1148" s="3"/>
      <c r="AE1148" s="149"/>
      <c r="AF1148" s="152"/>
      <c r="AG1148" s="155"/>
      <c r="AH1148" s="187"/>
      <c r="AI1148" s="173"/>
      <c r="AJ1148" s="149"/>
      <c r="AK1148" s="170"/>
      <c r="AL1148" s="203" t="s">
        <v>1892</v>
      </c>
      <c r="AM1148" s="139"/>
      <c r="AN1148" s="140"/>
      <c r="AO1148" s="170"/>
      <c r="AP1148" s="187"/>
      <c r="AQ1148" s="173"/>
      <c r="AR1148" s="184"/>
      <c r="AS1148" s="208">
        <f t="shared" si="65"/>
        <v>0</v>
      </c>
    </row>
    <row r="1149" ht="13.2" spans="1:45">
      <c r="A1149" s="149"/>
      <c r="B1149" s="149"/>
      <c r="C1149" s="150" t="s">
        <v>1893</v>
      </c>
      <c r="D1149" s="2"/>
      <c r="E1149" s="3"/>
      <c r="F1149" s="149"/>
      <c r="G1149" s="152"/>
      <c r="H1149" s="155"/>
      <c r="I1149" s="165"/>
      <c r="J1149" s="169">
        <f t="shared" si="61"/>
        <v>0</v>
      </c>
      <c r="K1149" s="166"/>
      <c r="L1149" s="166"/>
      <c r="M1149" s="166"/>
      <c r="N1149" s="166"/>
      <c r="O1149" s="149"/>
      <c r="P1149" s="170"/>
      <c r="Q1149" s="174" t="s">
        <v>1893</v>
      </c>
      <c r="R1149" s="174"/>
      <c r="S1149" s="174"/>
      <c r="T1149" s="170"/>
      <c r="U1149" s="187"/>
      <c r="V1149" s="173"/>
      <c r="W1149" s="185"/>
      <c r="X1149" s="62">
        <f t="shared" si="62"/>
        <v>0</v>
      </c>
      <c r="Y1149" s="166"/>
      <c r="Z1149" s="149"/>
      <c r="AA1149" s="149"/>
      <c r="AB1149" s="150" t="s">
        <v>1893</v>
      </c>
      <c r="AC1149" s="2"/>
      <c r="AD1149" s="3"/>
      <c r="AE1149" s="149"/>
      <c r="AF1149" s="152"/>
      <c r="AG1149" s="155"/>
      <c r="AH1149" s="187"/>
      <c r="AI1149" s="173"/>
      <c r="AJ1149" s="149"/>
      <c r="AK1149" s="170"/>
      <c r="AL1149" s="203" t="s">
        <v>1879</v>
      </c>
      <c r="AM1149" s="139"/>
      <c r="AN1149" s="140"/>
      <c r="AO1149" s="170"/>
      <c r="AP1149" s="187"/>
      <c r="AQ1149" s="173"/>
      <c r="AR1149" s="184"/>
      <c r="AS1149" s="208">
        <f t="shared" si="65"/>
        <v>0</v>
      </c>
    </row>
    <row r="1150" ht="13.2" spans="1:45">
      <c r="A1150" s="154"/>
      <c r="B1150" s="154"/>
      <c r="C1150" s="150" t="s">
        <v>1802</v>
      </c>
      <c r="D1150" s="2"/>
      <c r="E1150" s="3"/>
      <c r="F1150" s="154"/>
      <c r="G1150" s="152"/>
      <c r="H1150" s="155"/>
      <c r="I1150" s="165"/>
      <c r="J1150" s="169">
        <f t="shared" si="61"/>
        <v>0</v>
      </c>
      <c r="K1150" s="166"/>
      <c r="L1150" s="166"/>
      <c r="M1150" s="166"/>
      <c r="N1150" s="166"/>
      <c r="O1150" s="154"/>
      <c r="P1150" s="140"/>
      <c r="Q1150" s="174" t="s">
        <v>1802</v>
      </c>
      <c r="R1150" s="174"/>
      <c r="S1150" s="174"/>
      <c r="T1150" s="140"/>
      <c r="U1150" s="187"/>
      <c r="V1150" s="173"/>
      <c r="W1150" s="185"/>
      <c r="X1150" s="62">
        <f t="shared" si="62"/>
        <v>0</v>
      </c>
      <c r="Y1150" s="166"/>
      <c r="Z1150" s="154"/>
      <c r="AA1150" s="154"/>
      <c r="AB1150" s="150" t="s">
        <v>1802</v>
      </c>
      <c r="AC1150" s="2"/>
      <c r="AD1150" s="3"/>
      <c r="AE1150" s="154"/>
      <c r="AF1150" s="152"/>
      <c r="AG1150" s="155"/>
      <c r="AH1150" s="187"/>
      <c r="AI1150" s="173"/>
      <c r="AJ1150" s="149"/>
      <c r="AK1150" s="170"/>
      <c r="AL1150" s="203" t="s">
        <v>1878</v>
      </c>
      <c r="AM1150" s="139"/>
      <c r="AN1150" s="140"/>
      <c r="AO1150" s="170"/>
      <c r="AP1150" s="187"/>
      <c r="AQ1150" s="173"/>
      <c r="AR1150" s="184"/>
      <c r="AS1150" s="208">
        <f t="shared" si="65"/>
        <v>0</v>
      </c>
    </row>
    <row r="1151" ht="13.2" spans="1:45">
      <c r="A1151" s="152"/>
      <c r="B1151" s="155"/>
      <c r="C1151" s="210"/>
      <c r="D1151" s="210"/>
      <c r="E1151" s="210"/>
      <c r="F1151" s="158" t="s">
        <v>31</v>
      </c>
      <c r="G1151" s="3"/>
      <c r="H1151" s="151">
        <v>4950000</v>
      </c>
      <c r="I1151" s="165"/>
      <c r="J1151" s="169">
        <f>SUM(J1013:J1150)</f>
        <v>0</v>
      </c>
      <c r="K1151" s="166"/>
      <c r="L1151" s="166"/>
      <c r="M1151" s="166"/>
      <c r="N1151" s="166"/>
      <c r="O1151" s="172"/>
      <c r="P1151" s="173"/>
      <c r="Q1151" s="210"/>
      <c r="R1151" s="210"/>
      <c r="S1151" s="211"/>
      <c r="T1151" s="187" t="s">
        <v>31</v>
      </c>
      <c r="U1151" s="187"/>
      <c r="V1151" s="186">
        <v>4950000</v>
      </c>
      <c r="W1151" s="185"/>
      <c r="X1151" s="62">
        <f>SUM(X1013:X1150)</f>
        <v>3600000</v>
      </c>
      <c r="Y1151" s="166"/>
      <c r="Z1151" s="152"/>
      <c r="AA1151" s="155"/>
      <c r="AB1151" s="210"/>
      <c r="AC1151" s="210"/>
      <c r="AD1151" s="210"/>
      <c r="AE1151" s="158" t="s">
        <v>31</v>
      </c>
      <c r="AF1151" s="3"/>
      <c r="AG1151" s="151">
        <v>4950000</v>
      </c>
      <c r="AH1151" s="172"/>
      <c r="AI1151" s="172"/>
      <c r="AJ1151" s="149"/>
      <c r="AK1151" s="170"/>
      <c r="AL1151" s="203" t="s">
        <v>1893</v>
      </c>
      <c r="AM1151" s="139"/>
      <c r="AN1151" s="140"/>
      <c r="AO1151" s="170"/>
      <c r="AP1151" s="187"/>
      <c r="AQ1151" s="173"/>
      <c r="AR1151" s="184"/>
      <c r="AS1151" s="208">
        <f t="shared" si="65"/>
        <v>0</v>
      </c>
    </row>
    <row r="1152" ht="24" spans="1:45">
      <c r="A1152" s="146">
        <v>11</v>
      </c>
      <c r="B1152" s="159" t="s">
        <v>1894</v>
      </c>
      <c r="C1152" s="148"/>
      <c r="D1152" s="139"/>
      <c r="E1152" s="140"/>
      <c r="F1152" s="151"/>
      <c r="G1152" s="152"/>
      <c r="H1152" s="155"/>
      <c r="I1152" s="165"/>
      <c r="J1152" s="165"/>
      <c r="K1152" s="166"/>
      <c r="L1152" s="166"/>
      <c r="M1152" s="166"/>
      <c r="N1152" s="166"/>
      <c r="O1152" s="167">
        <v>11</v>
      </c>
      <c r="P1152" s="175" t="s">
        <v>1894</v>
      </c>
      <c r="Q1152" s="184"/>
      <c r="R1152" s="184"/>
      <c r="S1152" s="184"/>
      <c r="T1152" s="174"/>
      <c r="U1152" s="187"/>
      <c r="V1152" s="173"/>
      <c r="W1152" s="185"/>
      <c r="X1152" s="185"/>
      <c r="Y1152" s="166"/>
      <c r="Z1152" s="146">
        <v>11</v>
      </c>
      <c r="AA1152" s="159" t="s">
        <v>1894</v>
      </c>
      <c r="AB1152" s="148"/>
      <c r="AC1152" s="139"/>
      <c r="AD1152" s="140"/>
      <c r="AE1152" s="151"/>
      <c r="AF1152" s="152"/>
      <c r="AG1152" s="155"/>
      <c r="AH1152" s="172"/>
      <c r="AI1152" s="172"/>
      <c r="AJ1152" s="154"/>
      <c r="AK1152" s="140"/>
      <c r="AL1152" s="203" t="s">
        <v>1802</v>
      </c>
      <c r="AM1152" s="139"/>
      <c r="AN1152" s="140"/>
      <c r="AO1152" s="140"/>
      <c r="AP1152" s="187"/>
      <c r="AQ1152" s="173"/>
      <c r="AR1152" s="184"/>
      <c r="AS1152" s="208">
        <f t="shared" si="65"/>
        <v>0</v>
      </c>
    </row>
    <row r="1153" ht="13.2" spans="1:45">
      <c r="A1153" s="149"/>
      <c r="B1153" s="160" t="s">
        <v>953</v>
      </c>
      <c r="C1153" s="150" t="s">
        <v>1895</v>
      </c>
      <c r="D1153" s="2"/>
      <c r="E1153" s="3"/>
      <c r="F1153" s="153">
        <v>2000000</v>
      </c>
      <c r="G1153" s="152">
        <v>1</v>
      </c>
      <c r="H1153" s="155">
        <v>2000000</v>
      </c>
      <c r="I1153" s="165"/>
      <c r="J1153" s="169">
        <f t="shared" ref="J1153:J1232" si="66">I1153*F1153</f>
        <v>0</v>
      </c>
      <c r="K1153" s="166"/>
      <c r="L1153" s="166"/>
      <c r="M1153" s="166"/>
      <c r="N1153" s="166"/>
      <c r="O1153" s="149"/>
      <c r="P1153" s="176" t="s">
        <v>953</v>
      </c>
      <c r="Q1153" s="174" t="s">
        <v>1895</v>
      </c>
      <c r="R1153" s="174"/>
      <c r="S1153" s="174"/>
      <c r="T1153" s="188">
        <v>2000000</v>
      </c>
      <c r="U1153" s="187">
        <v>1</v>
      </c>
      <c r="V1153" s="213">
        <v>2000000</v>
      </c>
      <c r="W1153" s="185"/>
      <c r="X1153" s="62">
        <f t="shared" ref="X1153:X1232" si="67">W1153*T1153</f>
        <v>0</v>
      </c>
      <c r="Y1153" s="166"/>
      <c r="Z1153" s="149"/>
      <c r="AA1153" s="160" t="s">
        <v>953</v>
      </c>
      <c r="AB1153" s="150" t="s">
        <v>1895</v>
      </c>
      <c r="AC1153" s="2"/>
      <c r="AD1153" s="3"/>
      <c r="AE1153" s="153">
        <v>2000000</v>
      </c>
      <c r="AF1153" s="152">
        <v>1</v>
      </c>
      <c r="AG1153" s="155">
        <v>2000000</v>
      </c>
      <c r="AH1153" s="172"/>
      <c r="AI1153" s="172"/>
      <c r="AJ1153" s="172"/>
      <c r="AK1153" s="173"/>
      <c r="AL1153" s="210"/>
      <c r="AM1153" s="210"/>
      <c r="AN1153" s="211"/>
      <c r="AO1153" s="198" t="s">
        <v>31</v>
      </c>
      <c r="AP1153" s="140"/>
      <c r="AQ1153" s="186">
        <v>4950000</v>
      </c>
      <c r="AR1153" s="184"/>
      <c r="AS1153" s="208">
        <f>SUM(AS1015:AS1152)</f>
        <v>0</v>
      </c>
    </row>
    <row r="1154" ht="24" spans="1:45">
      <c r="A1154" s="149"/>
      <c r="B1154" s="149"/>
      <c r="C1154" s="150" t="s">
        <v>1896</v>
      </c>
      <c r="D1154" s="2"/>
      <c r="E1154" s="3"/>
      <c r="F1154" s="149"/>
      <c r="G1154" s="152"/>
      <c r="H1154" s="155"/>
      <c r="I1154" s="165"/>
      <c r="J1154" s="169">
        <f t="shared" si="66"/>
        <v>0</v>
      </c>
      <c r="K1154" s="166"/>
      <c r="L1154" s="166"/>
      <c r="M1154" s="166"/>
      <c r="N1154" s="166"/>
      <c r="O1154" s="149"/>
      <c r="P1154" s="170"/>
      <c r="Q1154" s="174" t="s">
        <v>1896</v>
      </c>
      <c r="R1154" s="174"/>
      <c r="S1154" s="174"/>
      <c r="T1154" s="170"/>
      <c r="U1154" s="187"/>
      <c r="V1154" s="173"/>
      <c r="W1154" s="185"/>
      <c r="X1154" s="62">
        <f t="shared" si="67"/>
        <v>0</v>
      </c>
      <c r="Y1154" s="166"/>
      <c r="Z1154" s="149"/>
      <c r="AA1154" s="149"/>
      <c r="AB1154" s="150" t="s">
        <v>1896</v>
      </c>
      <c r="AC1154" s="2"/>
      <c r="AD1154" s="3"/>
      <c r="AE1154" s="149"/>
      <c r="AF1154" s="152"/>
      <c r="AG1154" s="155"/>
      <c r="AH1154" s="172"/>
      <c r="AI1154" s="172"/>
      <c r="AJ1154" s="167">
        <v>11</v>
      </c>
      <c r="AK1154" s="175" t="s">
        <v>1894</v>
      </c>
      <c r="AL1154" s="202"/>
      <c r="AM1154" s="139"/>
      <c r="AN1154" s="140"/>
      <c r="AO1154" s="174"/>
      <c r="AP1154" s="187"/>
      <c r="AQ1154" s="173"/>
      <c r="AR1154" s="184"/>
      <c r="AS1154" s="184"/>
    </row>
    <row r="1155" ht="13.2" spans="1:45">
      <c r="A1155" s="149"/>
      <c r="B1155" s="149"/>
      <c r="C1155" s="150" t="s">
        <v>1897</v>
      </c>
      <c r="D1155" s="2"/>
      <c r="E1155" s="3"/>
      <c r="F1155" s="149"/>
      <c r="G1155" s="152"/>
      <c r="H1155" s="155"/>
      <c r="I1155" s="165"/>
      <c r="J1155" s="169">
        <f t="shared" si="66"/>
        <v>0</v>
      </c>
      <c r="K1155" s="166"/>
      <c r="L1155" s="166"/>
      <c r="M1155" s="166"/>
      <c r="N1155" s="166"/>
      <c r="O1155" s="149"/>
      <c r="P1155" s="170"/>
      <c r="Q1155" s="174" t="s">
        <v>1897</v>
      </c>
      <c r="R1155" s="174"/>
      <c r="S1155" s="174"/>
      <c r="T1155" s="170"/>
      <c r="U1155" s="187"/>
      <c r="V1155" s="173"/>
      <c r="W1155" s="185"/>
      <c r="X1155" s="62">
        <f t="shared" si="67"/>
        <v>0</v>
      </c>
      <c r="Y1155" s="166"/>
      <c r="Z1155" s="149"/>
      <c r="AA1155" s="149"/>
      <c r="AB1155" s="150" t="s">
        <v>1897</v>
      </c>
      <c r="AC1155" s="2"/>
      <c r="AD1155" s="3"/>
      <c r="AE1155" s="149"/>
      <c r="AF1155" s="152"/>
      <c r="AG1155" s="155"/>
      <c r="AH1155" s="172"/>
      <c r="AI1155" s="172"/>
      <c r="AJ1155" s="149"/>
      <c r="AK1155" s="176" t="s">
        <v>953</v>
      </c>
      <c r="AL1155" s="203" t="s">
        <v>1895</v>
      </c>
      <c r="AM1155" s="139"/>
      <c r="AN1155" s="140"/>
      <c r="AO1155" s="188">
        <v>2000000</v>
      </c>
      <c r="AP1155" s="187">
        <v>1</v>
      </c>
      <c r="AQ1155" s="213">
        <v>2000000</v>
      </c>
      <c r="AR1155" s="209">
        <v>1</v>
      </c>
      <c r="AS1155" s="208">
        <f>AR1155*AQ1155</f>
        <v>2000000</v>
      </c>
    </row>
    <row r="1156" ht="13.2" spans="1:45">
      <c r="A1156" s="149"/>
      <c r="B1156" s="149"/>
      <c r="C1156" s="150" t="s">
        <v>1898</v>
      </c>
      <c r="D1156" s="2"/>
      <c r="E1156" s="3"/>
      <c r="F1156" s="149"/>
      <c r="G1156" s="152"/>
      <c r="H1156" s="155"/>
      <c r="I1156" s="165"/>
      <c r="J1156" s="169">
        <f t="shared" si="66"/>
        <v>0</v>
      </c>
      <c r="K1156" s="166"/>
      <c r="L1156" s="166"/>
      <c r="M1156" s="166"/>
      <c r="N1156" s="166"/>
      <c r="O1156" s="149"/>
      <c r="P1156" s="170"/>
      <c r="Q1156" s="174" t="s">
        <v>1898</v>
      </c>
      <c r="R1156" s="174"/>
      <c r="S1156" s="174"/>
      <c r="T1156" s="170"/>
      <c r="U1156" s="187"/>
      <c r="V1156" s="173"/>
      <c r="W1156" s="185"/>
      <c r="X1156" s="62">
        <f t="shared" si="67"/>
        <v>0</v>
      </c>
      <c r="Y1156" s="166"/>
      <c r="Z1156" s="149"/>
      <c r="AA1156" s="149"/>
      <c r="AB1156" s="150" t="s">
        <v>1898</v>
      </c>
      <c r="AC1156" s="2"/>
      <c r="AD1156" s="3"/>
      <c r="AE1156" s="149"/>
      <c r="AF1156" s="152"/>
      <c r="AG1156" s="155"/>
      <c r="AH1156" s="172"/>
      <c r="AI1156" s="172"/>
      <c r="AJ1156" s="149"/>
      <c r="AK1156" s="170"/>
      <c r="AL1156" s="203" t="s">
        <v>1896</v>
      </c>
      <c r="AM1156" s="139"/>
      <c r="AN1156" s="140"/>
      <c r="AO1156" s="170"/>
      <c r="AP1156" s="187"/>
      <c r="AQ1156" s="173"/>
      <c r="AR1156" s="184"/>
      <c r="AS1156" s="208">
        <f t="shared" ref="AS1156:AS1179" si="68">AR1156*AO1156</f>
        <v>0</v>
      </c>
    </row>
    <row r="1157" ht="13.2" spans="1:45">
      <c r="A1157" s="149"/>
      <c r="B1157" s="149"/>
      <c r="C1157" s="150" t="s">
        <v>1899</v>
      </c>
      <c r="D1157" s="2"/>
      <c r="E1157" s="3"/>
      <c r="F1157" s="149"/>
      <c r="G1157" s="152"/>
      <c r="H1157" s="155"/>
      <c r="I1157" s="165"/>
      <c r="J1157" s="169">
        <f t="shared" si="66"/>
        <v>0</v>
      </c>
      <c r="K1157" s="166"/>
      <c r="L1157" s="166"/>
      <c r="M1157" s="166"/>
      <c r="N1157" s="166"/>
      <c r="O1157" s="149"/>
      <c r="P1157" s="170"/>
      <c r="Q1157" s="174" t="s">
        <v>1899</v>
      </c>
      <c r="R1157" s="174"/>
      <c r="S1157" s="174"/>
      <c r="T1157" s="170"/>
      <c r="U1157" s="187"/>
      <c r="V1157" s="173"/>
      <c r="W1157" s="185"/>
      <c r="X1157" s="62">
        <f t="shared" si="67"/>
        <v>0</v>
      </c>
      <c r="Y1157" s="166"/>
      <c r="Z1157" s="149"/>
      <c r="AA1157" s="149"/>
      <c r="AB1157" s="150" t="s">
        <v>1899</v>
      </c>
      <c r="AC1157" s="2"/>
      <c r="AD1157" s="3"/>
      <c r="AE1157" s="149"/>
      <c r="AF1157" s="152"/>
      <c r="AG1157" s="155"/>
      <c r="AH1157" s="172"/>
      <c r="AI1157" s="172"/>
      <c r="AJ1157" s="149"/>
      <c r="AK1157" s="170"/>
      <c r="AL1157" s="203" t="s">
        <v>1897</v>
      </c>
      <c r="AM1157" s="139"/>
      <c r="AN1157" s="140"/>
      <c r="AO1157" s="170"/>
      <c r="AP1157" s="187"/>
      <c r="AQ1157" s="173"/>
      <c r="AR1157" s="184"/>
      <c r="AS1157" s="208">
        <f t="shared" si="68"/>
        <v>0</v>
      </c>
    </row>
    <row r="1158" ht="13.2" spans="1:45">
      <c r="A1158" s="149"/>
      <c r="B1158" s="149"/>
      <c r="C1158" s="150" t="s">
        <v>1900</v>
      </c>
      <c r="D1158" s="2"/>
      <c r="E1158" s="3"/>
      <c r="F1158" s="149"/>
      <c r="G1158" s="152"/>
      <c r="H1158" s="155"/>
      <c r="I1158" s="165"/>
      <c r="J1158" s="169">
        <f t="shared" si="66"/>
        <v>0</v>
      </c>
      <c r="K1158" s="166"/>
      <c r="L1158" s="166"/>
      <c r="M1158" s="166"/>
      <c r="N1158" s="166"/>
      <c r="O1158" s="149"/>
      <c r="P1158" s="170"/>
      <c r="Q1158" s="174" t="s">
        <v>1900</v>
      </c>
      <c r="R1158" s="174"/>
      <c r="S1158" s="174"/>
      <c r="T1158" s="170"/>
      <c r="U1158" s="187"/>
      <c r="V1158" s="173"/>
      <c r="W1158" s="185"/>
      <c r="X1158" s="62">
        <f t="shared" si="67"/>
        <v>0</v>
      </c>
      <c r="Y1158" s="166"/>
      <c r="Z1158" s="149"/>
      <c r="AA1158" s="149"/>
      <c r="AB1158" s="150" t="s">
        <v>1900</v>
      </c>
      <c r="AC1158" s="2"/>
      <c r="AD1158" s="3"/>
      <c r="AE1158" s="149"/>
      <c r="AF1158" s="152"/>
      <c r="AG1158" s="155"/>
      <c r="AH1158" s="172"/>
      <c r="AI1158" s="172"/>
      <c r="AJ1158" s="149"/>
      <c r="AK1158" s="170"/>
      <c r="AL1158" s="203" t="s">
        <v>1898</v>
      </c>
      <c r="AM1158" s="139"/>
      <c r="AN1158" s="140"/>
      <c r="AO1158" s="170"/>
      <c r="AP1158" s="187"/>
      <c r="AQ1158" s="173"/>
      <c r="AR1158" s="184"/>
      <c r="AS1158" s="208">
        <f t="shared" si="68"/>
        <v>0</v>
      </c>
    </row>
    <row r="1159" ht="13.2" spans="1:45">
      <c r="A1159" s="149"/>
      <c r="B1159" s="149"/>
      <c r="C1159" s="150" t="s">
        <v>1901</v>
      </c>
      <c r="D1159" s="2"/>
      <c r="E1159" s="3"/>
      <c r="F1159" s="149"/>
      <c r="G1159" s="152"/>
      <c r="H1159" s="155"/>
      <c r="I1159" s="165"/>
      <c r="J1159" s="169">
        <f t="shared" si="66"/>
        <v>0</v>
      </c>
      <c r="K1159" s="166"/>
      <c r="L1159" s="166"/>
      <c r="M1159" s="166"/>
      <c r="N1159" s="166"/>
      <c r="O1159" s="149"/>
      <c r="P1159" s="170"/>
      <c r="Q1159" s="174" t="s">
        <v>1901</v>
      </c>
      <c r="R1159" s="174"/>
      <c r="S1159" s="174"/>
      <c r="T1159" s="170"/>
      <c r="U1159" s="187"/>
      <c r="V1159" s="173"/>
      <c r="W1159" s="185"/>
      <c r="X1159" s="62">
        <f t="shared" si="67"/>
        <v>0</v>
      </c>
      <c r="Y1159" s="166"/>
      <c r="Z1159" s="149"/>
      <c r="AA1159" s="149"/>
      <c r="AB1159" s="150" t="s">
        <v>1901</v>
      </c>
      <c r="AC1159" s="2"/>
      <c r="AD1159" s="3"/>
      <c r="AE1159" s="149"/>
      <c r="AF1159" s="152"/>
      <c r="AG1159" s="155"/>
      <c r="AH1159" s="172"/>
      <c r="AI1159" s="172"/>
      <c r="AJ1159" s="149"/>
      <c r="AK1159" s="170"/>
      <c r="AL1159" s="203" t="s">
        <v>1899</v>
      </c>
      <c r="AM1159" s="139"/>
      <c r="AN1159" s="140"/>
      <c r="AO1159" s="170"/>
      <c r="AP1159" s="187"/>
      <c r="AQ1159" s="173"/>
      <c r="AR1159" s="184"/>
      <c r="AS1159" s="208">
        <f t="shared" si="68"/>
        <v>0</v>
      </c>
    </row>
    <row r="1160" ht="13.2" spans="1:45">
      <c r="A1160" s="149"/>
      <c r="B1160" s="149"/>
      <c r="C1160" s="150" t="s">
        <v>1902</v>
      </c>
      <c r="D1160" s="2"/>
      <c r="E1160" s="3"/>
      <c r="F1160" s="149"/>
      <c r="G1160" s="152"/>
      <c r="H1160" s="155"/>
      <c r="I1160" s="165"/>
      <c r="J1160" s="169">
        <f t="shared" si="66"/>
        <v>0</v>
      </c>
      <c r="K1160" s="166"/>
      <c r="L1160" s="166"/>
      <c r="M1160" s="166"/>
      <c r="N1160" s="166"/>
      <c r="O1160" s="149"/>
      <c r="P1160" s="170"/>
      <c r="Q1160" s="174" t="s">
        <v>1902</v>
      </c>
      <c r="R1160" s="174"/>
      <c r="S1160" s="174"/>
      <c r="T1160" s="170"/>
      <c r="U1160" s="187"/>
      <c r="V1160" s="173"/>
      <c r="W1160" s="185"/>
      <c r="X1160" s="62">
        <f t="shared" si="67"/>
        <v>0</v>
      </c>
      <c r="Y1160" s="166"/>
      <c r="Z1160" s="149"/>
      <c r="AA1160" s="149"/>
      <c r="AB1160" s="150" t="s">
        <v>1902</v>
      </c>
      <c r="AC1160" s="2"/>
      <c r="AD1160" s="3"/>
      <c r="AE1160" s="149"/>
      <c r="AF1160" s="152"/>
      <c r="AG1160" s="155"/>
      <c r="AH1160" s="172"/>
      <c r="AI1160" s="172"/>
      <c r="AJ1160" s="149"/>
      <c r="AK1160" s="170"/>
      <c r="AL1160" s="203" t="s">
        <v>1900</v>
      </c>
      <c r="AM1160" s="139"/>
      <c r="AN1160" s="140"/>
      <c r="AO1160" s="170"/>
      <c r="AP1160" s="187"/>
      <c r="AQ1160" s="173"/>
      <c r="AR1160" s="184"/>
      <c r="AS1160" s="208">
        <f t="shared" si="68"/>
        <v>0</v>
      </c>
    </row>
    <row r="1161" ht="13.2" spans="1:45">
      <c r="A1161" s="149"/>
      <c r="B1161" s="149"/>
      <c r="C1161" s="150" t="s">
        <v>1903</v>
      </c>
      <c r="D1161" s="2"/>
      <c r="E1161" s="3"/>
      <c r="F1161" s="149"/>
      <c r="G1161" s="152"/>
      <c r="H1161" s="155"/>
      <c r="I1161" s="165"/>
      <c r="J1161" s="169">
        <f t="shared" si="66"/>
        <v>0</v>
      </c>
      <c r="K1161" s="166"/>
      <c r="L1161" s="166"/>
      <c r="M1161" s="166"/>
      <c r="N1161" s="166"/>
      <c r="O1161" s="149"/>
      <c r="P1161" s="170"/>
      <c r="Q1161" s="174" t="s">
        <v>1903</v>
      </c>
      <c r="R1161" s="174"/>
      <c r="S1161" s="174"/>
      <c r="T1161" s="170"/>
      <c r="U1161" s="187"/>
      <c r="V1161" s="173"/>
      <c r="W1161" s="185"/>
      <c r="X1161" s="62">
        <f t="shared" si="67"/>
        <v>0</v>
      </c>
      <c r="Y1161" s="166"/>
      <c r="Z1161" s="149"/>
      <c r="AA1161" s="149"/>
      <c r="AB1161" s="150" t="s">
        <v>1903</v>
      </c>
      <c r="AC1161" s="2"/>
      <c r="AD1161" s="3"/>
      <c r="AE1161" s="149"/>
      <c r="AF1161" s="152"/>
      <c r="AG1161" s="155"/>
      <c r="AH1161" s="172"/>
      <c r="AI1161" s="172"/>
      <c r="AJ1161" s="149"/>
      <c r="AK1161" s="170"/>
      <c r="AL1161" s="203" t="s">
        <v>1901</v>
      </c>
      <c r="AM1161" s="139"/>
      <c r="AN1161" s="140"/>
      <c r="AO1161" s="170"/>
      <c r="AP1161" s="187"/>
      <c r="AQ1161" s="173"/>
      <c r="AR1161" s="184"/>
      <c r="AS1161" s="208">
        <f t="shared" si="68"/>
        <v>0</v>
      </c>
    </row>
    <row r="1162" ht="13.2" spans="1:45">
      <c r="A1162" s="149"/>
      <c r="B1162" s="149"/>
      <c r="C1162" s="150" t="s">
        <v>1904</v>
      </c>
      <c r="D1162" s="2"/>
      <c r="E1162" s="3"/>
      <c r="F1162" s="149"/>
      <c r="G1162" s="152"/>
      <c r="H1162" s="155"/>
      <c r="I1162" s="165"/>
      <c r="J1162" s="169">
        <f t="shared" si="66"/>
        <v>0</v>
      </c>
      <c r="K1162" s="166"/>
      <c r="L1162" s="166"/>
      <c r="M1162" s="166"/>
      <c r="N1162" s="166"/>
      <c r="O1162" s="149"/>
      <c r="P1162" s="170"/>
      <c r="Q1162" s="174" t="s">
        <v>1904</v>
      </c>
      <c r="R1162" s="174"/>
      <c r="S1162" s="174"/>
      <c r="T1162" s="170"/>
      <c r="U1162" s="187"/>
      <c r="V1162" s="173"/>
      <c r="W1162" s="185"/>
      <c r="X1162" s="62">
        <f t="shared" si="67"/>
        <v>0</v>
      </c>
      <c r="Y1162" s="166"/>
      <c r="Z1162" s="149"/>
      <c r="AA1162" s="149"/>
      <c r="AB1162" s="150" t="s">
        <v>1904</v>
      </c>
      <c r="AC1162" s="2"/>
      <c r="AD1162" s="3"/>
      <c r="AE1162" s="149"/>
      <c r="AF1162" s="152"/>
      <c r="AG1162" s="155"/>
      <c r="AH1162" s="172"/>
      <c r="AI1162" s="172"/>
      <c r="AJ1162" s="149"/>
      <c r="AK1162" s="170"/>
      <c r="AL1162" s="203" t="s">
        <v>1902</v>
      </c>
      <c r="AM1162" s="139"/>
      <c r="AN1162" s="140"/>
      <c r="AO1162" s="170"/>
      <c r="AP1162" s="187"/>
      <c r="AQ1162" s="173"/>
      <c r="AR1162" s="184"/>
      <c r="AS1162" s="208">
        <f t="shared" si="68"/>
        <v>0</v>
      </c>
    </row>
    <row r="1163" ht="13.2" spans="1:45">
      <c r="A1163" s="149"/>
      <c r="B1163" s="149"/>
      <c r="C1163" s="150" t="s">
        <v>1905</v>
      </c>
      <c r="D1163" s="2"/>
      <c r="E1163" s="3"/>
      <c r="F1163" s="149"/>
      <c r="G1163" s="152"/>
      <c r="H1163" s="155"/>
      <c r="I1163" s="165"/>
      <c r="J1163" s="169">
        <f t="shared" si="66"/>
        <v>0</v>
      </c>
      <c r="K1163" s="166"/>
      <c r="L1163" s="166"/>
      <c r="M1163" s="166"/>
      <c r="N1163" s="166"/>
      <c r="O1163" s="149"/>
      <c r="P1163" s="170"/>
      <c r="Q1163" s="174" t="s">
        <v>1905</v>
      </c>
      <c r="R1163" s="174"/>
      <c r="S1163" s="174"/>
      <c r="T1163" s="170"/>
      <c r="U1163" s="187"/>
      <c r="V1163" s="173"/>
      <c r="W1163" s="185"/>
      <c r="X1163" s="62">
        <f t="shared" si="67"/>
        <v>0</v>
      </c>
      <c r="Y1163" s="166"/>
      <c r="Z1163" s="149"/>
      <c r="AA1163" s="149"/>
      <c r="AB1163" s="150" t="s">
        <v>1905</v>
      </c>
      <c r="AC1163" s="2"/>
      <c r="AD1163" s="3"/>
      <c r="AE1163" s="149"/>
      <c r="AF1163" s="152"/>
      <c r="AG1163" s="155"/>
      <c r="AH1163" s="172"/>
      <c r="AI1163" s="172"/>
      <c r="AJ1163" s="149"/>
      <c r="AK1163" s="170"/>
      <c r="AL1163" s="203" t="s">
        <v>1903</v>
      </c>
      <c r="AM1163" s="139"/>
      <c r="AN1163" s="140"/>
      <c r="AO1163" s="170"/>
      <c r="AP1163" s="187"/>
      <c r="AQ1163" s="173"/>
      <c r="AR1163" s="184"/>
      <c r="AS1163" s="208">
        <f t="shared" si="68"/>
        <v>0</v>
      </c>
    </row>
    <row r="1164" ht="13.2" spans="1:45">
      <c r="A1164" s="149"/>
      <c r="B1164" s="149"/>
      <c r="C1164" s="150" t="s">
        <v>1906</v>
      </c>
      <c r="D1164" s="2"/>
      <c r="E1164" s="3"/>
      <c r="F1164" s="149"/>
      <c r="G1164" s="152"/>
      <c r="H1164" s="155"/>
      <c r="I1164" s="165"/>
      <c r="J1164" s="169">
        <f t="shared" si="66"/>
        <v>0</v>
      </c>
      <c r="K1164" s="166"/>
      <c r="L1164" s="166"/>
      <c r="M1164" s="166"/>
      <c r="N1164" s="166"/>
      <c r="O1164" s="149"/>
      <c r="P1164" s="170"/>
      <c r="Q1164" s="174" t="s">
        <v>1906</v>
      </c>
      <c r="R1164" s="174"/>
      <c r="S1164" s="174"/>
      <c r="T1164" s="170"/>
      <c r="U1164" s="187"/>
      <c r="V1164" s="173"/>
      <c r="W1164" s="185"/>
      <c r="X1164" s="62">
        <f t="shared" si="67"/>
        <v>0</v>
      </c>
      <c r="Y1164" s="166"/>
      <c r="Z1164" s="149"/>
      <c r="AA1164" s="149"/>
      <c r="AB1164" s="150" t="s">
        <v>1906</v>
      </c>
      <c r="AC1164" s="2"/>
      <c r="AD1164" s="3"/>
      <c r="AE1164" s="149"/>
      <c r="AF1164" s="152"/>
      <c r="AG1164" s="155"/>
      <c r="AH1164" s="172"/>
      <c r="AI1164" s="172"/>
      <c r="AJ1164" s="149"/>
      <c r="AK1164" s="170"/>
      <c r="AL1164" s="203" t="s">
        <v>1904</v>
      </c>
      <c r="AM1164" s="139"/>
      <c r="AN1164" s="140"/>
      <c r="AO1164" s="170"/>
      <c r="AP1164" s="187"/>
      <c r="AQ1164" s="173"/>
      <c r="AR1164" s="184"/>
      <c r="AS1164" s="208">
        <f t="shared" si="68"/>
        <v>0</v>
      </c>
    </row>
    <row r="1165" ht="13.2" spans="1:45">
      <c r="A1165" s="149"/>
      <c r="B1165" s="149"/>
      <c r="C1165" s="150" t="s">
        <v>1907</v>
      </c>
      <c r="D1165" s="2"/>
      <c r="E1165" s="3"/>
      <c r="F1165" s="149"/>
      <c r="G1165" s="152"/>
      <c r="H1165" s="155"/>
      <c r="I1165" s="165"/>
      <c r="J1165" s="169">
        <f t="shared" si="66"/>
        <v>0</v>
      </c>
      <c r="K1165" s="166"/>
      <c r="L1165" s="166"/>
      <c r="M1165" s="166"/>
      <c r="N1165" s="166"/>
      <c r="O1165" s="149"/>
      <c r="P1165" s="170"/>
      <c r="Q1165" s="174" t="s">
        <v>1907</v>
      </c>
      <c r="R1165" s="174"/>
      <c r="S1165" s="174"/>
      <c r="T1165" s="170"/>
      <c r="U1165" s="187"/>
      <c r="V1165" s="173"/>
      <c r="W1165" s="185"/>
      <c r="X1165" s="62">
        <f t="shared" si="67"/>
        <v>0</v>
      </c>
      <c r="Y1165" s="166"/>
      <c r="Z1165" s="149"/>
      <c r="AA1165" s="149"/>
      <c r="AB1165" s="150" t="s">
        <v>1907</v>
      </c>
      <c r="AC1165" s="2"/>
      <c r="AD1165" s="3"/>
      <c r="AE1165" s="149"/>
      <c r="AF1165" s="152"/>
      <c r="AG1165" s="155"/>
      <c r="AH1165" s="172"/>
      <c r="AI1165" s="172"/>
      <c r="AJ1165" s="149"/>
      <c r="AK1165" s="170"/>
      <c r="AL1165" s="203" t="s">
        <v>1905</v>
      </c>
      <c r="AM1165" s="139"/>
      <c r="AN1165" s="140"/>
      <c r="AO1165" s="170"/>
      <c r="AP1165" s="187"/>
      <c r="AQ1165" s="173"/>
      <c r="AR1165" s="184"/>
      <c r="AS1165" s="208">
        <f t="shared" si="68"/>
        <v>0</v>
      </c>
    </row>
    <row r="1166" ht="13.2" spans="1:45">
      <c r="A1166" s="149"/>
      <c r="B1166" s="149"/>
      <c r="C1166" s="150" t="s">
        <v>1908</v>
      </c>
      <c r="D1166" s="2"/>
      <c r="E1166" s="3"/>
      <c r="F1166" s="149"/>
      <c r="G1166" s="152"/>
      <c r="H1166" s="155"/>
      <c r="I1166" s="165"/>
      <c r="J1166" s="169">
        <f t="shared" si="66"/>
        <v>0</v>
      </c>
      <c r="K1166" s="166"/>
      <c r="L1166" s="166"/>
      <c r="M1166" s="166"/>
      <c r="N1166" s="166"/>
      <c r="O1166" s="149"/>
      <c r="P1166" s="170"/>
      <c r="Q1166" s="174" t="s">
        <v>1908</v>
      </c>
      <c r="R1166" s="174"/>
      <c r="S1166" s="174"/>
      <c r="T1166" s="170"/>
      <c r="U1166" s="187"/>
      <c r="V1166" s="173"/>
      <c r="W1166" s="185"/>
      <c r="X1166" s="62">
        <f t="shared" si="67"/>
        <v>0</v>
      </c>
      <c r="Y1166" s="166"/>
      <c r="Z1166" s="149"/>
      <c r="AA1166" s="149"/>
      <c r="AB1166" s="150" t="s">
        <v>1908</v>
      </c>
      <c r="AC1166" s="2"/>
      <c r="AD1166" s="3"/>
      <c r="AE1166" s="149"/>
      <c r="AF1166" s="152"/>
      <c r="AG1166" s="155"/>
      <c r="AH1166" s="172"/>
      <c r="AI1166" s="172"/>
      <c r="AJ1166" s="149"/>
      <c r="AK1166" s="170"/>
      <c r="AL1166" s="203" t="s">
        <v>1906</v>
      </c>
      <c r="AM1166" s="139"/>
      <c r="AN1166" s="140"/>
      <c r="AO1166" s="170"/>
      <c r="AP1166" s="187"/>
      <c r="AQ1166" s="173"/>
      <c r="AR1166" s="184"/>
      <c r="AS1166" s="208">
        <f t="shared" si="68"/>
        <v>0</v>
      </c>
    </row>
    <row r="1167" ht="13.2" spans="1:45">
      <c r="A1167" s="149"/>
      <c r="B1167" s="149"/>
      <c r="C1167" s="150" t="s">
        <v>1909</v>
      </c>
      <c r="D1167" s="2"/>
      <c r="E1167" s="3"/>
      <c r="F1167" s="149"/>
      <c r="G1167" s="152"/>
      <c r="H1167" s="155"/>
      <c r="I1167" s="165"/>
      <c r="J1167" s="169">
        <f t="shared" si="66"/>
        <v>0</v>
      </c>
      <c r="K1167" s="166"/>
      <c r="L1167" s="166"/>
      <c r="M1167" s="166"/>
      <c r="N1167" s="166"/>
      <c r="O1167" s="149"/>
      <c r="P1167" s="170"/>
      <c r="Q1167" s="174" t="s">
        <v>1909</v>
      </c>
      <c r="R1167" s="174"/>
      <c r="S1167" s="174"/>
      <c r="T1167" s="170"/>
      <c r="U1167" s="187"/>
      <c r="V1167" s="173"/>
      <c r="W1167" s="185"/>
      <c r="X1167" s="62">
        <f t="shared" si="67"/>
        <v>0</v>
      </c>
      <c r="Y1167" s="166"/>
      <c r="Z1167" s="149"/>
      <c r="AA1167" s="149"/>
      <c r="AB1167" s="150" t="s">
        <v>1909</v>
      </c>
      <c r="AC1167" s="2"/>
      <c r="AD1167" s="3"/>
      <c r="AE1167" s="149"/>
      <c r="AF1167" s="152"/>
      <c r="AG1167" s="155"/>
      <c r="AH1167" s="172"/>
      <c r="AI1167" s="172"/>
      <c r="AJ1167" s="149"/>
      <c r="AK1167" s="170"/>
      <c r="AL1167" s="203" t="s">
        <v>1907</v>
      </c>
      <c r="AM1167" s="139"/>
      <c r="AN1167" s="140"/>
      <c r="AO1167" s="170"/>
      <c r="AP1167" s="187"/>
      <c r="AQ1167" s="173"/>
      <c r="AR1167" s="184"/>
      <c r="AS1167" s="208">
        <f t="shared" si="68"/>
        <v>0</v>
      </c>
    </row>
    <row r="1168" ht="13.2" spans="1:45">
      <c r="A1168" s="149"/>
      <c r="B1168" s="149"/>
      <c r="C1168" s="150" t="s">
        <v>1910</v>
      </c>
      <c r="D1168" s="2"/>
      <c r="E1168" s="3"/>
      <c r="F1168" s="149"/>
      <c r="G1168" s="152"/>
      <c r="H1168" s="155"/>
      <c r="I1168" s="165"/>
      <c r="J1168" s="169">
        <f t="shared" si="66"/>
        <v>0</v>
      </c>
      <c r="K1168" s="166"/>
      <c r="L1168" s="166"/>
      <c r="M1168" s="166"/>
      <c r="N1168" s="166"/>
      <c r="O1168" s="149"/>
      <c r="P1168" s="170"/>
      <c r="Q1168" s="174" t="s">
        <v>1910</v>
      </c>
      <c r="R1168" s="174"/>
      <c r="S1168" s="174"/>
      <c r="T1168" s="170"/>
      <c r="U1168" s="187"/>
      <c r="V1168" s="173"/>
      <c r="W1168" s="185"/>
      <c r="X1168" s="62">
        <f t="shared" si="67"/>
        <v>0</v>
      </c>
      <c r="Y1168" s="166"/>
      <c r="Z1168" s="149"/>
      <c r="AA1168" s="149"/>
      <c r="AB1168" s="150" t="s">
        <v>1910</v>
      </c>
      <c r="AC1168" s="2"/>
      <c r="AD1168" s="3"/>
      <c r="AE1168" s="149"/>
      <c r="AF1168" s="152"/>
      <c r="AG1168" s="155"/>
      <c r="AH1168" s="172"/>
      <c r="AI1168" s="172"/>
      <c r="AJ1168" s="149"/>
      <c r="AK1168" s="170"/>
      <c r="AL1168" s="203" t="s">
        <v>1908</v>
      </c>
      <c r="AM1168" s="139"/>
      <c r="AN1168" s="140"/>
      <c r="AO1168" s="170"/>
      <c r="AP1168" s="187"/>
      <c r="AQ1168" s="173"/>
      <c r="AR1168" s="184"/>
      <c r="AS1168" s="208">
        <f t="shared" si="68"/>
        <v>0</v>
      </c>
    </row>
    <row r="1169" ht="13.2" spans="1:45">
      <c r="A1169" s="149"/>
      <c r="B1169" s="149"/>
      <c r="C1169" s="150" t="s">
        <v>1911</v>
      </c>
      <c r="D1169" s="2"/>
      <c r="E1169" s="3"/>
      <c r="F1169" s="149"/>
      <c r="G1169" s="152"/>
      <c r="H1169" s="155"/>
      <c r="I1169" s="165"/>
      <c r="J1169" s="169">
        <f t="shared" si="66"/>
        <v>0</v>
      </c>
      <c r="K1169" s="166"/>
      <c r="L1169" s="166"/>
      <c r="M1169" s="166"/>
      <c r="N1169" s="166"/>
      <c r="O1169" s="149"/>
      <c r="P1169" s="170"/>
      <c r="Q1169" s="174" t="s">
        <v>1911</v>
      </c>
      <c r="R1169" s="174"/>
      <c r="S1169" s="174"/>
      <c r="T1169" s="170"/>
      <c r="U1169" s="187"/>
      <c r="V1169" s="173"/>
      <c r="W1169" s="185"/>
      <c r="X1169" s="62">
        <f t="shared" si="67"/>
        <v>0</v>
      </c>
      <c r="Y1169" s="166"/>
      <c r="Z1169" s="149"/>
      <c r="AA1169" s="149"/>
      <c r="AB1169" s="150" t="s">
        <v>1911</v>
      </c>
      <c r="AC1169" s="2"/>
      <c r="AD1169" s="3"/>
      <c r="AE1169" s="149"/>
      <c r="AF1169" s="152"/>
      <c r="AG1169" s="155"/>
      <c r="AH1169" s="172"/>
      <c r="AI1169" s="172"/>
      <c r="AJ1169" s="149"/>
      <c r="AK1169" s="170"/>
      <c r="AL1169" s="203" t="s">
        <v>1909</v>
      </c>
      <c r="AM1169" s="139"/>
      <c r="AN1169" s="140"/>
      <c r="AO1169" s="170"/>
      <c r="AP1169" s="187"/>
      <c r="AQ1169" s="173"/>
      <c r="AR1169" s="184"/>
      <c r="AS1169" s="208">
        <f t="shared" si="68"/>
        <v>0</v>
      </c>
    </row>
    <row r="1170" ht="13.2" spans="1:45">
      <c r="A1170" s="149"/>
      <c r="B1170" s="149"/>
      <c r="C1170" s="150" t="s">
        <v>1912</v>
      </c>
      <c r="D1170" s="2"/>
      <c r="E1170" s="3"/>
      <c r="F1170" s="149"/>
      <c r="G1170" s="152"/>
      <c r="H1170" s="155"/>
      <c r="I1170" s="165"/>
      <c r="J1170" s="169">
        <f t="shared" si="66"/>
        <v>0</v>
      </c>
      <c r="K1170" s="166"/>
      <c r="L1170" s="166"/>
      <c r="M1170" s="166"/>
      <c r="N1170" s="166"/>
      <c r="O1170" s="149"/>
      <c r="P1170" s="170"/>
      <c r="Q1170" s="174" t="s">
        <v>1912</v>
      </c>
      <c r="R1170" s="174"/>
      <c r="S1170" s="174"/>
      <c r="T1170" s="170"/>
      <c r="U1170" s="187"/>
      <c r="V1170" s="173"/>
      <c r="W1170" s="185"/>
      <c r="X1170" s="62">
        <f t="shared" si="67"/>
        <v>0</v>
      </c>
      <c r="Y1170" s="166"/>
      <c r="Z1170" s="149"/>
      <c r="AA1170" s="149"/>
      <c r="AB1170" s="150" t="s">
        <v>1912</v>
      </c>
      <c r="AC1170" s="2"/>
      <c r="AD1170" s="3"/>
      <c r="AE1170" s="149"/>
      <c r="AF1170" s="152"/>
      <c r="AG1170" s="155"/>
      <c r="AH1170" s="172"/>
      <c r="AI1170" s="172"/>
      <c r="AJ1170" s="149"/>
      <c r="AK1170" s="170"/>
      <c r="AL1170" s="203" t="s">
        <v>1910</v>
      </c>
      <c r="AM1170" s="139"/>
      <c r="AN1170" s="140"/>
      <c r="AO1170" s="170"/>
      <c r="AP1170" s="187"/>
      <c r="AQ1170" s="173"/>
      <c r="AR1170" s="184"/>
      <c r="AS1170" s="208">
        <f t="shared" si="68"/>
        <v>0</v>
      </c>
    </row>
    <row r="1171" ht="13.2" spans="1:45">
      <c r="A1171" s="149"/>
      <c r="B1171" s="149"/>
      <c r="C1171" s="150" t="s">
        <v>1913</v>
      </c>
      <c r="D1171" s="2"/>
      <c r="E1171" s="3"/>
      <c r="F1171" s="149"/>
      <c r="G1171" s="152"/>
      <c r="H1171" s="155"/>
      <c r="I1171" s="165"/>
      <c r="J1171" s="169">
        <f t="shared" si="66"/>
        <v>0</v>
      </c>
      <c r="K1171" s="166"/>
      <c r="L1171" s="166"/>
      <c r="M1171" s="166"/>
      <c r="N1171" s="166"/>
      <c r="O1171" s="149"/>
      <c r="P1171" s="170"/>
      <c r="Q1171" s="174" t="s">
        <v>1913</v>
      </c>
      <c r="R1171" s="174"/>
      <c r="S1171" s="174"/>
      <c r="T1171" s="170"/>
      <c r="U1171" s="187"/>
      <c r="V1171" s="173"/>
      <c r="W1171" s="185"/>
      <c r="X1171" s="62">
        <f t="shared" si="67"/>
        <v>0</v>
      </c>
      <c r="Y1171" s="166"/>
      <c r="Z1171" s="149"/>
      <c r="AA1171" s="149"/>
      <c r="AB1171" s="150" t="s">
        <v>1913</v>
      </c>
      <c r="AC1171" s="2"/>
      <c r="AD1171" s="3"/>
      <c r="AE1171" s="149"/>
      <c r="AF1171" s="152"/>
      <c r="AG1171" s="155"/>
      <c r="AH1171" s="172"/>
      <c r="AI1171" s="172"/>
      <c r="AJ1171" s="149"/>
      <c r="AK1171" s="170"/>
      <c r="AL1171" s="203" t="s">
        <v>1911</v>
      </c>
      <c r="AM1171" s="139"/>
      <c r="AN1171" s="140"/>
      <c r="AO1171" s="170"/>
      <c r="AP1171" s="187"/>
      <c r="AQ1171" s="173"/>
      <c r="AR1171" s="184"/>
      <c r="AS1171" s="208">
        <f t="shared" si="68"/>
        <v>0</v>
      </c>
    </row>
    <row r="1172" ht="13.2" spans="1:45">
      <c r="A1172" s="149"/>
      <c r="B1172" s="149"/>
      <c r="C1172" s="150" t="s">
        <v>1914</v>
      </c>
      <c r="D1172" s="2"/>
      <c r="E1172" s="3"/>
      <c r="F1172" s="149"/>
      <c r="G1172" s="152"/>
      <c r="H1172" s="155"/>
      <c r="I1172" s="165"/>
      <c r="J1172" s="169">
        <f t="shared" si="66"/>
        <v>0</v>
      </c>
      <c r="K1172" s="166"/>
      <c r="L1172" s="166"/>
      <c r="M1172" s="166"/>
      <c r="N1172" s="166"/>
      <c r="O1172" s="149"/>
      <c r="P1172" s="170"/>
      <c r="Q1172" s="174" t="s">
        <v>1914</v>
      </c>
      <c r="R1172" s="174"/>
      <c r="S1172" s="174"/>
      <c r="T1172" s="170"/>
      <c r="U1172" s="187"/>
      <c r="V1172" s="173"/>
      <c r="W1172" s="185"/>
      <c r="X1172" s="62">
        <f t="shared" si="67"/>
        <v>0</v>
      </c>
      <c r="Y1172" s="166"/>
      <c r="Z1172" s="149"/>
      <c r="AA1172" s="149"/>
      <c r="AB1172" s="150" t="s">
        <v>1914</v>
      </c>
      <c r="AC1172" s="2"/>
      <c r="AD1172" s="3"/>
      <c r="AE1172" s="149"/>
      <c r="AF1172" s="152"/>
      <c r="AG1172" s="155"/>
      <c r="AH1172" s="172"/>
      <c r="AI1172" s="172"/>
      <c r="AJ1172" s="149"/>
      <c r="AK1172" s="170"/>
      <c r="AL1172" s="203" t="s">
        <v>1912</v>
      </c>
      <c r="AM1172" s="139"/>
      <c r="AN1172" s="140"/>
      <c r="AO1172" s="170"/>
      <c r="AP1172" s="187"/>
      <c r="AQ1172" s="173"/>
      <c r="AR1172" s="184"/>
      <c r="AS1172" s="208">
        <f t="shared" si="68"/>
        <v>0</v>
      </c>
    </row>
    <row r="1173" ht="13.2" spans="1:45">
      <c r="A1173" s="149"/>
      <c r="B1173" s="149"/>
      <c r="C1173" s="150" t="s">
        <v>1915</v>
      </c>
      <c r="D1173" s="2"/>
      <c r="E1173" s="3"/>
      <c r="F1173" s="149"/>
      <c r="G1173" s="152"/>
      <c r="H1173" s="155"/>
      <c r="I1173" s="165"/>
      <c r="J1173" s="169">
        <f t="shared" si="66"/>
        <v>0</v>
      </c>
      <c r="K1173" s="166"/>
      <c r="L1173" s="166"/>
      <c r="M1173" s="166"/>
      <c r="N1173" s="166"/>
      <c r="O1173" s="149"/>
      <c r="P1173" s="170"/>
      <c r="Q1173" s="174" t="s">
        <v>1915</v>
      </c>
      <c r="R1173" s="174"/>
      <c r="S1173" s="174"/>
      <c r="T1173" s="170"/>
      <c r="U1173" s="187"/>
      <c r="V1173" s="173"/>
      <c r="W1173" s="185"/>
      <c r="X1173" s="62">
        <f t="shared" si="67"/>
        <v>0</v>
      </c>
      <c r="Y1173" s="166"/>
      <c r="Z1173" s="149"/>
      <c r="AA1173" s="149"/>
      <c r="AB1173" s="150" t="s">
        <v>1915</v>
      </c>
      <c r="AC1173" s="2"/>
      <c r="AD1173" s="3"/>
      <c r="AE1173" s="149"/>
      <c r="AF1173" s="152"/>
      <c r="AG1173" s="155"/>
      <c r="AH1173" s="172"/>
      <c r="AI1173" s="172"/>
      <c r="AJ1173" s="149"/>
      <c r="AK1173" s="170"/>
      <c r="AL1173" s="203" t="s">
        <v>1913</v>
      </c>
      <c r="AM1173" s="139"/>
      <c r="AN1173" s="140"/>
      <c r="AO1173" s="170"/>
      <c r="AP1173" s="187"/>
      <c r="AQ1173" s="173"/>
      <c r="AR1173" s="184"/>
      <c r="AS1173" s="208">
        <f t="shared" si="68"/>
        <v>0</v>
      </c>
    </row>
    <row r="1174" ht="13.2" spans="1:45">
      <c r="A1174" s="149"/>
      <c r="B1174" s="149"/>
      <c r="C1174" s="150" t="s">
        <v>1916</v>
      </c>
      <c r="D1174" s="2"/>
      <c r="E1174" s="3"/>
      <c r="F1174" s="149"/>
      <c r="G1174" s="152"/>
      <c r="H1174" s="155"/>
      <c r="I1174" s="165"/>
      <c r="J1174" s="169">
        <f t="shared" si="66"/>
        <v>0</v>
      </c>
      <c r="K1174" s="166"/>
      <c r="L1174" s="166"/>
      <c r="M1174" s="166"/>
      <c r="N1174" s="166"/>
      <c r="O1174" s="149"/>
      <c r="P1174" s="170"/>
      <c r="Q1174" s="174" t="s">
        <v>1916</v>
      </c>
      <c r="R1174" s="174"/>
      <c r="S1174" s="174"/>
      <c r="T1174" s="170"/>
      <c r="U1174" s="187"/>
      <c r="V1174" s="173"/>
      <c r="W1174" s="185"/>
      <c r="X1174" s="62">
        <f t="shared" si="67"/>
        <v>0</v>
      </c>
      <c r="Y1174" s="166"/>
      <c r="Z1174" s="149"/>
      <c r="AA1174" s="149"/>
      <c r="AB1174" s="150" t="s">
        <v>1916</v>
      </c>
      <c r="AC1174" s="2"/>
      <c r="AD1174" s="3"/>
      <c r="AE1174" s="149"/>
      <c r="AF1174" s="152"/>
      <c r="AG1174" s="155"/>
      <c r="AH1174" s="172"/>
      <c r="AI1174" s="172"/>
      <c r="AJ1174" s="149"/>
      <c r="AK1174" s="170"/>
      <c r="AL1174" s="203" t="s">
        <v>1914</v>
      </c>
      <c r="AM1174" s="139"/>
      <c r="AN1174" s="140"/>
      <c r="AO1174" s="170"/>
      <c r="AP1174" s="187"/>
      <c r="AQ1174" s="173"/>
      <c r="AR1174" s="184"/>
      <c r="AS1174" s="208">
        <f t="shared" si="68"/>
        <v>0</v>
      </c>
    </row>
    <row r="1175" ht="13.2" spans="1:45">
      <c r="A1175" s="149"/>
      <c r="B1175" s="149"/>
      <c r="C1175" s="150" t="s">
        <v>1917</v>
      </c>
      <c r="D1175" s="2"/>
      <c r="E1175" s="3"/>
      <c r="F1175" s="149"/>
      <c r="G1175" s="152"/>
      <c r="H1175" s="155"/>
      <c r="I1175" s="165"/>
      <c r="J1175" s="169">
        <f t="shared" si="66"/>
        <v>0</v>
      </c>
      <c r="K1175" s="166"/>
      <c r="L1175" s="166"/>
      <c r="M1175" s="166"/>
      <c r="N1175" s="166"/>
      <c r="O1175" s="149"/>
      <c r="P1175" s="170"/>
      <c r="Q1175" s="174" t="s">
        <v>1917</v>
      </c>
      <c r="R1175" s="174"/>
      <c r="S1175" s="174"/>
      <c r="T1175" s="170"/>
      <c r="U1175" s="187"/>
      <c r="V1175" s="173"/>
      <c r="W1175" s="185"/>
      <c r="X1175" s="62">
        <f t="shared" si="67"/>
        <v>0</v>
      </c>
      <c r="Y1175" s="166"/>
      <c r="Z1175" s="149"/>
      <c r="AA1175" s="149"/>
      <c r="AB1175" s="150" t="s">
        <v>1917</v>
      </c>
      <c r="AC1175" s="2"/>
      <c r="AD1175" s="3"/>
      <c r="AE1175" s="149"/>
      <c r="AF1175" s="152"/>
      <c r="AG1175" s="155"/>
      <c r="AH1175" s="172"/>
      <c r="AI1175" s="172"/>
      <c r="AJ1175" s="149"/>
      <c r="AK1175" s="170"/>
      <c r="AL1175" s="203" t="s">
        <v>1915</v>
      </c>
      <c r="AM1175" s="139"/>
      <c r="AN1175" s="140"/>
      <c r="AO1175" s="170"/>
      <c r="AP1175" s="187"/>
      <c r="AQ1175" s="173"/>
      <c r="AR1175" s="184"/>
      <c r="AS1175" s="208">
        <f t="shared" si="68"/>
        <v>0</v>
      </c>
    </row>
    <row r="1176" ht="13.2" spans="1:45">
      <c r="A1176" s="149"/>
      <c r="B1176" s="149"/>
      <c r="C1176" s="150" t="s">
        <v>1918</v>
      </c>
      <c r="D1176" s="2"/>
      <c r="E1176" s="3"/>
      <c r="F1176" s="149"/>
      <c r="G1176" s="152"/>
      <c r="H1176" s="155"/>
      <c r="I1176" s="165"/>
      <c r="J1176" s="169">
        <f t="shared" si="66"/>
        <v>0</v>
      </c>
      <c r="K1176" s="166"/>
      <c r="L1176" s="166"/>
      <c r="M1176" s="166"/>
      <c r="N1176" s="166"/>
      <c r="O1176" s="149"/>
      <c r="P1176" s="170"/>
      <c r="Q1176" s="174" t="s">
        <v>1918</v>
      </c>
      <c r="R1176" s="174"/>
      <c r="S1176" s="174"/>
      <c r="T1176" s="170"/>
      <c r="U1176" s="187"/>
      <c r="V1176" s="173"/>
      <c r="W1176" s="185"/>
      <c r="X1176" s="62">
        <f t="shared" si="67"/>
        <v>0</v>
      </c>
      <c r="Y1176" s="166"/>
      <c r="Z1176" s="149"/>
      <c r="AA1176" s="149"/>
      <c r="AB1176" s="150" t="s">
        <v>1918</v>
      </c>
      <c r="AC1176" s="2"/>
      <c r="AD1176" s="3"/>
      <c r="AE1176" s="149"/>
      <c r="AF1176" s="152"/>
      <c r="AG1176" s="155"/>
      <c r="AH1176" s="172"/>
      <c r="AI1176" s="172"/>
      <c r="AJ1176" s="149"/>
      <c r="AK1176" s="170"/>
      <c r="AL1176" s="203" t="s">
        <v>1916</v>
      </c>
      <c r="AM1176" s="139"/>
      <c r="AN1176" s="140"/>
      <c r="AO1176" s="170"/>
      <c r="AP1176" s="187"/>
      <c r="AQ1176" s="173"/>
      <c r="AR1176" s="184"/>
      <c r="AS1176" s="208">
        <f t="shared" si="68"/>
        <v>0</v>
      </c>
    </row>
    <row r="1177" ht="13.2" spans="1:45">
      <c r="A1177" s="149"/>
      <c r="B1177" s="154"/>
      <c r="C1177" s="148"/>
      <c r="D1177" s="139"/>
      <c r="E1177" s="140"/>
      <c r="F1177" s="154"/>
      <c r="G1177" s="152"/>
      <c r="H1177" s="155"/>
      <c r="I1177" s="165"/>
      <c r="J1177" s="169">
        <f t="shared" si="66"/>
        <v>0</v>
      </c>
      <c r="K1177" s="166"/>
      <c r="L1177" s="166"/>
      <c r="M1177" s="166"/>
      <c r="N1177" s="166"/>
      <c r="O1177" s="149"/>
      <c r="P1177" s="140"/>
      <c r="Q1177" s="184"/>
      <c r="R1177" s="184"/>
      <c r="S1177" s="184"/>
      <c r="T1177" s="140"/>
      <c r="U1177" s="187"/>
      <c r="V1177" s="173"/>
      <c r="W1177" s="185"/>
      <c r="X1177" s="62">
        <f t="shared" si="67"/>
        <v>0</v>
      </c>
      <c r="Y1177" s="166"/>
      <c r="Z1177" s="149"/>
      <c r="AA1177" s="154"/>
      <c r="AB1177" s="148"/>
      <c r="AC1177" s="139"/>
      <c r="AD1177" s="140"/>
      <c r="AE1177" s="154"/>
      <c r="AF1177" s="152"/>
      <c r="AG1177" s="155"/>
      <c r="AH1177" s="172"/>
      <c r="AI1177" s="172"/>
      <c r="AJ1177" s="149"/>
      <c r="AK1177" s="170"/>
      <c r="AL1177" s="203" t="s">
        <v>1917</v>
      </c>
      <c r="AM1177" s="139"/>
      <c r="AN1177" s="140"/>
      <c r="AO1177" s="170"/>
      <c r="AP1177" s="187"/>
      <c r="AQ1177" s="173"/>
      <c r="AR1177" s="184"/>
      <c r="AS1177" s="208">
        <f t="shared" si="68"/>
        <v>0</v>
      </c>
    </row>
    <row r="1178" ht="13.2" spans="1:45">
      <c r="A1178" s="149"/>
      <c r="B1178" s="160" t="s">
        <v>955</v>
      </c>
      <c r="C1178" s="150" t="s">
        <v>1919</v>
      </c>
      <c r="D1178" s="2"/>
      <c r="E1178" s="3"/>
      <c r="F1178" s="153">
        <v>85000</v>
      </c>
      <c r="G1178" s="152">
        <v>1</v>
      </c>
      <c r="H1178" s="155">
        <v>85000</v>
      </c>
      <c r="I1178" s="165"/>
      <c r="J1178" s="169">
        <f t="shared" si="66"/>
        <v>0</v>
      </c>
      <c r="K1178" s="166"/>
      <c r="L1178" s="166"/>
      <c r="M1178" s="166"/>
      <c r="N1178" s="166"/>
      <c r="O1178" s="149"/>
      <c r="P1178" s="176" t="s">
        <v>955</v>
      </c>
      <c r="Q1178" s="174" t="s">
        <v>1919</v>
      </c>
      <c r="R1178" s="174"/>
      <c r="S1178" s="174"/>
      <c r="T1178" s="188">
        <v>85000</v>
      </c>
      <c r="U1178" s="187">
        <v>1</v>
      </c>
      <c r="V1178" s="213">
        <v>85000</v>
      </c>
      <c r="W1178" s="185"/>
      <c r="X1178" s="62">
        <f t="shared" si="67"/>
        <v>0</v>
      </c>
      <c r="Y1178" s="166"/>
      <c r="Z1178" s="149"/>
      <c r="AA1178" s="160" t="s">
        <v>955</v>
      </c>
      <c r="AB1178" s="150" t="s">
        <v>1919</v>
      </c>
      <c r="AC1178" s="2"/>
      <c r="AD1178" s="3"/>
      <c r="AE1178" s="153">
        <v>85000</v>
      </c>
      <c r="AF1178" s="152">
        <v>1</v>
      </c>
      <c r="AG1178" s="155">
        <v>85000</v>
      </c>
      <c r="AH1178" s="172"/>
      <c r="AI1178" s="172"/>
      <c r="AJ1178" s="149"/>
      <c r="AK1178" s="170"/>
      <c r="AL1178" s="203" t="s">
        <v>1918</v>
      </c>
      <c r="AM1178" s="139"/>
      <c r="AN1178" s="140"/>
      <c r="AO1178" s="170"/>
      <c r="AP1178" s="187"/>
      <c r="AQ1178" s="173"/>
      <c r="AR1178" s="184"/>
      <c r="AS1178" s="208">
        <f t="shared" si="68"/>
        <v>0</v>
      </c>
    </row>
    <row r="1179" ht="13.2" spans="1:45">
      <c r="A1179" s="149"/>
      <c r="B1179" s="149"/>
      <c r="C1179" s="150" t="s">
        <v>1920</v>
      </c>
      <c r="D1179" s="2"/>
      <c r="E1179" s="3"/>
      <c r="F1179" s="149"/>
      <c r="G1179" s="152"/>
      <c r="H1179" s="155"/>
      <c r="I1179" s="165"/>
      <c r="J1179" s="169">
        <f t="shared" si="66"/>
        <v>0</v>
      </c>
      <c r="K1179" s="166"/>
      <c r="L1179" s="166"/>
      <c r="M1179" s="166"/>
      <c r="N1179" s="166"/>
      <c r="O1179" s="149"/>
      <c r="P1179" s="170"/>
      <c r="Q1179" s="174" t="s">
        <v>1920</v>
      </c>
      <c r="R1179" s="174"/>
      <c r="S1179" s="174"/>
      <c r="T1179" s="170"/>
      <c r="U1179" s="187"/>
      <c r="V1179" s="173"/>
      <c r="W1179" s="185"/>
      <c r="X1179" s="62">
        <f t="shared" si="67"/>
        <v>0</v>
      </c>
      <c r="Y1179" s="166"/>
      <c r="Z1179" s="149"/>
      <c r="AA1179" s="149"/>
      <c r="AB1179" s="150" t="s">
        <v>1920</v>
      </c>
      <c r="AC1179" s="2"/>
      <c r="AD1179" s="3"/>
      <c r="AE1179" s="149"/>
      <c r="AF1179" s="152"/>
      <c r="AG1179" s="155"/>
      <c r="AH1179" s="172"/>
      <c r="AI1179" s="172"/>
      <c r="AJ1179" s="149"/>
      <c r="AK1179" s="140"/>
      <c r="AL1179" s="202"/>
      <c r="AM1179" s="139"/>
      <c r="AN1179" s="140"/>
      <c r="AO1179" s="140"/>
      <c r="AP1179" s="187"/>
      <c r="AQ1179" s="173"/>
      <c r="AR1179" s="184"/>
      <c r="AS1179" s="208">
        <f t="shared" si="68"/>
        <v>0</v>
      </c>
    </row>
    <row r="1180" ht="13.2" spans="1:45">
      <c r="A1180" s="149"/>
      <c r="B1180" s="149"/>
      <c r="C1180" s="150" t="s">
        <v>1921</v>
      </c>
      <c r="D1180" s="2"/>
      <c r="E1180" s="3"/>
      <c r="F1180" s="149"/>
      <c r="G1180" s="152"/>
      <c r="H1180" s="155"/>
      <c r="I1180" s="165"/>
      <c r="J1180" s="169">
        <f t="shared" si="66"/>
        <v>0</v>
      </c>
      <c r="K1180" s="166"/>
      <c r="L1180" s="166"/>
      <c r="M1180" s="166"/>
      <c r="N1180" s="166"/>
      <c r="O1180" s="149"/>
      <c r="P1180" s="170"/>
      <c r="Q1180" s="174" t="s">
        <v>1921</v>
      </c>
      <c r="R1180" s="174"/>
      <c r="S1180" s="174"/>
      <c r="T1180" s="170"/>
      <c r="U1180" s="187"/>
      <c r="V1180" s="173"/>
      <c r="W1180" s="185"/>
      <c r="X1180" s="62">
        <f t="shared" si="67"/>
        <v>0</v>
      </c>
      <c r="Y1180" s="166"/>
      <c r="Z1180" s="149"/>
      <c r="AA1180" s="149"/>
      <c r="AB1180" s="150" t="s">
        <v>1921</v>
      </c>
      <c r="AC1180" s="2"/>
      <c r="AD1180" s="3"/>
      <c r="AE1180" s="149"/>
      <c r="AF1180" s="152"/>
      <c r="AG1180" s="155"/>
      <c r="AH1180" s="172"/>
      <c r="AI1180" s="172"/>
      <c r="AJ1180" s="149"/>
      <c r="AK1180" s="176" t="s">
        <v>955</v>
      </c>
      <c r="AL1180" s="203" t="s">
        <v>1919</v>
      </c>
      <c r="AM1180" s="139"/>
      <c r="AN1180" s="140"/>
      <c r="AO1180" s="188">
        <v>85000</v>
      </c>
      <c r="AP1180" s="187">
        <v>1</v>
      </c>
      <c r="AQ1180" s="213">
        <v>85000</v>
      </c>
      <c r="AR1180" s="184"/>
      <c r="AS1180" s="208">
        <f>AR1180*AQ1180</f>
        <v>0</v>
      </c>
    </row>
    <row r="1181" ht="13.2" spans="1:45">
      <c r="A1181" s="149"/>
      <c r="B1181" s="149"/>
      <c r="C1181" s="150" t="s">
        <v>1922</v>
      </c>
      <c r="D1181" s="2"/>
      <c r="E1181" s="3"/>
      <c r="F1181" s="149"/>
      <c r="G1181" s="152"/>
      <c r="H1181" s="155"/>
      <c r="I1181" s="165"/>
      <c r="J1181" s="169">
        <f t="shared" si="66"/>
        <v>0</v>
      </c>
      <c r="K1181" s="166"/>
      <c r="L1181" s="166"/>
      <c r="M1181" s="166"/>
      <c r="N1181" s="166"/>
      <c r="O1181" s="149"/>
      <c r="P1181" s="170"/>
      <c r="Q1181" s="174" t="s">
        <v>1922</v>
      </c>
      <c r="R1181" s="174"/>
      <c r="S1181" s="174"/>
      <c r="T1181" s="170"/>
      <c r="U1181" s="187"/>
      <c r="V1181" s="173"/>
      <c r="W1181" s="185"/>
      <c r="X1181" s="62">
        <f t="shared" si="67"/>
        <v>0</v>
      </c>
      <c r="Y1181" s="166"/>
      <c r="Z1181" s="149"/>
      <c r="AA1181" s="149"/>
      <c r="AB1181" s="150" t="s">
        <v>1922</v>
      </c>
      <c r="AC1181" s="2"/>
      <c r="AD1181" s="3"/>
      <c r="AE1181" s="149"/>
      <c r="AF1181" s="152"/>
      <c r="AG1181" s="155"/>
      <c r="AH1181" s="172"/>
      <c r="AI1181" s="172"/>
      <c r="AJ1181" s="149"/>
      <c r="AK1181" s="170"/>
      <c r="AL1181" s="203" t="s">
        <v>1920</v>
      </c>
      <c r="AM1181" s="139"/>
      <c r="AN1181" s="140"/>
      <c r="AO1181" s="170"/>
      <c r="AP1181" s="187"/>
      <c r="AQ1181" s="173"/>
      <c r="AR1181" s="184"/>
      <c r="AS1181" s="208">
        <f t="shared" ref="AS1181:AS1197" si="69">AR1181*AO1181</f>
        <v>0</v>
      </c>
    </row>
    <row r="1182" ht="13.2" spans="1:45">
      <c r="A1182" s="149"/>
      <c r="B1182" s="149"/>
      <c r="C1182" s="150" t="s">
        <v>1923</v>
      </c>
      <c r="D1182" s="2"/>
      <c r="E1182" s="3"/>
      <c r="F1182" s="149"/>
      <c r="G1182" s="152"/>
      <c r="H1182" s="155"/>
      <c r="I1182" s="165"/>
      <c r="J1182" s="169">
        <f t="shared" si="66"/>
        <v>0</v>
      </c>
      <c r="K1182" s="166"/>
      <c r="L1182" s="166"/>
      <c r="M1182" s="166"/>
      <c r="N1182" s="166"/>
      <c r="O1182" s="149"/>
      <c r="P1182" s="170"/>
      <c r="Q1182" s="174" t="s">
        <v>1923</v>
      </c>
      <c r="R1182" s="174"/>
      <c r="S1182" s="174"/>
      <c r="T1182" s="170"/>
      <c r="U1182" s="187"/>
      <c r="V1182" s="173"/>
      <c r="W1182" s="185"/>
      <c r="X1182" s="62">
        <f t="shared" si="67"/>
        <v>0</v>
      </c>
      <c r="Y1182" s="166"/>
      <c r="Z1182" s="149"/>
      <c r="AA1182" s="149"/>
      <c r="AB1182" s="150" t="s">
        <v>1923</v>
      </c>
      <c r="AC1182" s="2"/>
      <c r="AD1182" s="3"/>
      <c r="AE1182" s="149"/>
      <c r="AF1182" s="152"/>
      <c r="AG1182" s="155"/>
      <c r="AH1182" s="172"/>
      <c r="AI1182" s="172"/>
      <c r="AJ1182" s="149"/>
      <c r="AK1182" s="170"/>
      <c r="AL1182" s="203" t="s">
        <v>1921</v>
      </c>
      <c r="AM1182" s="139"/>
      <c r="AN1182" s="140"/>
      <c r="AO1182" s="170"/>
      <c r="AP1182" s="187"/>
      <c r="AQ1182" s="173"/>
      <c r="AR1182" s="184"/>
      <c r="AS1182" s="208">
        <f t="shared" si="69"/>
        <v>0</v>
      </c>
    </row>
    <row r="1183" ht="13.2" spans="1:45">
      <c r="A1183" s="149"/>
      <c r="B1183" s="149"/>
      <c r="C1183" s="150" t="s">
        <v>1924</v>
      </c>
      <c r="D1183" s="2"/>
      <c r="E1183" s="3"/>
      <c r="F1183" s="149"/>
      <c r="G1183" s="152"/>
      <c r="H1183" s="155"/>
      <c r="I1183" s="165"/>
      <c r="J1183" s="169">
        <f t="shared" si="66"/>
        <v>0</v>
      </c>
      <c r="K1183" s="166"/>
      <c r="L1183" s="166"/>
      <c r="M1183" s="166"/>
      <c r="N1183" s="166"/>
      <c r="O1183" s="149"/>
      <c r="P1183" s="170"/>
      <c r="Q1183" s="174" t="s">
        <v>1924</v>
      </c>
      <c r="R1183" s="174"/>
      <c r="S1183" s="174"/>
      <c r="T1183" s="170"/>
      <c r="U1183" s="187"/>
      <c r="V1183" s="173"/>
      <c r="W1183" s="185"/>
      <c r="X1183" s="62">
        <f t="shared" si="67"/>
        <v>0</v>
      </c>
      <c r="Y1183" s="166"/>
      <c r="Z1183" s="149"/>
      <c r="AA1183" s="149"/>
      <c r="AB1183" s="150" t="s">
        <v>1924</v>
      </c>
      <c r="AC1183" s="2"/>
      <c r="AD1183" s="3"/>
      <c r="AE1183" s="149"/>
      <c r="AF1183" s="152"/>
      <c r="AG1183" s="155"/>
      <c r="AH1183" s="172"/>
      <c r="AI1183" s="172"/>
      <c r="AJ1183" s="149"/>
      <c r="AK1183" s="170"/>
      <c r="AL1183" s="203" t="s">
        <v>1922</v>
      </c>
      <c r="AM1183" s="139"/>
      <c r="AN1183" s="140"/>
      <c r="AO1183" s="170"/>
      <c r="AP1183" s="187"/>
      <c r="AQ1183" s="173"/>
      <c r="AR1183" s="184"/>
      <c r="AS1183" s="208">
        <f t="shared" si="69"/>
        <v>0</v>
      </c>
    </row>
    <row r="1184" ht="13.2" spans="1:45">
      <c r="A1184" s="149"/>
      <c r="B1184" s="149"/>
      <c r="C1184" s="150" t="s">
        <v>1925</v>
      </c>
      <c r="D1184" s="2"/>
      <c r="E1184" s="3"/>
      <c r="F1184" s="149"/>
      <c r="G1184" s="152"/>
      <c r="H1184" s="155"/>
      <c r="I1184" s="165"/>
      <c r="J1184" s="169">
        <f t="shared" si="66"/>
        <v>0</v>
      </c>
      <c r="K1184" s="166"/>
      <c r="L1184" s="166"/>
      <c r="M1184" s="166"/>
      <c r="N1184" s="166"/>
      <c r="O1184" s="149"/>
      <c r="P1184" s="170"/>
      <c r="Q1184" s="174" t="s">
        <v>1925</v>
      </c>
      <c r="R1184" s="174"/>
      <c r="S1184" s="174"/>
      <c r="T1184" s="170"/>
      <c r="U1184" s="187"/>
      <c r="V1184" s="173"/>
      <c r="W1184" s="185"/>
      <c r="X1184" s="62">
        <f t="shared" si="67"/>
        <v>0</v>
      </c>
      <c r="Y1184" s="166"/>
      <c r="Z1184" s="149"/>
      <c r="AA1184" s="149"/>
      <c r="AB1184" s="150" t="s">
        <v>1925</v>
      </c>
      <c r="AC1184" s="2"/>
      <c r="AD1184" s="3"/>
      <c r="AE1184" s="149"/>
      <c r="AF1184" s="152"/>
      <c r="AG1184" s="155"/>
      <c r="AH1184" s="172"/>
      <c r="AI1184" s="172"/>
      <c r="AJ1184" s="149"/>
      <c r="AK1184" s="170"/>
      <c r="AL1184" s="203" t="s">
        <v>1923</v>
      </c>
      <c r="AM1184" s="139"/>
      <c r="AN1184" s="140"/>
      <c r="AO1184" s="170"/>
      <c r="AP1184" s="187"/>
      <c r="AQ1184" s="173"/>
      <c r="AR1184" s="184"/>
      <c r="AS1184" s="208">
        <f t="shared" si="69"/>
        <v>0</v>
      </c>
    </row>
    <row r="1185" ht="13.2" spans="1:45">
      <c r="A1185" s="149"/>
      <c r="B1185" s="149"/>
      <c r="C1185" s="150" t="s">
        <v>1926</v>
      </c>
      <c r="D1185" s="2"/>
      <c r="E1185" s="3"/>
      <c r="F1185" s="149"/>
      <c r="G1185" s="152"/>
      <c r="H1185" s="155"/>
      <c r="I1185" s="165"/>
      <c r="J1185" s="169">
        <f t="shared" si="66"/>
        <v>0</v>
      </c>
      <c r="K1185" s="166"/>
      <c r="L1185" s="166"/>
      <c r="M1185" s="166"/>
      <c r="N1185" s="166"/>
      <c r="O1185" s="149"/>
      <c r="P1185" s="170"/>
      <c r="Q1185" s="174" t="s">
        <v>1926</v>
      </c>
      <c r="R1185" s="174"/>
      <c r="S1185" s="174"/>
      <c r="T1185" s="170"/>
      <c r="U1185" s="187"/>
      <c r="V1185" s="173"/>
      <c r="W1185" s="185"/>
      <c r="X1185" s="62">
        <f t="shared" si="67"/>
        <v>0</v>
      </c>
      <c r="Y1185" s="166"/>
      <c r="Z1185" s="149"/>
      <c r="AA1185" s="149"/>
      <c r="AB1185" s="150" t="s">
        <v>1926</v>
      </c>
      <c r="AC1185" s="2"/>
      <c r="AD1185" s="3"/>
      <c r="AE1185" s="149"/>
      <c r="AF1185" s="152"/>
      <c r="AG1185" s="155"/>
      <c r="AH1185" s="172"/>
      <c r="AI1185" s="172"/>
      <c r="AJ1185" s="149"/>
      <c r="AK1185" s="170"/>
      <c r="AL1185" s="203" t="s">
        <v>1924</v>
      </c>
      <c r="AM1185" s="139"/>
      <c r="AN1185" s="140"/>
      <c r="AO1185" s="170"/>
      <c r="AP1185" s="187"/>
      <c r="AQ1185" s="173"/>
      <c r="AR1185" s="184"/>
      <c r="AS1185" s="208">
        <f t="shared" si="69"/>
        <v>0</v>
      </c>
    </row>
    <row r="1186" ht="13.2" spans="1:45">
      <c r="A1186" s="149"/>
      <c r="B1186" s="149"/>
      <c r="C1186" s="150" t="s">
        <v>1927</v>
      </c>
      <c r="D1186" s="2"/>
      <c r="E1186" s="3"/>
      <c r="F1186" s="149"/>
      <c r="G1186" s="152"/>
      <c r="H1186" s="155"/>
      <c r="I1186" s="165"/>
      <c r="J1186" s="169">
        <f t="shared" si="66"/>
        <v>0</v>
      </c>
      <c r="K1186" s="166"/>
      <c r="L1186" s="166"/>
      <c r="M1186" s="166"/>
      <c r="N1186" s="166"/>
      <c r="O1186" s="149"/>
      <c r="P1186" s="170"/>
      <c r="Q1186" s="174" t="s">
        <v>1927</v>
      </c>
      <c r="R1186" s="174"/>
      <c r="S1186" s="174"/>
      <c r="T1186" s="170"/>
      <c r="U1186" s="187"/>
      <c r="V1186" s="173"/>
      <c r="W1186" s="185"/>
      <c r="X1186" s="62">
        <f t="shared" si="67"/>
        <v>0</v>
      </c>
      <c r="Y1186" s="166"/>
      <c r="Z1186" s="149"/>
      <c r="AA1186" s="149"/>
      <c r="AB1186" s="150" t="s">
        <v>1927</v>
      </c>
      <c r="AC1186" s="2"/>
      <c r="AD1186" s="3"/>
      <c r="AE1186" s="149"/>
      <c r="AF1186" s="152"/>
      <c r="AG1186" s="155"/>
      <c r="AH1186" s="172"/>
      <c r="AI1186" s="172"/>
      <c r="AJ1186" s="149"/>
      <c r="AK1186" s="170"/>
      <c r="AL1186" s="203" t="s">
        <v>1925</v>
      </c>
      <c r="AM1186" s="139"/>
      <c r="AN1186" s="140"/>
      <c r="AO1186" s="170"/>
      <c r="AP1186" s="187"/>
      <c r="AQ1186" s="173"/>
      <c r="AR1186" s="184"/>
      <c r="AS1186" s="208">
        <f t="shared" si="69"/>
        <v>0</v>
      </c>
    </row>
    <row r="1187" ht="13.2" spans="1:45">
      <c r="A1187" s="149"/>
      <c r="B1187" s="149"/>
      <c r="C1187" s="150" t="s">
        <v>1928</v>
      </c>
      <c r="D1187" s="2"/>
      <c r="E1187" s="3"/>
      <c r="F1187" s="149"/>
      <c r="G1187" s="152"/>
      <c r="H1187" s="155"/>
      <c r="I1187" s="165"/>
      <c r="J1187" s="169">
        <f t="shared" si="66"/>
        <v>0</v>
      </c>
      <c r="K1187" s="166"/>
      <c r="L1187" s="166"/>
      <c r="M1187" s="166"/>
      <c r="N1187" s="166"/>
      <c r="O1187" s="149"/>
      <c r="P1187" s="170"/>
      <c r="Q1187" s="174" t="s">
        <v>1928</v>
      </c>
      <c r="R1187" s="174"/>
      <c r="S1187" s="174"/>
      <c r="T1187" s="170"/>
      <c r="U1187" s="187"/>
      <c r="V1187" s="173"/>
      <c r="W1187" s="185"/>
      <c r="X1187" s="62">
        <f t="shared" si="67"/>
        <v>0</v>
      </c>
      <c r="Y1187" s="166"/>
      <c r="Z1187" s="149"/>
      <c r="AA1187" s="149"/>
      <c r="AB1187" s="150" t="s">
        <v>1928</v>
      </c>
      <c r="AC1187" s="2"/>
      <c r="AD1187" s="3"/>
      <c r="AE1187" s="149"/>
      <c r="AF1187" s="152"/>
      <c r="AG1187" s="155"/>
      <c r="AH1187" s="172"/>
      <c r="AI1187" s="172"/>
      <c r="AJ1187" s="149"/>
      <c r="AK1187" s="170"/>
      <c r="AL1187" s="203" t="s">
        <v>1926</v>
      </c>
      <c r="AM1187" s="139"/>
      <c r="AN1187" s="140"/>
      <c r="AO1187" s="170"/>
      <c r="AP1187" s="187"/>
      <c r="AQ1187" s="173"/>
      <c r="AR1187" s="184"/>
      <c r="AS1187" s="208">
        <f t="shared" si="69"/>
        <v>0</v>
      </c>
    </row>
    <row r="1188" ht="13.2" spans="1:45">
      <c r="A1188" s="149"/>
      <c r="B1188" s="149"/>
      <c r="C1188" s="150" t="s">
        <v>1929</v>
      </c>
      <c r="D1188" s="2"/>
      <c r="E1188" s="3"/>
      <c r="F1188" s="149"/>
      <c r="G1188" s="152"/>
      <c r="H1188" s="155"/>
      <c r="I1188" s="165"/>
      <c r="J1188" s="169">
        <f t="shared" si="66"/>
        <v>0</v>
      </c>
      <c r="K1188" s="166"/>
      <c r="L1188" s="166"/>
      <c r="M1188" s="166"/>
      <c r="N1188" s="166"/>
      <c r="O1188" s="149"/>
      <c r="P1188" s="170"/>
      <c r="Q1188" s="174" t="s">
        <v>1929</v>
      </c>
      <c r="R1188" s="174"/>
      <c r="S1188" s="174"/>
      <c r="T1188" s="170"/>
      <c r="U1188" s="187"/>
      <c r="V1188" s="173"/>
      <c r="W1188" s="185"/>
      <c r="X1188" s="62">
        <f t="shared" si="67"/>
        <v>0</v>
      </c>
      <c r="Y1188" s="166"/>
      <c r="Z1188" s="149"/>
      <c r="AA1188" s="149"/>
      <c r="AB1188" s="150" t="s">
        <v>1929</v>
      </c>
      <c r="AC1188" s="2"/>
      <c r="AD1188" s="3"/>
      <c r="AE1188" s="149"/>
      <c r="AF1188" s="152"/>
      <c r="AG1188" s="155"/>
      <c r="AH1188" s="172"/>
      <c r="AI1188" s="172"/>
      <c r="AJ1188" s="149"/>
      <c r="AK1188" s="170"/>
      <c r="AL1188" s="203" t="s">
        <v>1927</v>
      </c>
      <c r="AM1188" s="139"/>
      <c r="AN1188" s="140"/>
      <c r="AO1188" s="170"/>
      <c r="AP1188" s="187"/>
      <c r="AQ1188" s="173"/>
      <c r="AR1188" s="184"/>
      <c r="AS1188" s="208">
        <f t="shared" si="69"/>
        <v>0</v>
      </c>
    </row>
    <row r="1189" ht="13.2" spans="1:45">
      <c r="A1189" s="149"/>
      <c r="B1189" s="149"/>
      <c r="C1189" s="150" t="s">
        <v>1930</v>
      </c>
      <c r="D1189" s="2"/>
      <c r="E1189" s="3"/>
      <c r="F1189" s="149"/>
      <c r="G1189" s="152"/>
      <c r="H1189" s="155"/>
      <c r="I1189" s="165"/>
      <c r="J1189" s="169">
        <f t="shared" si="66"/>
        <v>0</v>
      </c>
      <c r="K1189" s="166"/>
      <c r="L1189" s="166"/>
      <c r="M1189" s="166"/>
      <c r="N1189" s="166"/>
      <c r="O1189" s="149"/>
      <c r="P1189" s="170"/>
      <c r="Q1189" s="174" t="s">
        <v>1930</v>
      </c>
      <c r="R1189" s="174"/>
      <c r="S1189" s="174"/>
      <c r="T1189" s="170"/>
      <c r="U1189" s="187"/>
      <c r="V1189" s="173"/>
      <c r="W1189" s="185"/>
      <c r="X1189" s="62">
        <f t="shared" si="67"/>
        <v>0</v>
      </c>
      <c r="Y1189" s="166"/>
      <c r="Z1189" s="149"/>
      <c r="AA1189" s="149"/>
      <c r="AB1189" s="150" t="s">
        <v>1930</v>
      </c>
      <c r="AC1189" s="2"/>
      <c r="AD1189" s="3"/>
      <c r="AE1189" s="149"/>
      <c r="AF1189" s="152"/>
      <c r="AG1189" s="155"/>
      <c r="AH1189" s="172"/>
      <c r="AI1189" s="172"/>
      <c r="AJ1189" s="149"/>
      <c r="AK1189" s="170"/>
      <c r="AL1189" s="203" t="s">
        <v>1928</v>
      </c>
      <c r="AM1189" s="139"/>
      <c r="AN1189" s="140"/>
      <c r="AO1189" s="170"/>
      <c r="AP1189" s="187"/>
      <c r="AQ1189" s="173"/>
      <c r="AR1189" s="184"/>
      <c r="AS1189" s="208">
        <f t="shared" si="69"/>
        <v>0</v>
      </c>
    </row>
    <row r="1190" ht="13.2" spans="1:45">
      <c r="A1190" s="149"/>
      <c r="B1190" s="149"/>
      <c r="C1190" s="150" t="s">
        <v>1931</v>
      </c>
      <c r="D1190" s="2"/>
      <c r="E1190" s="3"/>
      <c r="F1190" s="149"/>
      <c r="G1190" s="152"/>
      <c r="H1190" s="155"/>
      <c r="I1190" s="165"/>
      <c r="J1190" s="169">
        <f t="shared" si="66"/>
        <v>0</v>
      </c>
      <c r="K1190" s="166"/>
      <c r="L1190" s="166"/>
      <c r="M1190" s="166"/>
      <c r="N1190" s="166"/>
      <c r="O1190" s="149"/>
      <c r="P1190" s="170"/>
      <c r="Q1190" s="174" t="s">
        <v>1931</v>
      </c>
      <c r="R1190" s="174"/>
      <c r="S1190" s="174"/>
      <c r="T1190" s="170"/>
      <c r="U1190" s="187"/>
      <c r="V1190" s="173"/>
      <c r="W1190" s="185"/>
      <c r="X1190" s="62">
        <f t="shared" si="67"/>
        <v>0</v>
      </c>
      <c r="Y1190" s="166"/>
      <c r="Z1190" s="149"/>
      <c r="AA1190" s="149"/>
      <c r="AB1190" s="150" t="s">
        <v>1931</v>
      </c>
      <c r="AC1190" s="2"/>
      <c r="AD1190" s="3"/>
      <c r="AE1190" s="149"/>
      <c r="AF1190" s="152"/>
      <c r="AG1190" s="155"/>
      <c r="AH1190" s="172"/>
      <c r="AI1190" s="172"/>
      <c r="AJ1190" s="149"/>
      <c r="AK1190" s="170"/>
      <c r="AL1190" s="203" t="s">
        <v>1929</v>
      </c>
      <c r="AM1190" s="139"/>
      <c r="AN1190" s="140"/>
      <c r="AO1190" s="170"/>
      <c r="AP1190" s="187"/>
      <c r="AQ1190" s="173"/>
      <c r="AR1190" s="184"/>
      <c r="AS1190" s="208">
        <f t="shared" si="69"/>
        <v>0</v>
      </c>
    </row>
    <row r="1191" ht="13.2" spans="1:45">
      <c r="A1191" s="149"/>
      <c r="B1191" s="149"/>
      <c r="C1191" s="150" t="s">
        <v>1932</v>
      </c>
      <c r="D1191" s="2"/>
      <c r="E1191" s="3"/>
      <c r="F1191" s="149"/>
      <c r="G1191" s="152"/>
      <c r="H1191" s="155"/>
      <c r="I1191" s="165"/>
      <c r="J1191" s="169">
        <f t="shared" si="66"/>
        <v>0</v>
      </c>
      <c r="K1191" s="166"/>
      <c r="L1191" s="166"/>
      <c r="M1191" s="166"/>
      <c r="N1191" s="166"/>
      <c r="O1191" s="149"/>
      <c r="P1191" s="170"/>
      <c r="Q1191" s="174" t="s">
        <v>1932</v>
      </c>
      <c r="R1191" s="174"/>
      <c r="S1191" s="174"/>
      <c r="T1191" s="170"/>
      <c r="U1191" s="187"/>
      <c r="V1191" s="173"/>
      <c r="W1191" s="185"/>
      <c r="X1191" s="62">
        <f t="shared" si="67"/>
        <v>0</v>
      </c>
      <c r="Y1191" s="166"/>
      <c r="Z1191" s="149"/>
      <c r="AA1191" s="149"/>
      <c r="AB1191" s="150" t="s">
        <v>1932</v>
      </c>
      <c r="AC1191" s="2"/>
      <c r="AD1191" s="3"/>
      <c r="AE1191" s="149"/>
      <c r="AF1191" s="152"/>
      <c r="AG1191" s="155"/>
      <c r="AH1191" s="172"/>
      <c r="AI1191" s="172"/>
      <c r="AJ1191" s="149"/>
      <c r="AK1191" s="170"/>
      <c r="AL1191" s="203" t="s">
        <v>1930</v>
      </c>
      <c r="AM1191" s="139"/>
      <c r="AN1191" s="140"/>
      <c r="AO1191" s="170"/>
      <c r="AP1191" s="187"/>
      <c r="AQ1191" s="173"/>
      <c r="AR1191" s="184"/>
      <c r="AS1191" s="208">
        <f t="shared" si="69"/>
        <v>0</v>
      </c>
    </row>
    <row r="1192" ht="13.2" spans="1:45">
      <c r="A1192" s="149"/>
      <c r="B1192" s="149"/>
      <c r="C1192" s="150" t="s">
        <v>1933</v>
      </c>
      <c r="D1192" s="2"/>
      <c r="E1192" s="3"/>
      <c r="F1192" s="149"/>
      <c r="G1192" s="152"/>
      <c r="H1192" s="155"/>
      <c r="I1192" s="165"/>
      <c r="J1192" s="169">
        <f t="shared" si="66"/>
        <v>0</v>
      </c>
      <c r="K1192" s="166"/>
      <c r="L1192" s="166"/>
      <c r="M1192" s="166"/>
      <c r="N1192" s="166"/>
      <c r="O1192" s="149"/>
      <c r="P1192" s="170"/>
      <c r="Q1192" s="174" t="s">
        <v>1933</v>
      </c>
      <c r="R1192" s="174"/>
      <c r="S1192" s="174"/>
      <c r="T1192" s="170"/>
      <c r="U1192" s="187"/>
      <c r="V1192" s="173"/>
      <c r="W1192" s="185"/>
      <c r="X1192" s="62">
        <f t="shared" si="67"/>
        <v>0</v>
      </c>
      <c r="Y1192" s="166"/>
      <c r="Z1192" s="149"/>
      <c r="AA1192" s="149"/>
      <c r="AB1192" s="150" t="s">
        <v>1933</v>
      </c>
      <c r="AC1192" s="2"/>
      <c r="AD1192" s="3"/>
      <c r="AE1192" s="149"/>
      <c r="AF1192" s="152"/>
      <c r="AG1192" s="155"/>
      <c r="AH1192" s="172"/>
      <c r="AI1192" s="172"/>
      <c r="AJ1192" s="149"/>
      <c r="AK1192" s="170"/>
      <c r="AL1192" s="203" t="s">
        <v>1931</v>
      </c>
      <c r="AM1192" s="139"/>
      <c r="AN1192" s="140"/>
      <c r="AO1192" s="170"/>
      <c r="AP1192" s="187"/>
      <c r="AQ1192" s="173"/>
      <c r="AR1192" s="184"/>
      <c r="AS1192" s="208">
        <f t="shared" si="69"/>
        <v>0</v>
      </c>
    </row>
    <row r="1193" ht="13.2" spans="1:45">
      <c r="A1193" s="149"/>
      <c r="B1193" s="149"/>
      <c r="C1193" s="150" t="s">
        <v>1934</v>
      </c>
      <c r="D1193" s="2"/>
      <c r="E1193" s="3"/>
      <c r="F1193" s="149"/>
      <c r="G1193" s="152"/>
      <c r="H1193" s="155"/>
      <c r="I1193" s="165"/>
      <c r="J1193" s="169">
        <f t="shared" si="66"/>
        <v>0</v>
      </c>
      <c r="K1193" s="166"/>
      <c r="L1193" s="166"/>
      <c r="M1193" s="166"/>
      <c r="N1193" s="166"/>
      <c r="O1193" s="149"/>
      <c r="P1193" s="170"/>
      <c r="Q1193" s="174" t="s">
        <v>1934</v>
      </c>
      <c r="R1193" s="174"/>
      <c r="S1193" s="174"/>
      <c r="T1193" s="170"/>
      <c r="U1193" s="187"/>
      <c r="V1193" s="173"/>
      <c r="W1193" s="185"/>
      <c r="X1193" s="62">
        <f t="shared" si="67"/>
        <v>0</v>
      </c>
      <c r="Y1193" s="166"/>
      <c r="Z1193" s="149"/>
      <c r="AA1193" s="149"/>
      <c r="AB1193" s="150" t="s">
        <v>1934</v>
      </c>
      <c r="AC1193" s="2"/>
      <c r="AD1193" s="3"/>
      <c r="AE1193" s="149"/>
      <c r="AF1193" s="152"/>
      <c r="AG1193" s="155"/>
      <c r="AH1193" s="172"/>
      <c r="AI1193" s="172"/>
      <c r="AJ1193" s="149"/>
      <c r="AK1193" s="170"/>
      <c r="AL1193" s="203" t="s">
        <v>1932</v>
      </c>
      <c r="AM1193" s="139"/>
      <c r="AN1193" s="140"/>
      <c r="AO1193" s="170"/>
      <c r="AP1193" s="187"/>
      <c r="AQ1193" s="173"/>
      <c r="AR1193" s="184"/>
      <c r="AS1193" s="208">
        <f t="shared" si="69"/>
        <v>0</v>
      </c>
    </row>
    <row r="1194" ht="13.2" spans="1:45">
      <c r="A1194" s="149"/>
      <c r="B1194" s="154"/>
      <c r="C1194" s="148"/>
      <c r="D1194" s="139"/>
      <c r="E1194" s="140"/>
      <c r="F1194" s="154"/>
      <c r="G1194" s="152"/>
      <c r="H1194" s="155"/>
      <c r="I1194" s="165"/>
      <c r="J1194" s="169">
        <f t="shared" si="66"/>
        <v>0</v>
      </c>
      <c r="K1194" s="166"/>
      <c r="L1194" s="166"/>
      <c r="M1194" s="166"/>
      <c r="N1194" s="166"/>
      <c r="O1194" s="149"/>
      <c r="P1194" s="140"/>
      <c r="Q1194" s="184"/>
      <c r="R1194" s="184"/>
      <c r="S1194" s="184"/>
      <c r="T1194" s="140"/>
      <c r="U1194" s="187"/>
      <c r="V1194" s="173"/>
      <c r="W1194" s="185"/>
      <c r="X1194" s="62">
        <f t="shared" si="67"/>
        <v>0</v>
      </c>
      <c r="Y1194" s="166"/>
      <c r="Z1194" s="149"/>
      <c r="AA1194" s="154"/>
      <c r="AB1194" s="148"/>
      <c r="AC1194" s="139"/>
      <c r="AD1194" s="140"/>
      <c r="AE1194" s="154"/>
      <c r="AF1194" s="152"/>
      <c r="AG1194" s="155"/>
      <c r="AH1194" s="172"/>
      <c r="AI1194" s="172"/>
      <c r="AJ1194" s="149"/>
      <c r="AK1194" s="170"/>
      <c r="AL1194" s="203" t="s">
        <v>1933</v>
      </c>
      <c r="AM1194" s="139"/>
      <c r="AN1194" s="140"/>
      <c r="AO1194" s="170"/>
      <c r="AP1194" s="187"/>
      <c r="AQ1194" s="173"/>
      <c r="AR1194" s="184"/>
      <c r="AS1194" s="208">
        <f t="shared" si="69"/>
        <v>0</v>
      </c>
    </row>
    <row r="1195" ht="13.2" spans="1:45">
      <c r="A1195" s="149"/>
      <c r="B1195" s="160" t="s">
        <v>979</v>
      </c>
      <c r="C1195" s="150" t="s">
        <v>1935</v>
      </c>
      <c r="D1195" s="2"/>
      <c r="E1195" s="3"/>
      <c r="F1195" s="151"/>
      <c r="G1195" s="152"/>
      <c r="H1195" s="155"/>
      <c r="I1195" s="165"/>
      <c r="J1195" s="169">
        <f t="shared" si="66"/>
        <v>0</v>
      </c>
      <c r="K1195" s="166"/>
      <c r="L1195" s="166"/>
      <c r="M1195" s="166"/>
      <c r="N1195" s="166"/>
      <c r="O1195" s="149"/>
      <c r="P1195" s="176" t="s">
        <v>979</v>
      </c>
      <c r="Q1195" s="174" t="s">
        <v>1935</v>
      </c>
      <c r="R1195" s="174"/>
      <c r="S1195" s="174"/>
      <c r="T1195" s="174"/>
      <c r="U1195" s="187"/>
      <c r="V1195" s="173"/>
      <c r="W1195" s="185"/>
      <c r="X1195" s="62">
        <f t="shared" si="67"/>
        <v>0</v>
      </c>
      <c r="Y1195" s="166"/>
      <c r="Z1195" s="149"/>
      <c r="AA1195" s="160" t="s">
        <v>979</v>
      </c>
      <c r="AB1195" s="150" t="s">
        <v>1935</v>
      </c>
      <c r="AC1195" s="2"/>
      <c r="AD1195" s="3"/>
      <c r="AE1195" s="151"/>
      <c r="AF1195" s="152"/>
      <c r="AG1195" s="155"/>
      <c r="AH1195" s="172"/>
      <c r="AI1195" s="172"/>
      <c r="AJ1195" s="149"/>
      <c r="AK1195" s="170"/>
      <c r="AL1195" s="203" t="s">
        <v>1934</v>
      </c>
      <c r="AM1195" s="139"/>
      <c r="AN1195" s="140"/>
      <c r="AO1195" s="170"/>
      <c r="AP1195" s="187"/>
      <c r="AQ1195" s="173"/>
      <c r="AR1195" s="184"/>
      <c r="AS1195" s="208">
        <f t="shared" si="69"/>
        <v>0</v>
      </c>
    </row>
    <row r="1196" ht="13.2" spans="1:45">
      <c r="A1196" s="149"/>
      <c r="B1196" s="149"/>
      <c r="C1196" s="226" t="s">
        <v>1936</v>
      </c>
      <c r="D1196" s="227"/>
      <c r="E1196" s="228"/>
      <c r="F1196" s="153">
        <v>95000</v>
      </c>
      <c r="G1196" s="152">
        <v>1</v>
      </c>
      <c r="H1196" s="155">
        <v>95000</v>
      </c>
      <c r="I1196" s="165"/>
      <c r="J1196" s="169">
        <f t="shared" si="66"/>
        <v>0</v>
      </c>
      <c r="K1196" s="166"/>
      <c r="L1196" s="166"/>
      <c r="M1196" s="166"/>
      <c r="N1196" s="166"/>
      <c r="O1196" s="149"/>
      <c r="P1196" s="170"/>
      <c r="Q1196" s="230" t="s">
        <v>1936</v>
      </c>
      <c r="R1196" s="230"/>
      <c r="S1196" s="230"/>
      <c r="T1196" s="188">
        <v>95000</v>
      </c>
      <c r="U1196" s="187">
        <v>1</v>
      </c>
      <c r="V1196" s="213">
        <v>95000</v>
      </c>
      <c r="W1196" s="185"/>
      <c r="X1196" s="62">
        <f t="shared" si="67"/>
        <v>0</v>
      </c>
      <c r="Y1196" s="166"/>
      <c r="Z1196" s="149"/>
      <c r="AA1196" s="149"/>
      <c r="AB1196" s="226" t="s">
        <v>1936</v>
      </c>
      <c r="AC1196" s="227"/>
      <c r="AD1196" s="228"/>
      <c r="AE1196" s="153">
        <v>95000</v>
      </c>
      <c r="AF1196" s="152">
        <v>1</v>
      </c>
      <c r="AG1196" s="155">
        <v>95000</v>
      </c>
      <c r="AH1196" s="172"/>
      <c r="AI1196" s="172"/>
      <c r="AJ1196" s="149"/>
      <c r="AK1196" s="140"/>
      <c r="AL1196" s="202"/>
      <c r="AM1196" s="139"/>
      <c r="AN1196" s="140"/>
      <c r="AO1196" s="140"/>
      <c r="AP1196" s="187"/>
      <c r="AQ1196" s="173"/>
      <c r="AR1196" s="184"/>
      <c r="AS1196" s="208">
        <f t="shared" si="69"/>
        <v>0</v>
      </c>
    </row>
    <row r="1197" ht="13.2" spans="1:45">
      <c r="A1197" s="149"/>
      <c r="B1197" s="154"/>
      <c r="C1197" s="229"/>
      <c r="D1197" s="139"/>
      <c r="E1197" s="140"/>
      <c r="F1197" s="154"/>
      <c r="G1197" s="152"/>
      <c r="H1197" s="155"/>
      <c r="I1197" s="165"/>
      <c r="J1197" s="169">
        <f t="shared" si="66"/>
        <v>0</v>
      </c>
      <c r="K1197" s="166"/>
      <c r="L1197" s="166"/>
      <c r="M1197" s="166"/>
      <c r="N1197" s="166"/>
      <c r="O1197" s="149"/>
      <c r="P1197" s="140"/>
      <c r="Q1197" s="140"/>
      <c r="R1197" s="140"/>
      <c r="S1197" s="140"/>
      <c r="T1197" s="140"/>
      <c r="U1197" s="187"/>
      <c r="V1197" s="173"/>
      <c r="W1197" s="185"/>
      <c r="X1197" s="62">
        <f t="shared" si="67"/>
        <v>0</v>
      </c>
      <c r="Y1197" s="166"/>
      <c r="Z1197" s="149"/>
      <c r="AA1197" s="154"/>
      <c r="AB1197" s="229"/>
      <c r="AC1197" s="139"/>
      <c r="AD1197" s="140"/>
      <c r="AE1197" s="154"/>
      <c r="AF1197" s="152"/>
      <c r="AG1197" s="155"/>
      <c r="AH1197" s="172"/>
      <c r="AI1197" s="172"/>
      <c r="AJ1197" s="149"/>
      <c r="AK1197" s="176" t="s">
        <v>979</v>
      </c>
      <c r="AL1197" s="203" t="s">
        <v>1935</v>
      </c>
      <c r="AM1197" s="139"/>
      <c r="AN1197" s="140"/>
      <c r="AO1197" s="174"/>
      <c r="AP1197" s="187"/>
      <c r="AQ1197" s="173"/>
      <c r="AR1197" s="184"/>
      <c r="AS1197" s="208">
        <f t="shared" si="69"/>
        <v>0</v>
      </c>
    </row>
    <row r="1198" ht="13.2" spans="1:45">
      <c r="A1198" s="149"/>
      <c r="B1198" s="160" t="s">
        <v>1003</v>
      </c>
      <c r="C1198" s="150" t="s">
        <v>1937</v>
      </c>
      <c r="D1198" s="2"/>
      <c r="E1198" s="3"/>
      <c r="F1198" s="151">
        <v>65000</v>
      </c>
      <c r="G1198" s="152">
        <v>1</v>
      </c>
      <c r="H1198" s="155">
        <v>65000</v>
      </c>
      <c r="I1198" s="165"/>
      <c r="J1198" s="169">
        <f t="shared" si="66"/>
        <v>0</v>
      </c>
      <c r="K1198" s="166"/>
      <c r="L1198" s="166"/>
      <c r="M1198" s="166"/>
      <c r="N1198" s="166"/>
      <c r="O1198" s="149"/>
      <c r="P1198" s="176" t="s">
        <v>1003</v>
      </c>
      <c r="Q1198" s="174" t="s">
        <v>1937</v>
      </c>
      <c r="R1198" s="174"/>
      <c r="S1198" s="174"/>
      <c r="T1198" s="186">
        <v>65000</v>
      </c>
      <c r="U1198" s="187">
        <v>1</v>
      </c>
      <c r="V1198" s="213">
        <v>65000</v>
      </c>
      <c r="W1198" s="185"/>
      <c r="X1198" s="62">
        <f t="shared" si="67"/>
        <v>0</v>
      </c>
      <c r="Y1198" s="166"/>
      <c r="Z1198" s="149"/>
      <c r="AA1198" s="160" t="s">
        <v>1003</v>
      </c>
      <c r="AB1198" s="150" t="s">
        <v>1937</v>
      </c>
      <c r="AC1198" s="2"/>
      <c r="AD1198" s="3"/>
      <c r="AE1198" s="151">
        <v>65000</v>
      </c>
      <c r="AF1198" s="152">
        <v>1</v>
      </c>
      <c r="AG1198" s="155">
        <v>65000</v>
      </c>
      <c r="AH1198" s="172"/>
      <c r="AI1198" s="172"/>
      <c r="AJ1198" s="149"/>
      <c r="AK1198" s="170"/>
      <c r="AL1198" s="231" t="s">
        <v>1936</v>
      </c>
      <c r="AN1198" s="170"/>
      <c r="AO1198" s="188">
        <v>95000</v>
      </c>
      <c r="AP1198" s="187">
        <v>1</v>
      </c>
      <c r="AQ1198" s="213">
        <v>95000</v>
      </c>
      <c r="AR1198" s="209">
        <v>1</v>
      </c>
      <c r="AS1198" s="208">
        <f>AR1198*AQ1198</f>
        <v>95000</v>
      </c>
    </row>
    <row r="1199" ht="13.2" spans="1:45">
      <c r="A1199" s="149"/>
      <c r="B1199" s="149"/>
      <c r="C1199" s="150" t="s">
        <v>1938</v>
      </c>
      <c r="D1199" s="2"/>
      <c r="E1199" s="3"/>
      <c r="F1199" s="153"/>
      <c r="G1199" s="152"/>
      <c r="H1199" s="155"/>
      <c r="I1199" s="165"/>
      <c r="J1199" s="169">
        <f t="shared" si="66"/>
        <v>0</v>
      </c>
      <c r="K1199" s="166"/>
      <c r="L1199" s="166"/>
      <c r="M1199" s="166"/>
      <c r="N1199" s="166"/>
      <c r="O1199" s="149"/>
      <c r="P1199" s="170"/>
      <c r="Q1199" s="174" t="s">
        <v>1938</v>
      </c>
      <c r="R1199" s="174"/>
      <c r="S1199" s="174"/>
      <c r="T1199" s="230"/>
      <c r="U1199" s="187"/>
      <c r="V1199" s="173"/>
      <c r="W1199" s="185"/>
      <c r="X1199" s="62">
        <f t="shared" si="67"/>
        <v>0</v>
      </c>
      <c r="Y1199" s="166"/>
      <c r="Z1199" s="149"/>
      <c r="AA1199" s="149"/>
      <c r="AB1199" s="150" t="s">
        <v>1938</v>
      </c>
      <c r="AC1199" s="2"/>
      <c r="AD1199" s="3"/>
      <c r="AE1199" s="153"/>
      <c r="AF1199" s="152"/>
      <c r="AG1199" s="155"/>
      <c r="AH1199" s="172"/>
      <c r="AI1199" s="172"/>
      <c r="AJ1199" s="149"/>
      <c r="AK1199" s="140"/>
      <c r="AL1199" s="139"/>
      <c r="AM1199" s="139"/>
      <c r="AN1199" s="140"/>
      <c r="AO1199" s="140"/>
      <c r="AP1199" s="187"/>
      <c r="AQ1199" s="173"/>
      <c r="AR1199" s="184"/>
      <c r="AS1199" s="208">
        <f t="shared" ref="AS1199:AS1227" si="70">AR1199*AO1199</f>
        <v>0</v>
      </c>
    </row>
    <row r="1200" ht="13.2" spans="1:45">
      <c r="A1200" s="149"/>
      <c r="B1200" s="149"/>
      <c r="C1200" s="150" t="s">
        <v>1939</v>
      </c>
      <c r="D1200" s="2"/>
      <c r="E1200" s="3"/>
      <c r="F1200" s="149"/>
      <c r="G1200" s="152"/>
      <c r="H1200" s="155"/>
      <c r="I1200" s="165"/>
      <c r="J1200" s="169">
        <f t="shared" si="66"/>
        <v>0</v>
      </c>
      <c r="K1200" s="166"/>
      <c r="L1200" s="166"/>
      <c r="M1200" s="166"/>
      <c r="N1200" s="166"/>
      <c r="O1200" s="149"/>
      <c r="P1200" s="170"/>
      <c r="Q1200" s="174" t="s">
        <v>1939</v>
      </c>
      <c r="R1200" s="174"/>
      <c r="S1200" s="174"/>
      <c r="T1200" s="170"/>
      <c r="U1200" s="187"/>
      <c r="V1200" s="173"/>
      <c r="W1200" s="185"/>
      <c r="X1200" s="62">
        <f t="shared" si="67"/>
        <v>0</v>
      </c>
      <c r="Y1200" s="166"/>
      <c r="Z1200" s="149"/>
      <c r="AA1200" s="149"/>
      <c r="AB1200" s="150" t="s">
        <v>1939</v>
      </c>
      <c r="AC1200" s="2"/>
      <c r="AD1200" s="3"/>
      <c r="AE1200" s="149"/>
      <c r="AF1200" s="152"/>
      <c r="AG1200" s="155"/>
      <c r="AH1200" s="172"/>
      <c r="AI1200" s="172"/>
      <c r="AJ1200" s="149"/>
      <c r="AK1200" s="176" t="s">
        <v>1003</v>
      </c>
      <c r="AL1200" s="203" t="s">
        <v>1937</v>
      </c>
      <c r="AM1200" s="139"/>
      <c r="AN1200" s="140"/>
      <c r="AO1200" s="186">
        <v>65000</v>
      </c>
      <c r="AP1200" s="187">
        <v>1</v>
      </c>
      <c r="AQ1200" s="213">
        <v>65000</v>
      </c>
      <c r="AR1200" s="209">
        <v>1</v>
      </c>
      <c r="AS1200" s="208">
        <f t="shared" si="70"/>
        <v>65000</v>
      </c>
    </row>
    <row r="1201" ht="13.2" spans="1:45">
      <c r="A1201" s="149"/>
      <c r="B1201" s="149"/>
      <c r="C1201" s="150" t="s">
        <v>1940</v>
      </c>
      <c r="D1201" s="2"/>
      <c r="E1201" s="3"/>
      <c r="F1201" s="149"/>
      <c r="G1201" s="152"/>
      <c r="H1201" s="155"/>
      <c r="I1201" s="165"/>
      <c r="J1201" s="169">
        <f t="shared" si="66"/>
        <v>0</v>
      </c>
      <c r="K1201" s="166"/>
      <c r="L1201" s="166"/>
      <c r="M1201" s="166"/>
      <c r="N1201" s="166"/>
      <c r="O1201" s="149"/>
      <c r="P1201" s="170"/>
      <c r="Q1201" s="174" t="s">
        <v>1940</v>
      </c>
      <c r="R1201" s="174"/>
      <c r="S1201" s="174"/>
      <c r="T1201" s="170"/>
      <c r="U1201" s="187"/>
      <c r="V1201" s="173"/>
      <c r="W1201" s="185"/>
      <c r="X1201" s="62">
        <f t="shared" si="67"/>
        <v>0</v>
      </c>
      <c r="Y1201" s="166"/>
      <c r="Z1201" s="149"/>
      <c r="AA1201" s="149"/>
      <c r="AB1201" s="150" t="s">
        <v>1940</v>
      </c>
      <c r="AC1201" s="2"/>
      <c r="AD1201" s="3"/>
      <c r="AE1201" s="149"/>
      <c r="AF1201" s="152"/>
      <c r="AG1201" s="155"/>
      <c r="AH1201" s="172"/>
      <c r="AI1201" s="172"/>
      <c r="AJ1201" s="149"/>
      <c r="AK1201" s="170"/>
      <c r="AL1201" s="203" t="s">
        <v>1938</v>
      </c>
      <c r="AM1201" s="139"/>
      <c r="AN1201" s="140"/>
      <c r="AO1201" s="230"/>
      <c r="AP1201" s="187"/>
      <c r="AQ1201" s="173"/>
      <c r="AR1201" s="184"/>
      <c r="AS1201" s="208">
        <f t="shared" si="70"/>
        <v>0</v>
      </c>
    </row>
    <row r="1202" ht="13.2" spans="1:45">
      <c r="A1202" s="149"/>
      <c r="B1202" s="149"/>
      <c r="C1202" s="150" t="s">
        <v>1941</v>
      </c>
      <c r="D1202" s="2"/>
      <c r="E1202" s="3"/>
      <c r="F1202" s="149"/>
      <c r="G1202" s="152"/>
      <c r="H1202" s="155"/>
      <c r="I1202" s="165"/>
      <c r="J1202" s="169">
        <f t="shared" si="66"/>
        <v>0</v>
      </c>
      <c r="K1202" s="166"/>
      <c r="L1202" s="166"/>
      <c r="M1202" s="166"/>
      <c r="N1202" s="166"/>
      <c r="O1202" s="149"/>
      <c r="P1202" s="170"/>
      <c r="Q1202" s="174" t="s">
        <v>1941</v>
      </c>
      <c r="R1202" s="174"/>
      <c r="S1202" s="174"/>
      <c r="T1202" s="170"/>
      <c r="U1202" s="187"/>
      <c r="V1202" s="173"/>
      <c r="W1202" s="185"/>
      <c r="X1202" s="62">
        <f t="shared" si="67"/>
        <v>0</v>
      </c>
      <c r="Y1202" s="166"/>
      <c r="Z1202" s="149"/>
      <c r="AA1202" s="149"/>
      <c r="AB1202" s="150" t="s">
        <v>1941</v>
      </c>
      <c r="AC1202" s="2"/>
      <c r="AD1202" s="3"/>
      <c r="AE1202" s="149"/>
      <c r="AF1202" s="152"/>
      <c r="AG1202" s="155"/>
      <c r="AH1202" s="172"/>
      <c r="AI1202" s="172"/>
      <c r="AJ1202" s="149"/>
      <c r="AK1202" s="170"/>
      <c r="AL1202" s="203" t="s">
        <v>1939</v>
      </c>
      <c r="AM1202" s="139"/>
      <c r="AN1202" s="140"/>
      <c r="AO1202" s="170"/>
      <c r="AP1202" s="187"/>
      <c r="AQ1202" s="173"/>
      <c r="AR1202" s="184"/>
      <c r="AS1202" s="208">
        <f t="shared" si="70"/>
        <v>0</v>
      </c>
    </row>
    <row r="1203" ht="13.2" spans="1:45">
      <c r="A1203" s="149"/>
      <c r="B1203" s="149"/>
      <c r="C1203" s="150" t="s">
        <v>1942</v>
      </c>
      <c r="D1203" s="2"/>
      <c r="E1203" s="3"/>
      <c r="F1203" s="149"/>
      <c r="G1203" s="152"/>
      <c r="H1203" s="155"/>
      <c r="I1203" s="165"/>
      <c r="J1203" s="169">
        <f t="shared" si="66"/>
        <v>0</v>
      </c>
      <c r="K1203" s="166"/>
      <c r="L1203" s="166"/>
      <c r="M1203" s="166"/>
      <c r="N1203" s="166"/>
      <c r="O1203" s="149"/>
      <c r="P1203" s="170"/>
      <c r="Q1203" s="174" t="s">
        <v>1942</v>
      </c>
      <c r="R1203" s="174"/>
      <c r="S1203" s="174"/>
      <c r="T1203" s="170"/>
      <c r="U1203" s="187"/>
      <c r="V1203" s="173"/>
      <c r="W1203" s="185"/>
      <c r="X1203" s="62">
        <f t="shared" si="67"/>
        <v>0</v>
      </c>
      <c r="Y1203" s="166"/>
      <c r="Z1203" s="149"/>
      <c r="AA1203" s="149"/>
      <c r="AB1203" s="150" t="s">
        <v>1942</v>
      </c>
      <c r="AC1203" s="2"/>
      <c r="AD1203" s="3"/>
      <c r="AE1203" s="149"/>
      <c r="AF1203" s="152"/>
      <c r="AG1203" s="155"/>
      <c r="AH1203" s="172"/>
      <c r="AI1203" s="172"/>
      <c r="AJ1203" s="149"/>
      <c r="AK1203" s="170"/>
      <c r="AL1203" s="203" t="s">
        <v>1940</v>
      </c>
      <c r="AM1203" s="139"/>
      <c r="AN1203" s="140"/>
      <c r="AO1203" s="170"/>
      <c r="AP1203" s="187"/>
      <c r="AQ1203" s="173"/>
      <c r="AR1203" s="184"/>
      <c r="AS1203" s="208">
        <f t="shared" si="70"/>
        <v>0</v>
      </c>
    </row>
    <row r="1204" ht="13.2" spans="1:45">
      <c r="A1204" s="149"/>
      <c r="B1204" s="149"/>
      <c r="C1204" s="150" t="s">
        <v>1943</v>
      </c>
      <c r="D1204" s="2"/>
      <c r="E1204" s="3"/>
      <c r="F1204" s="149"/>
      <c r="G1204" s="152"/>
      <c r="H1204" s="155"/>
      <c r="I1204" s="165"/>
      <c r="J1204" s="169">
        <f t="shared" si="66"/>
        <v>0</v>
      </c>
      <c r="K1204" s="166"/>
      <c r="L1204" s="166"/>
      <c r="M1204" s="166"/>
      <c r="N1204" s="166"/>
      <c r="O1204" s="149"/>
      <c r="P1204" s="170"/>
      <c r="Q1204" s="174" t="s">
        <v>1943</v>
      </c>
      <c r="R1204" s="174"/>
      <c r="S1204" s="174"/>
      <c r="T1204" s="170"/>
      <c r="U1204" s="187"/>
      <c r="V1204" s="173"/>
      <c r="W1204" s="185"/>
      <c r="X1204" s="62">
        <f t="shared" si="67"/>
        <v>0</v>
      </c>
      <c r="Y1204" s="166"/>
      <c r="Z1204" s="149"/>
      <c r="AA1204" s="149"/>
      <c r="AB1204" s="150" t="s">
        <v>1943</v>
      </c>
      <c r="AC1204" s="2"/>
      <c r="AD1204" s="3"/>
      <c r="AE1204" s="149"/>
      <c r="AF1204" s="152"/>
      <c r="AG1204" s="155"/>
      <c r="AH1204" s="172"/>
      <c r="AI1204" s="172"/>
      <c r="AJ1204" s="149"/>
      <c r="AK1204" s="170"/>
      <c r="AL1204" s="203" t="s">
        <v>1941</v>
      </c>
      <c r="AM1204" s="139"/>
      <c r="AN1204" s="140"/>
      <c r="AO1204" s="170"/>
      <c r="AP1204" s="187"/>
      <c r="AQ1204" s="173"/>
      <c r="AR1204" s="184"/>
      <c r="AS1204" s="208">
        <f t="shared" si="70"/>
        <v>0</v>
      </c>
    </row>
    <row r="1205" ht="13.2" spans="1:45">
      <c r="A1205" s="149"/>
      <c r="B1205" s="149"/>
      <c r="C1205" s="150" t="s">
        <v>1944</v>
      </c>
      <c r="D1205" s="2"/>
      <c r="E1205" s="3"/>
      <c r="F1205" s="149"/>
      <c r="G1205" s="152"/>
      <c r="H1205" s="155"/>
      <c r="I1205" s="165"/>
      <c r="J1205" s="169">
        <f t="shared" si="66"/>
        <v>0</v>
      </c>
      <c r="K1205" s="166"/>
      <c r="L1205" s="166"/>
      <c r="M1205" s="166"/>
      <c r="N1205" s="166"/>
      <c r="O1205" s="149"/>
      <c r="P1205" s="170"/>
      <c r="Q1205" s="174" t="s">
        <v>1944</v>
      </c>
      <c r="R1205" s="174"/>
      <c r="S1205" s="174"/>
      <c r="T1205" s="170"/>
      <c r="U1205" s="187"/>
      <c r="V1205" s="173"/>
      <c r="W1205" s="185"/>
      <c r="X1205" s="62">
        <f t="shared" si="67"/>
        <v>0</v>
      </c>
      <c r="Y1205" s="166"/>
      <c r="Z1205" s="149"/>
      <c r="AA1205" s="149"/>
      <c r="AB1205" s="150" t="s">
        <v>1944</v>
      </c>
      <c r="AC1205" s="2"/>
      <c r="AD1205" s="3"/>
      <c r="AE1205" s="149"/>
      <c r="AF1205" s="152"/>
      <c r="AG1205" s="155"/>
      <c r="AH1205" s="172"/>
      <c r="AI1205" s="172"/>
      <c r="AJ1205" s="149"/>
      <c r="AK1205" s="170"/>
      <c r="AL1205" s="203" t="s">
        <v>1942</v>
      </c>
      <c r="AM1205" s="139"/>
      <c r="AN1205" s="140"/>
      <c r="AO1205" s="170"/>
      <c r="AP1205" s="187"/>
      <c r="AQ1205" s="173"/>
      <c r="AR1205" s="184"/>
      <c r="AS1205" s="208">
        <f t="shared" si="70"/>
        <v>0</v>
      </c>
    </row>
    <row r="1206" ht="13.2" spans="1:45">
      <c r="A1206" s="149"/>
      <c r="B1206" s="149"/>
      <c r="C1206" s="150" t="s">
        <v>1945</v>
      </c>
      <c r="D1206" s="2"/>
      <c r="E1206" s="3"/>
      <c r="F1206" s="149"/>
      <c r="G1206" s="152"/>
      <c r="H1206" s="155"/>
      <c r="I1206" s="165"/>
      <c r="J1206" s="169">
        <f t="shared" si="66"/>
        <v>0</v>
      </c>
      <c r="K1206" s="166"/>
      <c r="L1206" s="166"/>
      <c r="M1206" s="166"/>
      <c r="N1206" s="166"/>
      <c r="O1206" s="149"/>
      <c r="P1206" s="170"/>
      <c r="Q1206" s="174" t="s">
        <v>1945</v>
      </c>
      <c r="R1206" s="174"/>
      <c r="S1206" s="174"/>
      <c r="T1206" s="170"/>
      <c r="U1206" s="187"/>
      <c r="V1206" s="173"/>
      <c r="W1206" s="185"/>
      <c r="X1206" s="62">
        <f t="shared" si="67"/>
        <v>0</v>
      </c>
      <c r="Y1206" s="166"/>
      <c r="Z1206" s="149"/>
      <c r="AA1206" s="149"/>
      <c r="AB1206" s="150" t="s">
        <v>1945</v>
      </c>
      <c r="AC1206" s="2"/>
      <c r="AD1206" s="3"/>
      <c r="AE1206" s="149"/>
      <c r="AF1206" s="152"/>
      <c r="AG1206" s="155"/>
      <c r="AH1206" s="172"/>
      <c r="AI1206" s="172"/>
      <c r="AJ1206" s="149"/>
      <c r="AK1206" s="170"/>
      <c r="AL1206" s="203" t="s">
        <v>1943</v>
      </c>
      <c r="AM1206" s="139"/>
      <c r="AN1206" s="140"/>
      <c r="AO1206" s="170"/>
      <c r="AP1206" s="187"/>
      <c r="AQ1206" s="173"/>
      <c r="AR1206" s="184"/>
      <c r="AS1206" s="208">
        <f t="shared" si="70"/>
        <v>0</v>
      </c>
    </row>
    <row r="1207" ht="13.2" spans="1:45">
      <c r="A1207" s="149"/>
      <c r="B1207" s="149"/>
      <c r="C1207" s="150" t="s">
        <v>1946</v>
      </c>
      <c r="D1207" s="2"/>
      <c r="E1207" s="3"/>
      <c r="F1207" s="149"/>
      <c r="G1207" s="152"/>
      <c r="H1207" s="155"/>
      <c r="I1207" s="165"/>
      <c r="J1207" s="169">
        <f t="shared" si="66"/>
        <v>0</v>
      </c>
      <c r="K1207" s="166"/>
      <c r="L1207" s="166"/>
      <c r="M1207" s="166"/>
      <c r="N1207" s="166"/>
      <c r="O1207" s="149"/>
      <c r="P1207" s="170"/>
      <c r="Q1207" s="174" t="s">
        <v>1946</v>
      </c>
      <c r="R1207" s="174"/>
      <c r="S1207" s="174"/>
      <c r="T1207" s="170"/>
      <c r="U1207" s="187"/>
      <c r="V1207" s="173"/>
      <c r="W1207" s="185"/>
      <c r="X1207" s="62">
        <f t="shared" si="67"/>
        <v>0</v>
      </c>
      <c r="Y1207" s="166"/>
      <c r="Z1207" s="149"/>
      <c r="AA1207" s="149"/>
      <c r="AB1207" s="150" t="s">
        <v>1946</v>
      </c>
      <c r="AC1207" s="2"/>
      <c r="AD1207" s="3"/>
      <c r="AE1207" s="149"/>
      <c r="AF1207" s="152"/>
      <c r="AG1207" s="155"/>
      <c r="AH1207" s="172"/>
      <c r="AI1207" s="172"/>
      <c r="AJ1207" s="149"/>
      <c r="AK1207" s="170"/>
      <c r="AL1207" s="203" t="s">
        <v>1944</v>
      </c>
      <c r="AM1207" s="139"/>
      <c r="AN1207" s="140"/>
      <c r="AO1207" s="170"/>
      <c r="AP1207" s="187"/>
      <c r="AQ1207" s="173"/>
      <c r="AR1207" s="184"/>
      <c r="AS1207" s="208">
        <f t="shared" si="70"/>
        <v>0</v>
      </c>
    </row>
    <row r="1208" ht="13.2" spans="1:45">
      <c r="A1208" s="149"/>
      <c r="B1208" s="149"/>
      <c r="C1208" s="150" t="s">
        <v>1947</v>
      </c>
      <c r="D1208" s="2"/>
      <c r="E1208" s="3"/>
      <c r="F1208" s="149"/>
      <c r="G1208" s="152"/>
      <c r="H1208" s="155"/>
      <c r="I1208" s="165"/>
      <c r="J1208" s="169">
        <f t="shared" si="66"/>
        <v>0</v>
      </c>
      <c r="K1208" s="166"/>
      <c r="L1208" s="166"/>
      <c r="M1208" s="166"/>
      <c r="N1208" s="166"/>
      <c r="O1208" s="149"/>
      <c r="P1208" s="170"/>
      <c r="Q1208" s="174" t="s">
        <v>1947</v>
      </c>
      <c r="R1208" s="174"/>
      <c r="S1208" s="174"/>
      <c r="T1208" s="170"/>
      <c r="U1208" s="187"/>
      <c r="V1208" s="173"/>
      <c r="W1208" s="185"/>
      <c r="X1208" s="62">
        <f t="shared" si="67"/>
        <v>0</v>
      </c>
      <c r="Y1208" s="166"/>
      <c r="Z1208" s="149"/>
      <c r="AA1208" s="149"/>
      <c r="AB1208" s="150" t="s">
        <v>1947</v>
      </c>
      <c r="AC1208" s="2"/>
      <c r="AD1208" s="3"/>
      <c r="AE1208" s="149"/>
      <c r="AF1208" s="152"/>
      <c r="AG1208" s="155"/>
      <c r="AH1208" s="172"/>
      <c r="AI1208" s="172"/>
      <c r="AJ1208" s="149"/>
      <c r="AK1208" s="170"/>
      <c r="AL1208" s="203" t="s">
        <v>1945</v>
      </c>
      <c r="AM1208" s="139"/>
      <c r="AN1208" s="140"/>
      <c r="AO1208" s="170"/>
      <c r="AP1208" s="187"/>
      <c r="AQ1208" s="173"/>
      <c r="AR1208" s="184"/>
      <c r="AS1208" s="208">
        <f t="shared" si="70"/>
        <v>0</v>
      </c>
    </row>
    <row r="1209" ht="13.2" spans="1:45">
      <c r="A1209" s="149"/>
      <c r="B1209" s="149"/>
      <c r="C1209" s="150" t="s">
        <v>1948</v>
      </c>
      <c r="D1209" s="2"/>
      <c r="E1209" s="3"/>
      <c r="F1209" s="149"/>
      <c r="G1209" s="152"/>
      <c r="H1209" s="155"/>
      <c r="I1209" s="165"/>
      <c r="J1209" s="169">
        <f t="shared" si="66"/>
        <v>0</v>
      </c>
      <c r="K1209" s="166"/>
      <c r="L1209" s="166"/>
      <c r="M1209" s="166"/>
      <c r="N1209" s="166"/>
      <c r="O1209" s="149"/>
      <c r="P1209" s="170"/>
      <c r="Q1209" s="174" t="s">
        <v>1948</v>
      </c>
      <c r="R1209" s="174"/>
      <c r="S1209" s="174"/>
      <c r="T1209" s="170"/>
      <c r="U1209" s="187"/>
      <c r="V1209" s="173"/>
      <c r="W1209" s="185"/>
      <c r="X1209" s="62">
        <f t="shared" si="67"/>
        <v>0</v>
      </c>
      <c r="Y1209" s="166"/>
      <c r="Z1209" s="149"/>
      <c r="AA1209" s="149"/>
      <c r="AB1209" s="150" t="s">
        <v>1948</v>
      </c>
      <c r="AC1209" s="2"/>
      <c r="AD1209" s="3"/>
      <c r="AE1209" s="149"/>
      <c r="AF1209" s="152"/>
      <c r="AG1209" s="155"/>
      <c r="AH1209" s="172"/>
      <c r="AI1209" s="172"/>
      <c r="AJ1209" s="149"/>
      <c r="AK1209" s="170"/>
      <c r="AL1209" s="203" t="s">
        <v>1946</v>
      </c>
      <c r="AM1209" s="139"/>
      <c r="AN1209" s="140"/>
      <c r="AO1209" s="170"/>
      <c r="AP1209" s="187"/>
      <c r="AQ1209" s="173"/>
      <c r="AR1209" s="184"/>
      <c r="AS1209" s="208">
        <f t="shared" si="70"/>
        <v>0</v>
      </c>
    </row>
    <row r="1210" ht="13.2" spans="1:45">
      <c r="A1210" s="149"/>
      <c r="B1210" s="149"/>
      <c r="C1210" s="150" t="s">
        <v>1949</v>
      </c>
      <c r="D1210" s="2"/>
      <c r="E1210" s="3"/>
      <c r="F1210" s="149"/>
      <c r="G1210" s="152"/>
      <c r="H1210" s="155"/>
      <c r="I1210" s="165"/>
      <c r="J1210" s="169">
        <f t="shared" si="66"/>
        <v>0</v>
      </c>
      <c r="K1210" s="166"/>
      <c r="L1210" s="166"/>
      <c r="M1210" s="166"/>
      <c r="N1210" s="166"/>
      <c r="O1210" s="149"/>
      <c r="P1210" s="170"/>
      <c r="Q1210" s="174" t="s">
        <v>1949</v>
      </c>
      <c r="R1210" s="174"/>
      <c r="S1210" s="174"/>
      <c r="T1210" s="170"/>
      <c r="U1210" s="187"/>
      <c r="V1210" s="173"/>
      <c r="W1210" s="185"/>
      <c r="X1210" s="62">
        <f t="shared" si="67"/>
        <v>0</v>
      </c>
      <c r="Y1210" s="166"/>
      <c r="Z1210" s="149"/>
      <c r="AA1210" s="149"/>
      <c r="AB1210" s="150" t="s">
        <v>1949</v>
      </c>
      <c r="AC1210" s="2"/>
      <c r="AD1210" s="3"/>
      <c r="AE1210" s="149"/>
      <c r="AF1210" s="152"/>
      <c r="AG1210" s="155"/>
      <c r="AH1210" s="172"/>
      <c r="AI1210" s="172"/>
      <c r="AJ1210" s="149"/>
      <c r="AK1210" s="170"/>
      <c r="AL1210" s="203" t="s">
        <v>1947</v>
      </c>
      <c r="AM1210" s="139"/>
      <c r="AN1210" s="140"/>
      <c r="AO1210" s="170"/>
      <c r="AP1210" s="187"/>
      <c r="AQ1210" s="173"/>
      <c r="AR1210" s="184"/>
      <c r="AS1210" s="208">
        <f t="shared" si="70"/>
        <v>0</v>
      </c>
    </row>
    <row r="1211" ht="13.2" spans="1:45">
      <c r="A1211" s="149"/>
      <c r="B1211" s="149"/>
      <c r="C1211" s="150" t="s">
        <v>1950</v>
      </c>
      <c r="D1211" s="2"/>
      <c r="E1211" s="3"/>
      <c r="F1211" s="149"/>
      <c r="G1211" s="152"/>
      <c r="H1211" s="155"/>
      <c r="I1211" s="165"/>
      <c r="J1211" s="169">
        <f t="shared" si="66"/>
        <v>0</v>
      </c>
      <c r="K1211" s="166"/>
      <c r="L1211" s="166"/>
      <c r="M1211" s="166"/>
      <c r="N1211" s="166"/>
      <c r="O1211" s="149"/>
      <c r="P1211" s="170"/>
      <c r="Q1211" s="174" t="s">
        <v>1950</v>
      </c>
      <c r="R1211" s="174"/>
      <c r="S1211" s="174"/>
      <c r="T1211" s="170"/>
      <c r="U1211" s="187"/>
      <c r="V1211" s="173"/>
      <c r="W1211" s="185"/>
      <c r="X1211" s="62">
        <f t="shared" si="67"/>
        <v>0</v>
      </c>
      <c r="Y1211" s="166"/>
      <c r="Z1211" s="149"/>
      <c r="AA1211" s="149"/>
      <c r="AB1211" s="150" t="s">
        <v>1950</v>
      </c>
      <c r="AC1211" s="2"/>
      <c r="AD1211" s="3"/>
      <c r="AE1211" s="149"/>
      <c r="AF1211" s="152"/>
      <c r="AG1211" s="155"/>
      <c r="AH1211" s="172"/>
      <c r="AI1211" s="172"/>
      <c r="AJ1211" s="149"/>
      <c r="AK1211" s="170"/>
      <c r="AL1211" s="203" t="s">
        <v>1948</v>
      </c>
      <c r="AM1211" s="139"/>
      <c r="AN1211" s="140"/>
      <c r="AO1211" s="170"/>
      <c r="AP1211" s="187"/>
      <c r="AQ1211" s="173"/>
      <c r="AR1211" s="184"/>
      <c r="AS1211" s="208">
        <f t="shared" si="70"/>
        <v>0</v>
      </c>
    </row>
    <row r="1212" ht="13.2" spans="1:45">
      <c r="A1212" s="149"/>
      <c r="B1212" s="149"/>
      <c r="C1212" s="150" t="s">
        <v>1951</v>
      </c>
      <c r="D1212" s="2"/>
      <c r="E1212" s="3"/>
      <c r="F1212" s="149"/>
      <c r="G1212" s="152"/>
      <c r="H1212" s="155"/>
      <c r="I1212" s="165"/>
      <c r="J1212" s="169">
        <f t="shared" si="66"/>
        <v>0</v>
      </c>
      <c r="K1212" s="166"/>
      <c r="L1212" s="166"/>
      <c r="M1212" s="166"/>
      <c r="N1212" s="166"/>
      <c r="O1212" s="149"/>
      <c r="P1212" s="170"/>
      <c r="Q1212" s="174" t="s">
        <v>1951</v>
      </c>
      <c r="R1212" s="174"/>
      <c r="S1212" s="174"/>
      <c r="T1212" s="170"/>
      <c r="U1212" s="187"/>
      <c r="V1212" s="173"/>
      <c r="W1212" s="185"/>
      <c r="X1212" s="62">
        <f t="shared" si="67"/>
        <v>0</v>
      </c>
      <c r="Y1212" s="166"/>
      <c r="Z1212" s="149"/>
      <c r="AA1212" s="149"/>
      <c r="AB1212" s="150" t="s">
        <v>1951</v>
      </c>
      <c r="AC1212" s="2"/>
      <c r="AD1212" s="3"/>
      <c r="AE1212" s="149"/>
      <c r="AF1212" s="152"/>
      <c r="AG1212" s="155"/>
      <c r="AH1212" s="172"/>
      <c r="AI1212" s="172"/>
      <c r="AJ1212" s="149"/>
      <c r="AK1212" s="170"/>
      <c r="AL1212" s="203" t="s">
        <v>1949</v>
      </c>
      <c r="AM1212" s="139"/>
      <c r="AN1212" s="140"/>
      <c r="AO1212" s="170"/>
      <c r="AP1212" s="187"/>
      <c r="AQ1212" s="173"/>
      <c r="AR1212" s="184"/>
      <c r="AS1212" s="208">
        <f t="shared" si="70"/>
        <v>0</v>
      </c>
    </row>
    <row r="1213" ht="13.2" spans="1:45">
      <c r="A1213" s="149"/>
      <c r="B1213" s="149"/>
      <c r="C1213" s="150" t="s">
        <v>1952</v>
      </c>
      <c r="D1213" s="2"/>
      <c r="E1213" s="3"/>
      <c r="F1213" s="149"/>
      <c r="G1213" s="152"/>
      <c r="H1213" s="155"/>
      <c r="I1213" s="165"/>
      <c r="J1213" s="169">
        <f t="shared" si="66"/>
        <v>0</v>
      </c>
      <c r="K1213" s="166"/>
      <c r="L1213" s="166"/>
      <c r="M1213" s="166"/>
      <c r="N1213" s="166"/>
      <c r="O1213" s="149"/>
      <c r="P1213" s="170"/>
      <c r="Q1213" s="174" t="s">
        <v>1952</v>
      </c>
      <c r="R1213" s="174"/>
      <c r="S1213" s="174"/>
      <c r="T1213" s="170"/>
      <c r="U1213" s="187"/>
      <c r="V1213" s="173"/>
      <c r="W1213" s="185"/>
      <c r="X1213" s="62">
        <f t="shared" si="67"/>
        <v>0</v>
      </c>
      <c r="Y1213" s="166"/>
      <c r="Z1213" s="149"/>
      <c r="AA1213" s="149"/>
      <c r="AB1213" s="150" t="s">
        <v>1952</v>
      </c>
      <c r="AC1213" s="2"/>
      <c r="AD1213" s="3"/>
      <c r="AE1213" s="149"/>
      <c r="AF1213" s="152"/>
      <c r="AG1213" s="155"/>
      <c r="AH1213" s="172"/>
      <c r="AI1213" s="172"/>
      <c r="AJ1213" s="149"/>
      <c r="AK1213" s="170"/>
      <c r="AL1213" s="203" t="s">
        <v>1950</v>
      </c>
      <c r="AM1213" s="139"/>
      <c r="AN1213" s="140"/>
      <c r="AO1213" s="170"/>
      <c r="AP1213" s="187"/>
      <c r="AQ1213" s="173"/>
      <c r="AR1213" s="184"/>
      <c r="AS1213" s="208">
        <f t="shared" si="70"/>
        <v>0</v>
      </c>
    </row>
    <row r="1214" ht="13.2" spans="1:45">
      <c r="A1214" s="149"/>
      <c r="B1214" s="149"/>
      <c r="C1214" s="150" t="s">
        <v>1953</v>
      </c>
      <c r="D1214" s="2"/>
      <c r="E1214" s="3"/>
      <c r="F1214" s="149"/>
      <c r="G1214" s="152"/>
      <c r="H1214" s="155"/>
      <c r="I1214" s="165"/>
      <c r="J1214" s="169">
        <f t="shared" si="66"/>
        <v>0</v>
      </c>
      <c r="K1214" s="166"/>
      <c r="L1214" s="166"/>
      <c r="M1214" s="166"/>
      <c r="N1214" s="166"/>
      <c r="O1214" s="149"/>
      <c r="P1214" s="170"/>
      <c r="Q1214" s="174" t="s">
        <v>1953</v>
      </c>
      <c r="R1214" s="174"/>
      <c r="S1214" s="174"/>
      <c r="T1214" s="170"/>
      <c r="U1214" s="187"/>
      <c r="V1214" s="173"/>
      <c r="W1214" s="185"/>
      <c r="X1214" s="62">
        <f t="shared" si="67"/>
        <v>0</v>
      </c>
      <c r="Y1214" s="166"/>
      <c r="Z1214" s="149"/>
      <c r="AA1214" s="149"/>
      <c r="AB1214" s="150" t="s">
        <v>1953</v>
      </c>
      <c r="AC1214" s="2"/>
      <c r="AD1214" s="3"/>
      <c r="AE1214" s="149"/>
      <c r="AF1214" s="152"/>
      <c r="AG1214" s="155"/>
      <c r="AH1214" s="172"/>
      <c r="AI1214" s="172"/>
      <c r="AJ1214" s="149"/>
      <c r="AK1214" s="170"/>
      <c r="AL1214" s="203" t="s">
        <v>1951</v>
      </c>
      <c r="AM1214" s="139"/>
      <c r="AN1214" s="140"/>
      <c r="AO1214" s="170"/>
      <c r="AP1214" s="187"/>
      <c r="AQ1214" s="173"/>
      <c r="AR1214" s="184"/>
      <c r="AS1214" s="208">
        <f t="shared" si="70"/>
        <v>0</v>
      </c>
    </row>
    <row r="1215" ht="13.2" spans="1:45">
      <c r="A1215" s="149"/>
      <c r="B1215" s="149"/>
      <c r="C1215" s="150" t="s">
        <v>1954</v>
      </c>
      <c r="D1215" s="2"/>
      <c r="E1215" s="3"/>
      <c r="F1215" s="149"/>
      <c r="G1215" s="152"/>
      <c r="H1215" s="155"/>
      <c r="I1215" s="165"/>
      <c r="J1215" s="169">
        <f t="shared" si="66"/>
        <v>0</v>
      </c>
      <c r="K1215" s="166"/>
      <c r="L1215" s="166"/>
      <c r="M1215" s="166"/>
      <c r="N1215" s="166"/>
      <c r="O1215" s="149"/>
      <c r="P1215" s="170"/>
      <c r="Q1215" s="174" t="s">
        <v>1954</v>
      </c>
      <c r="R1215" s="174"/>
      <c r="S1215" s="174"/>
      <c r="T1215" s="170"/>
      <c r="U1215" s="187"/>
      <c r="V1215" s="173"/>
      <c r="W1215" s="185"/>
      <c r="X1215" s="62">
        <f t="shared" si="67"/>
        <v>0</v>
      </c>
      <c r="Y1215" s="166"/>
      <c r="Z1215" s="149"/>
      <c r="AA1215" s="149"/>
      <c r="AB1215" s="150" t="s">
        <v>1954</v>
      </c>
      <c r="AC1215" s="2"/>
      <c r="AD1215" s="3"/>
      <c r="AE1215" s="149"/>
      <c r="AF1215" s="152"/>
      <c r="AG1215" s="155"/>
      <c r="AH1215" s="172"/>
      <c r="AI1215" s="172"/>
      <c r="AJ1215" s="149"/>
      <c r="AK1215" s="170"/>
      <c r="AL1215" s="203" t="s">
        <v>1952</v>
      </c>
      <c r="AM1215" s="139"/>
      <c r="AN1215" s="140"/>
      <c r="AO1215" s="170"/>
      <c r="AP1215" s="187"/>
      <c r="AQ1215" s="173"/>
      <c r="AR1215" s="184"/>
      <c r="AS1215" s="208">
        <f t="shared" si="70"/>
        <v>0</v>
      </c>
    </row>
    <row r="1216" ht="13.2" spans="1:45">
      <c r="A1216" s="149"/>
      <c r="B1216" s="149"/>
      <c r="C1216" s="150" t="s">
        <v>1955</v>
      </c>
      <c r="D1216" s="2"/>
      <c r="E1216" s="3"/>
      <c r="F1216" s="149"/>
      <c r="G1216" s="152"/>
      <c r="H1216" s="155"/>
      <c r="I1216" s="165"/>
      <c r="J1216" s="169">
        <f t="shared" si="66"/>
        <v>0</v>
      </c>
      <c r="K1216" s="166"/>
      <c r="L1216" s="166"/>
      <c r="M1216" s="166"/>
      <c r="N1216" s="166"/>
      <c r="O1216" s="149"/>
      <c r="P1216" s="170"/>
      <c r="Q1216" s="174" t="s">
        <v>1955</v>
      </c>
      <c r="R1216" s="174"/>
      <c r="S1216" s="174"/>
      <c r="T1216" s="170"/>
      <c r="U1216" s="187"/>
      <c r="V1216" s="173"/>
      <c r="W1216" s="185"/>
      <c r="X1216" s="62">
        <f t="shared" si="67"/>
        <v>0</v>
      </c>
      <c r="Y1216" s="166"/>
      <c r="Z1216" s="149"/>
      <c r="AA1216" s="149"/>
      <c r="AB1216" s="150" t="s">
        <v>1955</v>
      </c>
      <c r="AC1216" s="2"/>
      <c r="AD1216" s="3"/>
      <c r="AE1216" s="149"/>
      <c r="AF1216" s="152"/>
      <c r="AG1216" s="155"/>
      <c r="AH1216" s="172"/>
      <c r="AI1216" s="172"/>
      <c r="AJ1216" s="149"/>
      <c r="AK1216" s="170"/>
      <c r="AL1216" s="203" t="s">
        <v>1953</v>
      </c>
      <c r="AM1216" s="139"/>
      <c r="AN1216" s="140"/>
      <c r="AO1216" s="170"/>
      <c r="AP1216" s="187"/>
      <c r="AQ1216" s="173"/>
      <c r="AR1216" s="184"/>
      <c r="AS1216" s="208">
        <f t="shared" si="70"/>
        <v>0</v>
      </c>
    </row>
    <row r="1217" ht="13.2" spans="1:45">
      <c r="A1217" s="149"/>
      <c r="B1217" s="149"/>
      <c r="C1217" s="150" t="s">
        <v>1956</v>
      </c>
      <c r="D1217" s="2"/>
      <c r="E1217" s="3"/>
      <c r="F1217" s="149"/>
      <c r="G1217" s="152"/>
      <c r="H1217" s="155"/>
      <c r="I1217" s="165"/>
      <c r="J1217" s="169">
        <f t="shared" si="66"/>
        <v>0</v>
      </c>
      <c r="K1217" s="166"/>
      <c r="L1217" s="166"/>
      <c r="M1217" s="166"/>
      <c r="N1217" s="166"/>
      <c r="O1217" s="149"/>
      <c r="P1217" s="170"/>
      <c r="Q1217" s="174" t="s">
        <v>1956</v>
      </c>
      <c r="R1217" s="174"/>
      <c r="S1217" s="174"/>
      <c r="T1217" s="170"/>
      <c r="U1217" s="187"/>
      <c r="V1217" s="173"/>
      <c r="W1217" s="185"/>
      <c r="X1217" s="62">
        <f t="shared" si="67"/>
        <v>0</v>
      </c>
      <c r="Y1217" s="166"/>
      <c r="Z1217" s="149"/>
      <c r="AA1217" s="149"/>
      <c r="AB1217" s="150" t="s">
        <v>1956</v>
      </c>
      <c r="AC1217" s="2"/>
      <c r="AD1217" s="3"/>
      <c r="AE1217" s="149"/>
      <c r="AF1217" s="152"/>
      <c r="AG1217" s="155"/>
      <c r="AH1217" s="172"/>
      <c r="AI1217" s="172"/>
      <c r="AJ1217" s="149"/>
      <c r="AK1217" s="170"/>
      <c r="AL1217" s="203" t="s">
        <v>1954</v>
      </c>
      <c r="AM1217" s="139"/>
      <c r="AN1217" s="140"/>
      <c r="AO1217" s="170"/>
      <c r="AP1217" s="187"/>
      <c r="AQ1217" s="173"/>
      <c r="AR1217" s="184"/>
      <c r="AS1217" s="208">
        <f t="shared" si="70"/>
        <v>0</v>
      </c>
    </row>
    <row r="1218" ht="13.2" spans="1:45">
      <c r="A1218" s="149"/>
      <c r="B1218" s="149"/>
      <c r="C1218" s="150" t="s">
        <v>1957</v>
      </c>
      <c r="D1218" s="2"/>
      <c r="E1218" s="3"/>
      <c r="F1218" s="149"/>
      <c r="G1218" s="152"/>
      <c r="H1218" s="155"/>
      <c r="I1218" s="165"/>
      <c r="J1218" s="169">
        <f t="shared" si="66"/>
        <v>0</v>
      </c>
      <c r="K1218" s="166"/>
      <c r="L1218" s="166"/>
      <c r="M1218" s="166"/>
      <c r="N1218" s="166"/>
      <c r="O1218" s="149"/>
      <c r="P1218" s="170"/>
      <c r="Q1218" s="174" t="s">
        <v>1957</v>
      </c>
      <c r="R1218" s="174"/>
      <c r="S1218" s="174"/>
      <c r="T1218" s="170"/>
      <c r="U1218" s="187"/>
      <c r="V1218" s="173"/>
      <c r="W1218" s="185"/>
      <c r="X1218" s="62">
        <f t="shared" si="67"/>
        <v>0</v>
      </c>
      <c r="Y1218" s="166"/>
      <c r="Z1218" s="149"/>
      <c r="AA1218" s="149"/>
      <c r="AB1218" s="150" t="s">
        <v>1957</v>
      </c>
      <c r="AC1218" s="2"/>
      <c r="AD1218" s="3"/>
      <c r="AE1218" s="149"/>
      <c r="AF1218" s="152"/>
      <c r="AG1218" s="155"/>
      <c r="AH1218" s="172"/>
      <c r="AI1218" s="172"/>
      <c r="AJ1218" s="149"/>
      <c r="AK1218" s="170"/>
      <c r="AL1218" s="203" t="s">
        <v>1955</v>
      </c>
      <c r="AM1218" s="139"/>
      <c r="AN1218" s="140"/>
      <c r="AO1218" s="170"/>
      <c r="AP1218" s="187"/>
      <c r="AQ1218" s="173"/>
      <c r="AR1218" s="184"/>
      <c r="AS1218" s="208">
        <f t="shared" si="70"/>
        <v>0</v>
      </c>
    </row>
    <row r="1219" ht="13.2" spans="1:45">
      <c r="A1219" s="149"/>
      <c r="B1219" s="149"/>
      <c r="C1219" s="150" t="s">
        <v>1958</v>
      </c>
      <c r="D1219" s="2"/>
      <c r="E1219" s="3"/>
      <c r="F1219" s="149"/>
      <c r="G1219" s="152"/>
      <c r="H1219" s="155"/>
      <c r="I1219" s="165"/>
      <c r="J1219" s="169">
        <f t="shared" si="66"/>
        <v>0</v>
      </c>
      <c r="K1219" s="166"/>
      <c r="L1219" s="166"/>
      <c r="M1219" s="166"/>
      <c r="N1219" s="166"/>
      <c r="O1219" s="149"/>
      <c r="P1219" s="170"/>
      <c r="Q1219" s="174" t="s">
        <v>1958</v>
      </c>
      <c r="R1219" s="174"/>
      <c r="S1219" s="174"/>
      <c r="T1219" s="170"/>
      <c r="U1219" s="187"/>
      <c r="V1219" s="173"/>
      <c r="W1219" s="185"/>
      <c r="X1219" s="62">
        <f t="shared" si="67"/>
        <v>0</v>
      </c>
      <c r="Y1219" s="166"/>
      <c r="Z1219" s="149"/>
      <c r="AA1219" s="149"/>
      <c r="AB1219" s="150" t="s">
        <v>1958</v>
      </c>
      <c r="AC1219" s="2"/>
      <c r="AD1219" s="3"/>
      <c r="AE1219" s="149"/>
      <c r="AF1219" s="152"/>
      <c r="AG1219" s="155"/>
      <c r="AH1219" s="172"/>
      <c r="AI1219" s="172"/>
      <c r="AJ1219" s="149"/>
      <c r="AK1219" s="170"/>
      <c r="AL1219" s="203" t="s">
        <v>1956</v>
      </c>
      <c r="AM1219" s="139"/>
      <c r="AN1219" s="140"/>
      <c r="AO1219" s="170"/>
      <c r="AP1219" s="187"/>
      <c r="AQ1219" s="173"/>
      <c r="AR1219" s="184"/>
      <c r="AS1219" s="208">
        <f t="shared" si="70"/>
        <v>0</v>
      </c>
    </row>
    <row r="1220" ht="13.2" spans="1:45">
      <c r="A1220" s="149"/>
      <c r="B1220" s="149"/>
      <c r="C1220" s="150" t="s">
        <v>1959</v>
      </c>
      <c r="D1220" s="2"/>
      <c r="E1220" s="3"/>
      <c r="F1220" s="149"/>
      <c r="G1220" s="152"/>
      <c r="H1220" s="155"/>
      <c r="I1220" s="165"/>
      <c r="J1220" s="169">
        <f t="shared" si="66"/>
        <v>0</v>
      </c>
      <c r="K1220" s="166"/>
      <c r="L1220" s="166"/>
      <c r="M1220" s="166"/>
      <c r="N1220" s="166"/>
      <c r="O1220" s="149"/>
      <c r="P1220" s="170"/>
      <c r="Q1220" s="174" t="s">
        <v>1959</v>
      </c>
      <c r="R1220" s="174"/>
      <c r="S1220" s="174"/>
      <c r="T1220" s="170"/>
      <c r="U1220" s="187"/>
      <c r="V1220" s="173"/>
      <c r="W1220" s="185"/>
      <c r="X1220" s="62">
        <f t="shared" si="67"/>
        <v>0</v>
      </c>
      <c r="Y1220" s="166"/>
      <c r="Z1220" s="149"/>
      <c r="AA1220" s="149"/>
      <c r="AB1220" s="150" t="s">
        <v>1959</v>
      </c>
      <c r="AC1220" s="2"/>
      <c r="AD1220" s="3"/>
      <c r="AE1220" s="149"/>
      <c r="AF1220" s="152"/>
      <c r="AG1220" s="155"/>
      <c r="AH1220" s="172"/>
      <c r="AI1220" s="172"/>
      <c r="AJ1220" s="149"/>
      <c r="AK1220" s="170"/>
      <c r="AL1220" s="203" t="s">
        <v>1957</v>
      </c>
      <c r="AM1220" s="139"/>
      <c r="AN1220" s="140"/>
      <c r="AO1220" s="170"/>
      <c r="AP1220" s="187"/>
      <c r="AQ1220" s="173"/>
      <c r="AR1220" s="184"/>
      <c r="AS1220" s="208">
        <f t="shared" si="70"/>
        <v>0</v>
      </c>
    </row>
    <row r="1221" ht="13.2" spans="1:45">
      <c r="A1221" s="149"/>
      <c r="B1221" s="149"/>
      <c r="C1221" s="150" t="s">
        <v>1960</v>
      </c>
      <c r="D1221" s="2"/>
      <c r="E1221" s="3"/>
      <c r="F1221" s="149"/>
      <c r="G1221" s="152"/>
      <c r="H1221" s="155"/>
      <c r="I1221" s="165"/>
      <c r="J1221" s="169">
        <f t="shared" si="66"/>
        <v>0</v>
      </c>
      <c r="K1221" s="166"/>
      <c r="L1221" s="166"/>
      <c r="M1221" s="166"/>
      <c r="N1221" s="166"/>
      <c r="O1221" s="149"/>
      <c r="P1221" s="170"/>
      <c r="Q1221" s="174" t="s">
        <v>1960</v>
      </c>
      <c r="R1221" s="174"/>
      <c r="S1221" s="174"/>
      <c r="T1221" s="170"/>
      <c r="U1221" s="187"/>
      <c r="V1221" s="173"/>
      <c r="W1221" s="185"/>
      <c r="X1221" s="62">
        <f t="shared" si="67"/>
        <v>0</v>
      </c>
      <c r="Y1221" s="166"/>
      <c r="Z1221" s="149"/>
      <c r="AA1221" s="149"/>
      <c r="AB1221" s="150" t="s">
        <v>1960</v>
      </c>
      <c r="AC1221" s="2"/>
      <c r="AD1221" s="3"/>
      <c r="AE1221" s="149"/>
      <c r="AF1221" s="152"/>
      <c r="AG1221" s="155"/>
      <c r="AH1221" s="172"/>
      <c r="AI1221" s="172"/>
      <c r="AJ1221" s="149"/>
      <c r="AK1221" s="170"/>
      <c r="AL1221" s="203" t="s">
        <v>1958</v>
      </c>
      <c r="AM1221" s="139"/>
      <c r="AN1221" s="140"/>
      <c r="AO1221" s="170"/>
      <c r="AP1221" s="187"/>
      <c r="AQ1221" s="173"/>
      <c r="AR1221" s="184"/>
      <c r="AS1221" s="208">
        <f t="shared" si="70"/>
        <v>0</v>
      </c>
    </row>
    <row r="1222" ht="13.2" spans="1:45">
      <c r="A1222" s="149"/>
      <c r="B1222" s="149"/>
      <c r="C1222" s="150" t="s">
        <v>1961</v>
      </c>
      <c r="D1222" s="2"/>
      <c r="E1222" s="3"/>
      <c r="F1222" s="149"/>
      <c r="G1222" s="152"/>
      <c r="H1222" s="155"/>
      <c r="I1222" s="165"/>
      <c r="J1222" s="169">
        <f t="shared" si="66"/>
        <v>0</v>
      </c>
      <c r="K1222" s="166"/>
      <c r="L1222" s="166"/>
      <c r="M1222" s="166"/>
      <c r="N1222" s="166"/>
      <c r="O1222" s="149"/>
      <c r="P1222" s="170"/>
      <c r="Q1222" s="174" t="s">
        <v>1961</v>
      </c>
      <c r="R1222" s="174"/>
      <c r="S1222" s="174"/>
      <c r="T1222" s="170"/>
      <c r="U1222" s="187"/>
      <c r="V1222" s="173"/>
      <c r="W1222" s="185"/>
      <c r="X1222" s="62">
        <f t="shared" si="67"/>
        <v>0</v>
      </c>
      <c r="Y1222" s="166"/>
      <c r="Z1222" s="149"/>
      <c r="AA1222" s="149"/>
      <c r="AB1222" s="150" t="s">
        <v>1961</v>
      </c>
      <c r="AC1222" s="2"/>
      <c r="AD1222" s="3"/>
      <c r="AE1222" s="149"/>
      <c r="AF1222" s="152"/>
      <c r="AG1222" s="155"/>
      <c r="AH1222" s="172"/>
      <c r="AI1222" s="172"/>
      <c r="AJ1222" s="149"/>
      <c r="AK1222" s="170"/>
      <c r="AL1222" s="203" t="s">
        <v>1959</v>
      </c>
      <c r="AM1222" s="139"/>
      <c r="AN1222" s="140"/>
      <c r="AO1222" s="170"/>
      <c r="AP1222" s="187"/>
      <c r="AQ1222" s="173"/>
      <c r="AR1222" s="184"/>
      <c r="AS1222" s="208">
        <f t="shared" si="70"/>
        <v>0</v>
      </c>
    </row>
    <row r="1223" ht="13.2" spans="1:45">
      <c r="A1223" s="149"/>
      <c r="B1223" s="149"/>
      <c r="C1223" s="150" t="s">
        <v>1962</v>
      </c>
      <c r="D1223" s="2"/>
      <c r="E1223" s="3"/>
      <c r="F1223" s="149"/>
      <c r="G1223" s="152"/>
      <c r="H1223" s="155"/>
      <c r="I1223" s="165"/>
      <c r="J1223" s="169">
        <f t="shared" si="66"/>
        <v>0</v>
      </c>
      <c r="K1223" s="166"/>
      <c r="L1223" s="166"/>
      <c r="M1223" s="166"/>
      <c r="N1223" s="166"/>
      <c r="O1223" s="149"/>
      <c r="P1223" s="170"/>
      <c r="Q1223" s="174" t="s">
        <v>1962</v>
      </c>
      <c r="R1223" s="174"/>
      <c r="S1223" s="174"/>
      <c r="T1223" s="170"/>
      <c r="U1223" s="187"/>
      <c r="V1223" s="173"/>
      <c r="W1223" s="185"/>
      <c r="X1223" s="62">
        <f t="shared" si="67"/>
        <v>0</v>
      </c>
      <c r="Y1223" s="166"/>
      <c r="Z1223" s="149"/>
      <c r="AA1223" s="149"/>
      <c r="AB1223" s="150" t="s">
        <v>1962</v>
      </c>
      <c r="AC1223" s="2"/>
      <c r="AD1223" s="3"/>
      <c r="AE1223" s="149"/>
      <c r="AF1223" s="152"/>
      <c r="AG1223" s="155"/>
      <c r="AH1223" s="172"/>
      <c r="AI1223" s="172"/>
      <c r="AJ1223" s="149"/>
      <c r="AK1223" s="170"/>
      <c r="AL1223" s="203" t="s">
        <v>1960</v>
      </c>
      <c r="AM1223" s="139"/>
      <c r="AN1223" s="140"/>
      <c r="AO1223" s="170"/>
      <c r="AP1223" s="187"/>
      <c r="AQ1223" s="173"/>
      <c r="AR1223" s="184"/>
      <c r="AS1223" s="208">
        <f t="shared" si="70"/>
        <v>0</v>
      </c>
    </row>
    <row r="1224" ht="13.2" spans="1:45">
      <c r="A1224" s="149"/>
      <c r="B1224" s="149"/>
      <c r="C1224" s="150" t="s">
        <v>1963</v>
      </c>
      <c r="D1224" s="2"/>
      <c r="E1224" s="3"/>
      <c r="F1224" s="149"/>
      <c r="G1224" s="152"/>
      <c r="H1224" s="155"/>
      <c r="I1224" s="165"/>
      <c r="J1224" s="169">
        <f t="shared" si="66"/>
        <v>0</v>
      </c>
      <c r="K1224" s="166"/>
      <c r="L1224" s="166"/>
      <c r="M1224" s="166"/>
      <c r="N1224" s="166"/>
      <c r="O1224" s="149"/>
      <c r="P1224" s="170"/>
      <c r="Q1224" s="174" t="s">
        <v>1963</v>
      </c>
      <c r="R1224" s="174"/>
      <c r="S1224" s="174"/>
      <c r="T1224" s="170"/>
      <c r="U1224" s="187"/>
      <c r="V1224" s="173"/>
      <c r="W1224" s="185"/>
      <c r="X1224" s="62">
        <f t="shared" si="67"/>
        <v>0</v>
      </c>
      <c r="Y1224" s="166"/>
      <c r="Z1224" s="149"/>
      <c r="AA1224" s="149"/>
      <c r="AB1224" s="150" t="s">
        <v>1963</v>
      </c>
      <c r="AC1224" s="2"/>
      <c r="AD1224" s="3"/>
      <c r="AE1224" s="149"/>
      <c r="AF1224" s="152"/>
      <c r="AG1224" s="155"/>
      <c r="AH1224" s="172"/>
      <c r="AI1224" s="172"/>
      <c r="AJ1224" s="149"/>
      <c r="AK1224" s="170"/>
      <c r="AL1224" s="203" t="s">
        <v>1961</v>
      </c>
      <c r="AM1224" s="139"/>
      <c r="AN1224" s="140"/>
      <c r="AO1224" s="170"/>
      <c r="AP1224" s="187"/>
      <c r="AQ1224" s="173"/>
      <c r="AR1224" s="184"/>
      <c r="AS1224" s="208">
        <f t="shared" si="70"/>
        <v>0</v>
      </c>
    </row>
    <row r="1225" ht="13.2" spans="1:45">
      <c r="A1225" s="149"/>
      <c r="B1225" s="154"/>
      <c r="C1225" s="150" t="s">
        <v>1964</v>
      </c>
      <c r="D1225" s="2"/>
      <c r="E1225" s="3"/>
      <c r="F1225" s="154"/>
      <c r="G1225" s="152"/>
      <c r="H1225" s="155"/>
      <c r="I1225" s="165"/>
      <c r="J1225" s="169">
        <f t="shared" si="66"/>
        <v>0</v>
      </c>
      <c r="K1225" s="166"/>
      <c r="L1225" s="166"/>
      <c r="M1225" s="166"/>
      <c r="N1225" s="166"/>
      <c r="O1225" s="149"/>
      <c r="P1225" s="140"/>
      <c r="Q1225" s="174" t="s">
        <v>1964</v>
      </c>
      <c r="R1225" s="174"/>
      <c r="S1225" s="174"/>
      <c r="T1225" s="140"/>
      <c r="U1225" s="187"/>
      <c r="V1225" s="173"/>
      <c r="W1225" s="185"/>
      <c r="X1225" s="62">
        <f t="shared" si="67"/>
        <v>0</v>
      </c>
      <c r="Y1225" s="166"/>
      <c r="Z1225" s="149"/>
      <c r="AA1225" s="154"/>
      <c r="AB1225" s="150" t="s">
        <v>1964</v>
      </c>
      <c r="AC1225" s="2"/>
      <c r="AD1225" s="3"/>
      <c r="AE1225" s="154"/>
      <c r="AF1225" s="152"/>
      <c r="AG1225" s="155"/>
      <c r="AH1225" s="172"/>
      <c r="AI1225" s="172"/>
      <c r="AJ1225" s="149"/>
      <c r="AK1225" s="170"/>
      <c r="AL1225" s="203" t="s">
        <v>1962</v>
      </c>
      <c r="AM1225" s="139"/>
      <c r="AN1225" s="140"/>
      <c r="AO1225" s="170"/>
      <c r="AP1225" s="187"/>
      <c r="AQ1225" s="173"/>
      <c r="AR1225" s="184"/>
      <c r="AS1225" s="208">
        <f t="shared" si="70"/>
        <v>0</v>
      </c>
    </row>
    <row r="1226" ht="13.2" spans="1:45">
      <c r="A1226" s="149"/>
      <c r="B1226" s="147" t="s">
        <v>1033</v>
      </c>
      <c r="C1226" s="150" t="s">
        <v>1965</v>
      </c>
      <c r="D1226" s="2"/>
      <c r="E1226" s="3"/>
      <c r="F1226" s="151">
        <v>130000</v>
      </c>
      <c r="G1226" s="152">
        <v>1</v>
      </c>
      <c r="H1226" s="155">
        <v>130000</v>
      </c>
      <c r="I1226" s="165"/>
      <c r="J1226" s="169">
        <f t="shared" si="66"/>
        <v>0</v>
      </c>
      <c r="K1226" s="166"/>
      <c r="L1226" s="166"/>
      <c r="M1226" s="166"/>
      <c r="N1226" s="166"/>
      <c r="O1226" s="149"/>
      <c r="P1226" s="168" t="s">
        <v>1033</v>
      </c>
      <c r="Q1226" s="174" t="s">
        <v>1965</v>
      </c>
      <c r="R1226" s="174"/>
      <c r="S1226" s="174"/>
      <c r="T1226" s="186">
        <v>130000</v>
      </c>
      <c r="U1226" s="187">
        <v>1</v>
      </c>
      <c r="V1226" s="213">
        <v>130000</v>
      </c>
      <c r="W1226" s="185"/>
      <c r="X1226" s="62">
        <f t="shared" si="67"/>
        <v>0</v>
      </c>
      <c r="Y1226" s="166"/>
      <c r="Z1226" s="149"/>
      <c r="AA1226" s="147" t="s">
        <v>1033</v>
      </c>
      <c r="AB1226" s="150" t="s">
        <v>1965</v>
      </c>
      <c r="AC1226" s="2"/>
      <c r="AD1226" s="3"/>
      <c r="AE1226" s="151">
        <v>130000</v>
      </c>
      <c r="AF1226" s="152">
        <v>1</v>
      </c>
      <c r="AG1226" s="155">
        <v>130000</v>
      </c>
      <c r="AH1226" s="172"/>
      <c r="AI1226" s="172"/>
      <c r="AJ1226" s="149"/>
      <c r="AK1226" s="170"/>
      <c r="AL1226" s="203" t="s">
        <v>1963</v>
      </c>
      <c r="AM1226" s="139"/>
      <c r="AN1226" s="140"/>
      <c r="AO1226" s="170"/>
      <c r="AP1226" s="187"/>
      <c r="AQ1226" s="173"/>
      <c r="AR1226" s="184"/>
      <c r="AS1226" s="208">
        <f t="shared" si="70"/>
        <v>0</v>
      </c>
    </row>
    <row r="1227" ht="13.2" spans="1:45">
      <c r="A1227" s="149"/>
      <c r="B1227" s="149"/>
      <c r="C1227" s="150" t="s">
        <v>1966</v>
      </c>
      <c r="D1227" s="2"/>
      <c r="E1227" s="3"/>
      <c r="F1227" s="153"/>
      <c r="G1227" s="152"/>
      <c r="H1227" s="155"/>
      <c r="I1227" s="165"/>
      <c r="J1227" s="169">
        <f t="shared" si="66"/>
        <v>0</v>
      </c>
      <c r="K1227" s="166"/>
      <c r="L1227" s="166"/>
      <c r="M1227" s="166"/>
      <c r="N1227" s="166"/>
      <c r="O1227" s="149"/>
      <c r="P1227" s="170"/>
      <c r="Q1227" s="174" t="s">
        <v>1966</v>
      </c>
      <c r="R1227" s="174"/>
      <c r="S1227" s="174"/>
      <c r="T1227" s="230"/>
      <c r="U1227" s="187"/>
      <c r="V1227" s="173"/>
      <c r="W1227" s="185"/>
      <c r="X1227" s="62">
        <f t="shared" si="67"/>
        <v>0</v>
      </c>
      <c r="Y1227" s="166"/>
      <c r="Z1227" s="149"/>
      <c r="AA1227" s="149"/>
      <c r="AB1227" s="150" t="s">
        <v>1966</v>
      </c>
      <c r="AC1227" s="2"/>
      <c r="AD1227" s="3"/>
      <c r="AE1227" s="153"/>
      <c r="AF1227" s="152"/>
      <c r="AG1227" s="155"/>
      <c r="AH1227" s="172"/>
      <c r="AI1227" s="172"/>
      <c r="AJ1227" s="149"/>
      <c r="AK1227" s="140"/>
      <c r="AL1227" s="203" t="s">
        <v>1964</v>
      </c>
      <c r="AM1227" s="139"/>
      <c r="AN1227" s="140"/>
      <c r="AO1227" s="140"/>
      <c r="AP1227" s="187"/>
      <c r="AQ1227" s="173"/>
      <c r="AR1227" s="184"/>
      <c r="AS1227" s="208">
        <f t="shared" si="70"/>
        <v>0</v>
      </c>
    </row>
    <row r="1228" ht="13.2" spans="1:45">
      <c r="A1228" s="149"/>
      <c r="B1228" s="149"/>
      <c r="C1228" s="150" t="s">
        <v>1967</v>
      </c>
      <c r="D1228" s="2"/>
      <c r="E1228" s="3"/>
      <c r="F1228" s="149"/>
      <c r="G1228" s="152"/>
      <c r="H1228" s="155"/>
      <c r="I1228" s="165"/>
      <c r="J1228" s="169">
        <f t="shared" si="66"/>
        <v>0</v>
      </c>
      <c r="K1228" s="166"/>
      <c r="L1228" s="166"/>
      <c r="M1228" s="166"/>
      <c r="N1228" s="166"/>
      <c r="O1228" s="149"/>
      <c r="P1228" s="170"/>
      <c r="Q1228" s="174" t="s">
        <v>1967</v>
      </c>
      <c r="R1228" s="174"/>
      <c r="S1228" s="174"/>
      <c r="T1228" s="170"/>
      <c r="U1228" s="187"/>
      <c r="V1228" s="173"/>
      <c r="W1228" s="185"/>
      <c r="X1228" s="62">
        <f t="shared" si="67"/>
        <v>0</v>
      </c>
      <c r="Y1228" s="166"/>
      <c r="Z1228" s="149"/>
      <c r="AA1228" s="149"/>
      <c r="AB1228" s="150" t="s">
        <v>1967</v>
      </c>
      <c r="AC1228" s="2"/>
      <c r="AD1228" s="3"/>
      <c r="AE1228" s="149"/>
      <c r="AF1228" s="152"/>
      <c r="AG1228" s="155"/>
      <c r="AH1228" s="172"/>
      <c r="AI1228" s="172"/>
      <c r="AJ1228" s="149"/>
      <c r="AK1228" s="168" t="s">
        <v>1033</v>
      </c>
      <c r="AL1228" s="203" t="s">
        <v>1965</v>
      </c>
      <c r="AM1228" s="139"/>
      <c r="AN1228" s="140"/>
      <c r="AO1228" s="186">
        <v>130000</v>
      </c>
      <c r="AP1228" s="187">
        <v>1</v>
      </c>
      <c r="AQ1228" s="213">
        <v>130000</v>
      </c>
      <c r="AR1228" s="209">
        <v>1</v>
      </c>
      <c r="AS1228" s="208">
        <f>AR1228*AQ1228</f>
        <v>130000</v>
      </c>
    </row>
    <row r="1229" ht="13.2" spans="1:45">
      <c r="A1229" s="149"/>
      <c r="B1229" s="149"/>
      <c r="C1229" s="150" t="s">
        <v>1968</v>
      </c>
      <c r="D1229" s="2"/>
      <c r="E1229" s="3"/>
      <c r="F1229" s="149"/>
      <c r="G1229" s="152"/>
      <c r="H1229" s="155"/>
      <c r="I1229" s="165"/>
      <c r="J1229" s="169">
        <f t="shared" si="66"/>
        <v>0</v>
      </c>
      <c r="K1229" s="166"/>
      <c r="L1229" s="166"/>
      <c r="M1229" s="166"/>
      <c r="N1229" s="166"/>
      <c r="O1229" s="149"/>
      <c r="P1229" s="170"/>
      <c r="Q1229" s="174" t="s">
        <v>1968</v>
      </c>
      <c r="R1229" s="174"/>
      <c r="S1229" s="174"/>
      <c r="T1229" s="170"/>
      <c r="U1229" s="187"/>
      <c r="V1229" s="173"/>
      <c r="W1229" s="185"/>
      <c r="X1229" s="62">
        <f t="shared" si="67"/>
        <v>0</v>
      </c>
      <c r="Y1229" s="166"/>
      <c r="Z1229" s="149"/>
      <c r="AA1229" s="149"/>
      <c r="AB1229" s="150" t="s">
        <v>1968</v>
      </c>
      <c r="AC1229" s="2"/>
      <c r="AD1229" s="3"/>
      <c r="AE1229" s="149"/>
      <c r="AF1229" s="152"/>
      <c r="AG1229" s="155"/>
      <c r="AH1229" s="172"/>
      <c r="AI1229" s="172"/>
      <c r="AJ1229" s="149"/>
      <c r="AK1229" s="170"/>
      <c r="AL1229" s="203" t="s">
        <v>1966</v>
      </c>
      <c r="AM1229" s="139"/>
      <c r="AN1229" s="140"/>
      <c r="AO1229" s="230"/>
      <c r="AP1229" s="187"/>
      <c r="AQ1229" s="173"/>
      <c r="AR1229" s="184"/>
      <c r="AS1229" s="208">
        <f t="shared" ref="AS1229:AS1234" si="71">AR1229*AO1229</f>
        <v>0</v>
      </c>
    </row>
    <row r="1230" ht="13.2" spans="1:45">
      <c r="A1230" s="149"/>
      <c r="B1230" s="149"/>
      <c r="C1230" s="150" t="s">
        <v>1969</v>
      </c>
      <c r="D1230" s="2"/>
      <c r="E1230" s="3"/>
      <c r="F1230" s="149"/>
      <c r="G1230" s="152"/>
      <c r="H1230" s="155"/>
      <c r="I1230" s="165"/>
      <c r="J1230" s="169">
        <f t="shared" si="66"/>
        <v>0</v>
      </c>
      <c r="K1230" s="166"/>
      <c r="L1230" s="166"/>
      <c r="M1230" s="166"/>
      <c r="N1230" s="166"/>
      <c r="O1230" s="149"/>
      <c r="P1230" s="170"/>
      <c r="Q1230" s="174" t="s">
        <v>1969</v>
      </c>
      <c r="R1230" s="174"/>
      <c r="S1230" s="174"/>
      <c r="T1230" s="170"/>
      <c r="U1230" s="187"/>
      <c r="V1230" s="173"/>
      <c r="W1230" s="185"/>
      <c r="X1230" s="62">
        <f t="shared" si="67"/>
        <v>0</v>
      </c>
      <c r="Y1230" s="166"/>
      <c r="Z1230" s="149"/>
      <c r="AA1230" s="149"/>
      <c r="AB1230" s="150" t="s">
        <v>1969</v>
      </c>
      <c r="AC1230" s="2"/>
      <c r="AD1230" s="3"/>
      <c r="AE1230" s="149"/>
      <c r="AF1230" s="152"/>
      <c r="AG1230" s="155"/>
      <c r="AH1230" s="172"/>
      <c r="AI1230" s="172"/>
      <c r="AJ1230" s="149"/>
      <c r="AK1230" s="170"/>
      <c r="AL1230" s="203" t="s">
        <v>1967</v>
      </c>
      <c r="AM1230" s="139"/>
      <c r="AN1230" s="140"/>
      <c r="AO1230" s="170"/>
      <c r="AP1230" s="187"/>
      <c r="AQ1230" s="173"/>
      <c r="AR1230" s="184"/>
      <c r="AS1230" s="208">
        <f t="shared" si="71"/>
        <v>0</v>
      </c>
    </row>
    <row r="1231" ht="13.2" spans="1:45">
      <c r="A1231" s="149"/>
      <c r="B1231" s="149"/>
      <c r="C1231" s="150" t="s">
        <v>1970</v>
      </c>
      <c r="D1231" s="2"/>
      <c r="E1231" s="3"/>
      <c r="F1231" s="149"/>
      <c r="G1231" s="152"/>
      <c r="H1231" s="155"/>
      <c r="I1231" s="165"/>
      <c r="J1231" s="169">
        <f t="shared" si="66"/>
        <v>0</v>
      </c>
      <c r="K1231" s="166"/>
      <c r="L1231" s="166"/>
      <c r="M1231" s="166"/>
      <c r="N1231" s="166"/>
      <c r="O1231" s="149"/>
      <c r="P1231" s="170"/>
      <c r="Q1231" s="174" t="s">
        <v>1970</v>
      </c>
      <c r="R1231" s="174"/>
      <c r="S1231" s="174"/>
      <c r="T1231" s="170"/>
      <c r="U1231" s="187"/>
      <c r="V1231" s="173"/>
      <c r="W1231" s="185"/>
      <c r="X1231" s="62">
        <f t="shared" si="67"/>
        <v>0</v>
      </c>
      <c r="Y1231" s="166"/>
      <c r="Z1231" s="149"/>
      <c r="AA1231" s="149"/>
      <c r="AB1231" s="150" t="s">
        <v>1970</v>
      </c>
      <c r="AC1231" s="2"/>
      <c r="AD1231" s="3"/>
      <c r="AE1231" s="149"/>
      <c r="AF1231" s="152"/>
      <c r="AG1231" s="155"/>
      <c r="AH1231" s="172"/>
      <c r="AI1231" s="172"/>
      <c r="AJ1231" s="149"/>
      <c r="AK1231" s="170"/>
      <c r="AL1231" s="203" t="s">
        <v>1968</v>
      </c>
      <c r="AM1231" s="139"/>
      <c r="AN1231" s="140"/>
      <c r="AO1231" s="170"/>
      <c r="AP1231" s="187"/>
      <c r="AQ1231" s="173"/>
      <c r="AR1231" s="184"/>
      <c r="AS1231" s="208">
        <f t="shared" si="71"/>
        <v>0</v>
      </c>
    </row>
    <row r="1232" ht="13.2" spans="1:45">
      <c r="A1232" s="154"/>
      <c r="B1232" s="154"/>
      <c r="C1232" s="148"/>
      <c r="D1232" s="139"/>
      <c r="E1232" s="140"/>
      <c r="F1232" s="154"/>
      <c r="G1232" s="152"/>
      <c r="H1232" s="155"/>
      <c r="I1232" s="165"/>
      <c r="J1232" s="169">
        <f t="shared" si="66"/>
        <v>0</v>
      </c>
      <c r="K1232" s="166"/>
      <c r="L1232" s="166"/>
      <c r="M1232" s="166"/>
      <c r="N1232" s="166"/>
      <c r="O1232" s="154"/>
      <c r="P1232" s="140"/>
      <c r="Q1232" s="184"/>
      <c r="R1232" s="184"/>
      <c r="S1232" s="184"/>
      <c r="T1232" s="140"/>
      <c r="U1232" s="187"/>
      <c r="V1232" s="173"/>
      <c r="W1232" s="185"/>
      <c r="X1232" s="62">
        <f t="shared" si="67"/>
        <v>0</v>
      </c>
      <c r="Y1232" s="166"/>
      <c r="Z1232" s="154"/>
      <c r="AA1232" s="154"/>
      <c r="AB1232" s="148"/>
      <c r="AC1232" s="139"/>
      <c r="AD1232" s="140"/>
      <c r="AE1232" s="154"/>
      <c r="AF1232" s="152"/>
      <c r="AG1232" s="155"/>
      <c r="AH1232" s="172"/>
      <c r="AI1232" s="172"/>
      <c r="AJ1232" s="149"/>
      <c r="AK1232" s="170"/>
      <c r="AL1232" s="203" t="s">
        <v>1969</v>
      </c>
      <c r="AM1232" s="139"/>
      <c r="AN1232" s="140"/>
      <c r="AO1232" s="170"/>
      <c r="AP1232" s="187"/>
      <c r="AQ1232" s="173"/>
      <c r="AR1232" s="184"/>
      <c r="AS1232" s="208">
        <f t="shared" si="71"/>
        <v>0</v>
      </c>
    </row>
    <row r="1233" ht="13.2" spans="1:45">
      <c r="A1233" s="152"/>
      <c r="B1233" s="155"/>
      <c r="C1233" s="210"/>
      <c r="D1233" s="210"/>
      <c r="E1233" s="210"/>
      <c r="F1233" s="158" t="s">
        <v>31</v>
      </c>
      <c r="G1233" s="3"/>
      <c r="H1233" s="151">
        <v>2375000</v>
      </c>
      <c r="I1233" s="165"/>
      <c r="J1233" s="169">
        <f>SUM(J1153:J1232)</f>
        <v>0</v>
      </c>
      <c r="K1233" s="166"/>
      <c r="L1233" s="166"/>
      <c r="M1233" s="166"/>
      <c r="N1233" s="166"/>
      <c r="O1233" s="172"/>
      <c r="P1233" s="173"/>
      <c r="Q1233" s="210"/>
      <c r="R1233" s="210"/>
      <c r="S1233" s="211"/>
      <c r="T1233" s="187" t="s">
        <v>31</v>
      </c>
      <c r="U1233" s="187"/>
      <c r="V1233" s="186">
        <v>2375000</v>
      </c>
      <c r="W1233" s="185"/>
      <c r="X1233" s="62">
        <f>SUM(X1153:X1232)</f>
        <v>0</v>
      </c>
      <c r="Y1233" s="166"/>
      <c r="Z1233" s="152"/>
      <c r="AA1233" s="155"/>
      <c r="AB1233" s="210"/>
      <c r="AC1233" s="210"/>
      <c r="AD1233" s="210"/>
      <c r="AE1233" s="158" t="s">
        <v>31</v>
      </c>
      <c r="AF1233" s="3"/>
      <c r="AG1233" s="151">
        <v>2375000</v>
      </c>
      <c r="AH1233" s="172"/>
      <c r="AI1233" s="172"/>
      <c r="AJ1233" s="149"/>
      <c r="AK1233" s="170"/>
      <c r="AL1233" s="203" t="s">
        <v>1970</v>
      </c>
      <c r="AM1233" s="139"/>
      <c r="AN1233" s="140"/>
      <c r="AO1233" s="170"/>
      <c r="AP1233" s="187"/>
      <c r="AQ1233" s="173"/>
      <c r="AR1233" s="184"/>
      <c r="AS1233" s="208">
        <f t="shared" si="71"/>
        <v>0</v>
      </c>
    </row>
    <row r="1234" ht="13.2" spans="1:45">
      <c r="A1234" s="146">
        <v>12</v>
      </c>
      <c r="B1234" s="160" t="s">
        <v>1971</v>
      </c>
      <c r="C1234" s="148"/>
      <c r="D1234" s="139"/>
      <c r="E1234" s="140"/>
      <c r="F1234" s="151"/>
      <c r="G1234" s="152"/>
      <c r="H1234" s="155"/>
      <c r="I1234" s="165"/>
      <c r="J1234" s="165"/>
      <c r="K1234" s="166"/>
      <c r="L1234" s="166"/>
      <c r="M1234" s="166"/>
      <c r="N1234" s="166"/>
      <c r="O1234" s="167">
        <v>12</v>
      </c>
      <c r="P1234" s="176" t="s">
        <v>1971</v>
      </c>
      <c r="Q1234" s="184"/>
      <c r="R1234" s="184"/>
      <c r="S1234" s="184"/>
      <c r="T1234" s="174"/>
      <c r="U1234" s="187"/>
      <c r="V1234" s="173"/>
      <c r="W1234" s="185"/>
      <c r="X1234" s="185"/>
      <c r="Y1234" s="166"/>
      <c r="Z1234" s="146">
        <v>12</v>
      </c>
      <c r="AA1234" s="160" t="s">
        <v>1971</v>
      </c>
      <c r="AB1234" s="148"/>
      <c r="AC1234" s="139"/>
      <c r="AD1234" s="140"/>
      <c r="AE1234" s="151"/>
      <c r="AF1234" s="152"/>
      <c r="AG1234" s="155"/>
      <c r="AH1234" s="172"/>
      <c r="AI1234" s="172"/>
      <c r="AJ1234" s="154"/>
      <c r="AK1234" s="140"/>
      <c r="AL1234" s="236"/>
      <c r="AM1234" s="139"/>
      <c r="AN1234" s="140"/>
      <c r="AO1234" s="140"/>
      <c r="AP1234" s="187"/>
      <c r="AQ1234" s="173"/>
      <c r="AR1234" s="184"/>
      <c r="AS1234" s="208">
        <f t="shared" si="71"/>
        <v>0</v>
      </c>
    </row>
    <row r="1235" ht="13.2" spans="1:45">
      <c r="A1235" s="149"/>
      <c r="B1235" s="149"/>
      <c r="C1235" s="150" t="s">
        <v>1972</v>
      </c>
      <c r="D1235" s="2"/>
      <c r="E1235" s="3"/>
      <c r="F1235" s="151">
        <v>75000</v>
      </c>
      <c r="G1235" s="152">
        <v>30</v>
      </c>
      <c r="H1235" s="155">
        <v>2250000</v>
      </c>
      <c r="I1235" s="165"/>
      <c r="J1235" s="169">
        <f t="shared" ref="J1235:J1251" si="72">I1235*F1235</f>
        <v>0</v>
      </c>
      <c r="K1235" s="166"/>
      <c r="L1235" s="166"/>
      <c r="M1235" s="166"/>
      <c r="N1235" s="166"/>
      <c r="O1235" s="149"/>
      <c r="P1235" s="170"/>
      <c r="Q1235" s="174" t="s">
        <v>1972</v>
      </c>
      <c r="R1235" s="174"/>
      <c r="S1235" s="174"/>
      <c r="T1235" s="186">
        <v>75000</v>
      </c>
      <c r="U1235" s="187">
        <v>30</v>
      </c>
      <c r="V1235" s="213">
        <v>2250000</v>
      </c>
      <c r="W1235" s="185"/>
      <c r="X1235" s="62">
        <f t="shared" ref="X1235:X1251" si="73">W1235*T1235</f>
        <v>0</v>
      </c>
      <c r="Y1235" s="166"/>
      <c r="Z1235" s="149"/>
      <c r="AA1235" s="149"/>
      <c r="AB1235" s="150" t="s">
        <v>1972</v>
      </c>
      <c r="AC1235" s="2"/>
      <c r="AD1235" s="3"/>
      <c r="AE1235" s="151">
        <v>75000</v>
      </c>
      <c r="AF1235" s="152">
        <v>30</v>
      </c>
      <c r="AG1235" s="155">
        <v>2250000</v>
      </c>
      <c r="AH1235" s="152">
        <v>10</v>
      </c>
      <c r="AI1235" s="237">
        <v>750000</v>
      </c>
      <c r="AJ1235" s="172"/>
      <c r="AK1235" s="173"/>
      <c r="AL1235" s="210"/>
      <c r="AM1235" s="210"/>
      <c r="AN1235" s="211"/>
      <c r="AO1235" s="198" t="s">
        <v>31</v>
      </c>
      <c r="AP1235" s="140"/>
      <c r="AQ1235" s="186">
        <v>2375000</v>
      </c>
      <c r="AR1235" s="184"/>
      <c r="AS1235" s="208">
        <f>SUM(AS1155:AS1234)</f>
        <v>2290000</v>
      </c>
    </row>
    <row r="1236" ht="13.2" spans="1:45">
      <c r="A1236" s="149"/>
      <c r="B1236" s="149"/>
      <c r="C1236" s="226" t="s">
        <v>1973</v>
      </c>
      <c r="D1236" s="227"/>
      <c r="E1236" s="228"/>
      <c r="F1236" s="153"/>
      <c r="G1236" s="152"/>
      <c r="H1236" s="155"/>
      <c r="I1236" s="165"/>
      <c r="J1236" s="169">
        <f t="shared" si="72"/>
        <v>0</v>
      </c>
      <c r="K1236" s="166"/>
      <c r="L1236" s="166"/>
      <c r="M1236" s="166"/>
      <c r="N1236" s="166"/>
      <c r="O1236" s="149"/>
      <c r="P1236" s="170"/>
      <c r="Q1236" s="230" t="s">
        <v>1973</v>
      </c>
      <c r="R1236" s="230"/>
      <c r="S1236" s="230"/>
      <c r="T1236" s="230"/>
      <c r="U1236" s="187"/>
      <c r="V1236" s="173"/>
      <c r="W1236" s="185"/>
      <c r="X1236" s="62">
        <f t="shared" si="73"/>
        <v>0</v>
      </c>
      <c r="Y1236" s="166"/>
      <c r="Z1236" s="149"/>
      <c r="AA1236" s="149"/>
      <c r="AB1236" s="226" t="s">
        <v>1973</v>
      </c>
      <c r="AC1236" s="227"/>
      <c r="AD1236" s="228"/>
      <c r="AE1236" s="153"/>
      <c r="AF1236" s="152"/>
      <c r="AG1236" s="155"/>
      <c r="AH1236" s="172"/>
      <c r="AI1236" s="173"/>
      <c r="AJ1236" s="167">
        <v>12</v>
      </c>
      <c r="AK1236" s="176" t="s">
        <v>1971</v>
      </c>
      <c r="AL1236" s="202"/>
      <c r="AM1236" s="139"/>
      <c r="AN1236" s="140"/>
      <c r="AO1236" s="174"/>
      <c r="AP1236" s="187"/>
      <c r="AQ1236" s="173"/>
      <c r="AR1236" s="184"/>
      <c r="AS1236" s="184"/>
    </row>
    <row r="1237" ht="13.2" spans="1:45">
      <c r="A1237" s="149"/>
      <c r="B1237" s="149"/>
      <c r="C1237" s="232"/>
      <c r="E1237" s="170"/>
      <c r="F1237" s="149"/>
      <c r="G1237" s="152"/>
      <c r="H1237" s="155"/>
      <c r="I1237" s="165"/>
      <c r="J1237" s="169">
        <f t="shared" si="72"/>
        <v>0</v>
      </c>
      <c r="K1237" s="166"/>
      <c r="L1237" s="166"/>
      <c r="M1237" s="166"/>
      <c r="N1237" s="166"/>
      <c r="O1237" s="149"/>
      <c r="P1237" s="170"/>
      <c r="Q1237" s="170"/>
      <c r="R1237" s="170"/>
      <c r="S1237" s="170"/>
      <c r="T1237" s="170"/>
      <c r="U1237" s="187"/>
      <c r="V1237" s="173"/>
      <c r="W1237" s="185"/>
      <c r="X1237" s="62">
        <f t="shared" si="73"/>
        <v>0</v>
      </c>
      <c r="Y1237" s="166"/>
      <c r="Z1237" s="149"/>
      <c r="AA1237" s="149"/>
      <c r="AB1237" s="232"/>
      <c r="AD1237" s="170"/>
      <c r="AE1237" s="149"/>
      <c r="AF1237" s="152"/>
      <c r="AG1237" s="155"/>
      <c r="AH1237" s="172"/>
      <c r="AI1237" s="173"/>
      <c r="AJ1237" s="149"/>
      <c r="AK1237" s="170"/>
      <c r="AL1237" s="203" t="s">
        <v>1972</v>
      </c>
      <c r="AM1237" s="139"/>
      <c r="AN1237" s="140"/>
      <c r="AO1237" s="186">
        <v>75000</v>
      </c>
      <c r="AP1237" s="187">
        <v>30</v>
      </c>
      <c r="AQ1237" s="213">
        <v>2250000</v>
      </c>
      <c r="AR1237" s="184"/>
      <c r="AS1237" s="208">
        <f t="shared" ref="AS1237:AS1253" si="74">AR1237*AO1237</f>
        <v>0</v>
      </c>
    </row>
    <row r="1238" ht="13.2" spans="1:45">
      <c r="A1238" s="149"/>
      <c r="B1238" s="154"/>
      <c r="C1238" s="229"/>
      <c r="D1238" s="139"/>
      <c r="E1238" s="140"/>
      <c r="F1238" s="154"/>
      <c r="G1238" s="152"/>
      <c r="H1238" s="155"/>
      <c r="I1238" s="165"/>
      <c r="J1238" s="169">
        <f t="shared" si="72"/>
        <v>0</v>
      </c>
      <c r="K1238" s="166"/>
      <c r="L1238" s="166"/>
      <c r="M1238" s="166"/>
      <c r="N1238" s="166"/>
      <c r="O1238" s="149"/>
      <c r="P1238" s="140"/>
      <c r="Q1238" s="140"/>
      <c r="R1238" s="140"/>
      <c r="S1238" s="140"/>
      <c r="T1238" s="140"/>
      <c r="U1238" s="187"/>
      <c r="V1238" s="173"/>
      <c r="W1238" s="185"/>
      <c r="X1238" s="62">
        <f t="shared" si="73"/>
        <v>0</v>
      </c>
      <c r="Y1238" s="166"/>
      <c r="Z1238" s="149"/>
      <c r="AA1238" s="154"/>
      <c r="AB1238" s="229"/>
      <c r="AC1238" s="139"/>
      <c r="AD1238" s="140"/>
      <c r="AE1238" s="154"/>
      <c r="AF1238" s="152"/>
      <c r="AG1238" s="155"/>
      <c r="AH1238" s="172"/>
      <c r="AI1238" s="173"/>
      <c r="AJ1238" s="149"/>
      <c r="AK1238" s="170"/>
      <c r="AL1238" s="231" t="s">
        <v>1973</v>
      </c>
      <c r="AN1238" s="170"/>
      <c r="AO1238" s="230"/>
      <c r="AP1238" s="187"/>
      <c r="AQ1238" s="173"/>
      <c r="AR1238" s="184"/>
      <c r="AS1238" s="208">
        <f t="shared" si="74"/>
        <v>0</v>
      </c>
    </row>
    <row r="1239" ht="24" spans="1:45">
      <c r="A1239" s="149"/>
      <c r="B1239" s="159" t="s">
        <v>1974</v>
      </c>
      <c r="C1239" s="148"/>
      <c r="D1239" s="139"/>
      <c r="E1239" s="140"/>
      <c r="F1239" s="155"/>
      <c r="G1239" s="152"/>
      <c r="H1239" s="155"/>
      <c r="I1239" s="165"/>
      <c r="J1239" s="169">
        <f t="shared" si="72"/>
        <v>0</v>
      </c>
      <c r="K1239" s="166"/>
      <c r="L1239" s="166"/>
      <c r="M1239" s="166"/>
      <c r="N1239" s="166"/>
      <c r="O1239" s="149"/>
      <c r="P1239" s="175" t="s">
        <v>1974</v>
      </c>
      <c r="Q1239" s="184"/>
      <c r="R1239" s="184"/>
      <c r="S1239" s="184"/>
      <c r="T1239" s="173"/>
      <c r="U1239" s="187"/>
      <c r="V1239" s="173"/>
      <c r="W1239" s="185"/>
      <c r="X1239" s="62">
        <f t="shared" si="73"/>
        <v>0</v>
      </c>
      <c r="Y1239" s="166"/>
      <c r="Z1239" s="149"/>
      <c r="AA1239" s="159" t="s">
        <v>1974</v>
      </c>
      <c r="AB1239" s="148"/>
      <c r="AC1239" s="139"/>
      <c r="AD1239" s="140"/>
      <c r="AE1239" s="155"/>
      <c r="AF1239" s="152"/>
      <c r="AG1239" s="155"/>
      <c r="AH1239" s="172"/>
      <c r="AI1239" s="173"/>
      <c r="AJ1239" s="149"/>
      <c r="AK1239" s="170"/>
      <c r="AN1239" s="170"/>
      <c r="AO1239" s="170"/>
      <c r="AP1239" s="187"/>
      <c r="AQ1239" s="173"/>
      <c r="AR1239" s="184"/>
      <c r="AS1239" s="208">
        <f t="shared" si="74"/>
        <v>0</v>
      </c>
    </row>
    <row r="1240" ht="24" spans="1:45">
      <c r="A1240" s="149"/>
      <c r="B1240" s="159" t="s">
        <v>1975</v>
      </c>
      <c r="C1240" s="150" t="s">
        <v>1976</v>
      </c>
      <c r="D1240" s="2"/>
      <c r="E1240" s="3"/>
      <c r="F1240" s="218">
        <v>644575</v>
      </c>
      <c r="G1240" s="152">
        <v>1</v>
      </c>
      <c r="H1240" s="155">
        <v>644575</v>
      </c>
      <c r="I1240" s="165"/>
      <c r="J1240" s="169">
        <f t="shared" si="72"/>
        <v>0</v>
      </c>
      <c r="K1240" s="166"/>
      <c r="L1240" s="166"/>
      <c r="M1240" s="166"/>
      <c r="N1240" s="166"/>
      <c r="O1240" s="149"/>
      <c r="P1240" s="175" t="s">
        <v>1975</v>
      </c>
      <c r="Q1240" s="174" t="s">
        <v>1976</v>
      </c>
      <c r="R1240" s="174"/>
      <c r="S1240" s="174"/>
      <c r="T1240" s="186">
        <v>644575</v>
      </c>
      <c r="U1240" s="187">
        <v>1</v>
      </c>
      <c r="V1240" s="213">
        <v>644575</v>
      </c>
      <c r="W1240" s="185"/>
      <c r="X1240" s="62">
        <f t="shared" si="73"/>
        <v>0</v>
      </c>
      <c r="Y1240" s="166"/>
      <c r="Z1240" s="149"/>
      <c r="AA1240" s="159" t="s">
        <v>1975</v>
      </c>
      <c r="AB1240" s="150" t="s">
        <v>1976</v>
      </c>
      <c r="AC1240" s="2"/>
      <c r="AD1240" s="3"/>
      <c r="AE1240" s="218">
        <v>644575</v>
      </c>
      <c r="AF1240" s="152">
        <v>1</v>
      </c>
      <c r="AG1240" s="155">
        <v>644575</v>
      </c>
      <c r="AH1240" s="172">
        <v>1</v>
      </c>
      <c r="AI1240" s="213">
        <v>644575</v>
      </c>
      <c r="AJ1240" s="149"/>
      <c r="AK1240" s="140"/>
      <c r="AL1240" s="139"/>
      <c r="AM1240" s="139"/>
      <c r="AN1240" s="140"/>
      <c r="AO1240" s="140"/>
      <c r="AP1240" s="187"/>
      <c r="AQ1240" s="173"/>
      <c r="AR1240" s="184"/>
      <c r="AS1240" s="208">
        <f t="shared" si="74"/>
        <v>0</v>
      </c>
    </row>
    <row r="1241" ht="24" spans="1:45">
      <c r="A1241" s="149"/>
      <c r="B1241" s="159" t="s">
        <v>1977</v>
      </c>
      <c r="C1241" s="150" t="s">
        <v>1978</v>
      </c>
      <c r="D1241" s="2"/>
      <c r="E1241" s="3"/>
      <c r="F1241" s="165"/>
      <c r="G1241" s="152"/>
      <c r="H1241" s="155"/>
      <c r="I1241" s="165"/>
      <c r="J1241" s="169">
        <f t="shared" si="72"/>
        <v>0</v>
      </c>
      <c r="K1241" s="166"/>
      <c r="L1241" s="166"/>
      <c r="M1241" s="166"/>
      <c r="N1241" s="166"/>
      <c r="O1241" s="149"/>
      <c r="P1241" s="175" t="s">
        <v>1977</v>
      </c>
      <c r="Q1241" s="174" t="s">
        <v>1978</v>
      </c>
      <c r="R1241" s="174"/>
      <c r="S1241" s="174"/>
      <c r="T1241" s="184"/>
      <c r="U1241" s="187"/>
      <c r="V1241" s="173"/>
      <c r="W1241" s="185"/>
      <c r="X1241" s="62">
        <f t="shared" si="73"/>
        <v>0</v>
      </c>
      <c r="Y1241" s="166"/>
      <c r="Z1241" s="149"/>
      <c r="AA1241" s="159" t="s">
        <v>1977</v>
      </c>
      <c r="AB1241" s="150" t="s">
        <v>1978</v>
      </c>
      <c r="AC1241" s="2"/>
      <c r="AD1241" s="3"/>
      <c r="AE1241" s="165"/>
      <c r="AF1241" s="152"/>
      <c r="AG1241" s="155"/>
      <c r="AH1241" s="172"/>
      <c r="AI1241" s="173"/>
      <c r="AJ1241" s="149"/>
      <c r="AK1241" s="175" t="s">
        <v>1974</v>
      </c>
      <c r="AL1241" s="202"/>
      <c r="AM1241" s="139"/>
      <c r="AN1241" s="140"/>
      <c r="AO1241" s="173"/>
      <c r="AP1241" s="187"/>
      <c r="AQ1241" s="173"/>
      <c r="AR1241" s="184"/>
      <c r="AS1241" s="208">
        <f t="shared" si="74"/>
        <v>0</v>
      </c>
    </row>
    <row r="1242" ht="24" spans="1:45">
      <c r="A1242" s="149"/>
      <c r="B1242" s="159" t="s">
        <v>1979</v>
      </c>
      <c r="C1242" s="150" t="s">
        <v>1980</v>
      </c>
      <c r="D1242" s="2"/>
      <c r="E1242" s="3"/>
      <c r="F1242" s="165"/>
      <c r="G1242" s="152"/>
      <c r="H1242" s="155"/>
      <c r="I1242" s="165"/>
      <c r="J1242" s="169">
        <f t="shared" si="72"/>
        <v>0</v>
      </c>
      <c r="K1242" s="166"/>
      <c r="L1242" s="166"/>
      <c r="M1242" s="166"/>
      <c r="N1242" s="166"/>
      <c r="O1242" s="149"/>
      <c r="P1242" s="175" t="s">
        <v>1979</v>
      </c>
      <c r="Q1242" s="174" t="s">
        <v>1980</v>
      </c>
      <c r="R1242" s="174"/>
      <c r="S1242" s="174"/>
      <c r="T1242" s="184"/>
      <c r="U1242" s="187"/>
      <c r="V1242" s="173"/>
      <c r="W1242" s="185"/>
      <c r="X1242" s="62">
        <f t="shared" si="73"/>
        <v>0</v>
      </c>
      <c r="Y1242" s="166"/>
      <c r="Z1242" s="149"/>
      <c r="AA1242" s="159" t="s">
        <v>1979</v>
      </c>
      <c r="AB1242" s="150" t="s">
        <v>1980</v>
      </c>
      <c r="AC1242" s="2"/>
      <c r="AD1242" s="3"/>
      <c r="AE1242" s="165"/>
      <c r="AF1242" s="152"/>
      <c r="AG1242" s="155"/>
      <c r="AH1242" s="172"/>
      <c r="AI1242" s="173"/>
      <c r="AJ1242" s="149"/>
      <c r="AK1242" s="175" t="s">
        <v>1975</v>
      </c>
      <c r="AL1242" s="203" t="s">
        <v>1976</v>
      </c>
      <c r="AM1242" s="139"/>
      <c r="AN1242" s="140"/>
      <c r="AO1242" s="186">
        <v>644575</v>
      </c>
      <c r="AP1242" s="187">
        <v>1</v>
      </c>
      <c r="AQ1242" s="213">
        <v>644575</v>
      </c>
      <c r="AR1242" s="209">
        <v>1</v>
      </c>
      <c r="AS1242" s="208">
        <f t="shared" si="74"/>
        <v>644575</v>
      </c>
    </row>
    <row r="1243" ht="24" spans="1:45">
      <c r="A1243" s="149"/>
      <c r="B1243" s="159" t="s">
        <v>1981</v>
      </c>
      <c r="C1243" s="150" t="s">
        <v>1982</v>
      </c>
      <c r="D1243" s="2"/>
      <c r="E1243" s="3"/>
      <c r="F1243" s="165"/>
      <c r="G1243" s="152"/>
      <c r="H1243" s="155"/>
      <c r="I1243" s="165"/>
      <c r="J1243" s="169">
        <f t="shared" si="72"/>
        <v>0</v>
      </c>
      <c r="K1243" s="166"/>
      <c r="L1243" s="166"/>
      <c r="M1243" s="166"/>
      <c r="N1243" s="166"/>
      <c r="O1243" s="149"/>
      <c r="P1243" s="175" t="s">
        <v>1981</v>
      </c>
      <c r="Q1243" s="174" t="s">
        <v>1982</v>
      </c>
      <c r="R1243" s="174"/>
      <c r="S1243" s="174"/>
      <c r="T1243" s="184"/>
      <c r="U1243" s="187"/>
      <c r="V1243" s="173"/>
      <c r="W1243" s="185"/>
      <c r="X1243" s="62">
        <f t="shared" si="73"/>
        <v>0</v>
      </c>
      <c r="Y1243" s="166"/>
      <c r="Z1243" s="149"/>
      <c r="AA1243" s="159" t="s">
        <v>1981</v>
      </c>
      <c r="AB1243" s="150" t="s">
        <v>1982</v>
      </c>
      <c r="AC1243" s="2"/>
      <c r="AD1243" s="3"/>
      <c r="AE1243" s="165"/>
      <c r="AF1243" s="152"/>
      <c r="AG1243" s="155"/>
      <c r="AH1243" s="172"/>
      <c r="AI1243" s="173"/>
      <c r="AJ1243" s="149"/>
      <c r="AK1243" s="175" t="s">
        <v>1977</v>
      </c>
      <c r="AL1243" s="203" t="s">
        <v>1978</v>
      </c>
      <c r="AM1243" s="139"/>
      <c r="AN1243" s="140"/>
      <c r="AO1243" s="184"/>
      <c r="AP1243" s="187"/>
      <c r="AQ1243" s="173"/>
      <c r="AR1243" s="184"/>
      <c r="AS1243" s="208">
        <f t="shared" si="74"/>
        <v>0</v>
      </c>
    </row>
    <row r="1244" ht="13.2" spans="1:45">
      <c r="A1244" s="149"/>
      <c r="B1244" s="155"/>
      <c r="C1244" s="150" t="s">
        <v>1983</v>
      </c>
      <c r="D1244" s="2"/>
      <c r="E1244" s="3"/>
      <c r="F1244" s="165"/>
      <c r="G1244" s="152"/>
      <c r="H1244" s="155"/>
      <c r="I1244" s="165"/>
      <c r="J1244" s="169">
        <f t="shared" si="72"/>
        <v>0</v>
      </c>
      <c r="K1244" s="166"/>
      <c r="L1244" s="166"/>
      <c r="M1244" s="166"/>
      <c r="N1244" s="166"/>
      <c r="O1244" s="149"/>
      <c r="P1244" s="173"/>
      <c r="Q1244" s="174" t="s">
        <v>1983</v>
      </c>
      <c r="R1244" s="174"/>
      <c r="S1244" s="174"/>
      <c r="T1244" s="184"/>
      <c r="U1244" s="187"/>
      <c r="V1244" s="173"/>
      <c r="W1244" s="185"/>
      <c r="X1244" s="62">
        <f t="shared" si="73"/>
        <v>0</v>
      </c>
      <c r="Y1244" s="166"/>
      <c r="Z1244" s="149"/>
      <c r="AA1244" s="155"/>
      <c r="AB1244" s="150" t="s">
        <v>1983</v>
      </c>
      <c r="AC1244" s="2"/>
      <c r="AD1244" s="3"/>
      <c r="AE1244" s="165"/>
      <c r="AF1244" s="152"/>
      <c r="AG1244" s="155"/>
      <c r="AH1244" s="172"/>
      <c r="AI1244" s="173"/>
      <c r="AJ1244" s="149"/>
      <c r="AK1244" s="175" t="s">
        <v>1979</v>
      </c>
      <c r="AL1244" s="203" t="s">
        <v>1980</v>
      </c>
      <c r="AM1244" s="139"/>
      <c r="AN1244" s="140"/>
      <c r="AO1244" s="184"/>
      <c r="AP1244" s="187"/>
      <c r="AQ1244" s="173"/>
      <c r="AR1244" s="184"/>
      <c r="AS1244" s="208">
        <f t="shared" si="74"/>
        <v>0</v>
      </c>
    </row>
    <row r="1245" ht="13.2" spans="1:45">
      <c r="A1245" s="149"/>
      <c r="B1245" s="155"/>
      <c r="C1245" s="150" t="s">
        <v>1984</v>
      </c>
      <c r="D1245" s="2"/>
      <c r="E1245" s="3"/>
      <c r="F1245" s="165"/>
      <c r="G1245" s="152"/>
      <c r="H1245" s="155"/>
      <c r="I1245" s="165"/>
      <c r="J1245" s="169">
        <f t="shared" si="72"/>
        <v>0</v>
      </c>
      <c r="K1245" s="166"/>
      <c r="L1245" s="166"/>
      <c r="M1245" s="166"/>
      <c r="N1245" s="166"/>
      <c r="O1245" s="149"/>
      <c r="P1245" s="173"/>
      <c r="Q1245" s="174" t="s">
        <v>1984</v>
      </c>
      <c r="R1245" s="174"/>
      <c r="S1245" s="174"/>
      <c r="T1245" s="184"/>
      <c r="U1245" s="187"/>
      <c r="V1245" s="173"/>
      <c r="W1245" s="185"/>
      <c r="X1245" s="62">
        <f t="shared" si="73"/>
        <v>0</v>
      </c>
      <c r="Y1245" s="166"/>
      <c r="Z1245" s="149"/>
      <c r="AA1245" s="155"/>
      <c r="AB1245" s="150" t="s">
        <v>1984</v>
      </c>
      <c r="AC1245" s="2"/>
      <c r="AD1245" s="3"/>
      <c r="AE1245" s="165"/>
      <c r="AF1245" s="152"/>
      <c r="AG1245" s="155"/>
      <c r="AH1245" s="172"/>
      <c r="AI1245" s="173"/>
      <c r="AJ1245" s="149"/>
      <c r="AK1245" s="175" t="s">
        <v>1981</v>
      </c>
      <c r="AL1245" s="203" t="s">
        <v>1982</v>
      </c>
      <c r="AM1245" s="139"/>
      <c r="AN1245" s="140"/>
      <c r="AO1245" s="184"/>
      <c r="AP1245" s="187"/>
      <c r="AQ1245" s="173"/>
      <c r="AR1245" s="184"/>
      <c r="AS1245" s="208">
        <f t="shared" si="74"/>
        <v>0</v>
      </c>
    </row>
    <row r="1246" ht="13.2" spans="1:45">
      <c r="A1246" s="149"/>
      <c r="B1246" s="155"/>
      <c r="C1246" s="150" t="s">
        <v>1985</v>
      </c>
      <c r="D1246" s="2"/>
      <c r="E1246" s="3"/>
      <c r="F1246" s="165"/>
      <c r="G1246" s="152"/>
      <c r="H1246" s="155"/>
      <c r="I1246" s="165"/>
      <c r="J1246" s="169">
        <f t="shared" si="72"/>
        <v>0</v>
      </c>
      <c r="K1246" s="166"/>
      <c r="L1246" s="166"/>
      <c r="M1246" s="166"/>
      <c r="N1246" s="166"/>
      <c r="O1246" s="149"/>
      <c r="P1246" s="173"/>
      <c r="Q1246" s="174" t="s">
        <v>1985</v>
      </c>
      <c r="R1246" s="174"/>
      <c r="S1246" s="174"/>
      <c r="T1246" s="184"/>
      <c r="U1246" s="187"/>
      <c r="V1246" s="173"/>
      <c r="W1246" s="185"/>
      <c r="X1246" s="62">
        <f t="shared" si="73"/>
        <v>0</v>
      </c>
      <c r="Y1246" s="166"/>
      <c r="Z1246" s="149"/>
      <c r="AA1246" s="155"/>
      <c r="AB1246" s="150" t="s">
        <v>1985</v>
      </c>
      <c r="AC1246" s="2"/>
      <c r="AD1246" s="3"/>
      <c r="AE1246" s="165"/>
      <c r="AF1246" s="152"/>
      <c r="AG1246" s="155"/>
      <c r="AH1246" s="172"/>
      <c r="AI1246" s="173"/>
      <c r="AJ1246" s="149"/>
      <c r="AK1246" s="173"/>
      <c r="AL1246" s="203" t="s">
        <v>1983</v>
      </c>
      <c r="AM1246" s="139"/>
      <c r="AN1246" s="140"/>
      <c r="AO1246" s="184"/>
      <c r="AP1246" s="187"/>
      <c r="AQ1246" s="173"/>
      <c r="AR1246" s="184"/>
      <c r="AS1246" s="208">
        <f t="shared" si="74"/>
        <v>0</v>
      </c>
    </row>
    <row r="1247" ht="13.2" spans="1:45">
      <c r="A1247" s="149"/>
      <c r="B1247" s="155"/>
      <c r="C1247" s="150" t="s">
        <v>1986</v>
      </c>
      <c r="D1247" s="2"/>
      <c r="E1247" s="3"/>
      <c r="F1247" s="165"/>
      <c r="G1247" s="152"/>
      <c r="H1247" s="155"/>
      <c r="I1247" s="165"/>
      <c r="J1247" s="169">
        <f t="shared" si="72"/>
        <v>0</v>
      </c>
      <c r="K1247" s="166"/>
      <c r="L1247" s="166"/>
      <c r="M1247" s="166"/>
      <c r="N1247" s="166"/>
      <c r="O1247" s="149"/>
      <c r="P1247" s="173"/>
      <c r="Q1247" s="174" t="s">
        <v>1986</v>
      </c>
      <c r="R1247" s="174"/>
      <c r="S1247" s="174"/>
      <c r="T1247" s="184"/>
      <c r="U1247" s="187"/>
      <c r="V1247" s="173"/>
      <c r="W1247" s="185"/>
      <c r="X1247" s="62">
        <f t="shared" si="73"/>
        <v>0</v>
      </c>
      <c r="Y1247" s="166"/>
      <c r="Z1247" s="149"/>
      <c r="AA1247" s="155"/>
      <c r="AB1247" s="150" t="s">
        <v>1986</v>
      </c>
      <c r="AC1247" s="2"/>
      <c r="AD1247" s="3"/>
      <c r="AE1247" s="165"/>
      <c r="AF1247" s="152"/>
      <c r="AG1247" s="155"/>
      <c r="AH1247" s="172"/>
      <c r="AI1247" s="173"/>
      <c r="AJ1247" s="149"/>
      <c r="AK1247" s="173"/>
      <c r="AL1247" s="203" t="s">
        <v>1984</v>
      </c>
      <c r="AM1247" s="139"/>
      <c r="AN1247" s="140"/>
      <c r="AO1247" s="184"/>
      <c r="AP1247" s="187"/>
      <c r="AQ1247" s="173"/>
      <c r="AR1247" s="184"/>
      <c r="AS1247" s="208">
        <f t="shared" si="74"/>
        <v>0</v>
      </c>
    </row>
    <row r="1248" ht="13.2" spans="1:45">
      <c r="A1248" s="149"/>
      <c r="B1248" s="155"/>
      <c r="C1248" s="150" t="s">
        <v>1987</v>
      </c>
      <c r="D1248" s="2"/>
      <c r="E1248" s="3"/>
      <c r="F1248" s="165"/>
      <c r="G1248" s="152"/>
      <c r="H1248" s="155"/>
      <c r="I1248" s="165"/>
      <c r="J1248" s="169">
        <f t="shared" si="72"/>
        <v>0</v>
      </c>
      <c r="K1248" s="166"/>
      <c r="L1248" s="166"/>
      <c r="M1248" s="166"/>
      <c r="N1248" s="166"/>
      <c r="O1248" s="149"/>
      <c r="P1248" s="173"/>
      <c r="Q1248" s="174" t="s">
        <v>1987</v>
      </c>
      <c r="R1248" s="174"/>
      <c r="S1248" s="174"/>
      <c r="T1248" s="184"/>
      <c r="U1248" s="187"/>
      <c r="V1248" s="173"/>
      <c r="W1248" s="185"/>
      <c r="X1248" s="62">
        <f t="shared" si="73"/>
        <v>0</v>
      </c>
      <c r="Y1248" s="166"/>
      <c r="Z1248" s="149"/>
      <c r="AA1248" s="155"/>
      <c r="AB1248" s="150" t="s">
        <v>1987</v>
      </c>
      <c r="AC1248" s="2"/>
      <c r="AD1248" s="3"/>
      <c r="AE1248" s="165"/>
      <c r="AF1248" s="152"/>
      <c r="AG1248" s="155"/>
      <c r="AH1248" s="172"/>
      <c r="AI1248" s="173"/>
      <c r="AJ1248" s="149"/>
      <c r="AK1248" s="173"/>
      <c r="AL1248" s="203" t="s">
        <v>1985</v>
      </c>
      <c r="AM1248" s="139"/>
      <c r="AN1248" s="140"/>
      <c r="AO1248" s="184"/>
      <c r="AP1248" s="187"/>
      <c r="AQ1248" s="173"/>
      <c r="AR1248" s="184"/>
      <c r="AS1248" s="208">
        <f t="shared" si="74"/>
        <v>0</v>
      </c>
    </row>
    <row r="1249" ht="13.2" spans="1:45">
      <c r="A1249" s="149"/>
      <c r="B1249" s="155"/>
      <c r="C1249" s="150" t="s">
        <v>1988</v>
      </c>
      <c r="D1249" s="2"/>
      <c r="E1249" s="3"/>
      <c r="F1249" s="165"/>
      <c r="G1249" s="152"/>
      <c r="H1249" s="155"/>
      <c r="I1249" s="165"/>
      <c r="J1249" s="169">
        <f t="shared" si="72"/>
        <v>0</v>
      </c>
      <c r="K1249" s="166"/>
      <c r="L1249" s="166"/>
      <c r="M1249" s="166"/>
      <c r="N1249" s="166"/>
      <c r="O1249" s="149"/>
      <c r="P1249" s="173"/>
      <c r="Q1249" s="174" t="s">
        <v>1988</v>
      </c>
      <c r="R1249" s="174"/>
      <c r="S1249" s="174"/>
      <c r="T1249" s="184"/>
      <c r="U1249" s="187"/>
      <c r="V1249" s="173"/>
      <c r="W1249" s="185"/>
      <c r="X1249" s="62">
        <f t="shared" si="73"/>
        <v>0</v>
      </c>
      <c r="Y1249" s="166"/>
      <c r="Z1249" s="149"/>
      <c r="AA1249" s="155"/>
      <c r="AB1249" s="150" t="s">
        <v>1988</v>
      </c>
      <c r="AC1249" s="2"/>
      <c r="AD1249" s="3"/>
      <c r="AE1249" s="165"/>
      <c r="AF1249" s="152"/>
      <c r="AG1249" s="155"/>
      <c r="AH1249" s="172"/>
      <c r="AI1249" s="173"/>
      <c r="AJ1249" s="149"/>
      <c r="AK1249" s="173"/>
      <c r="AL1249" s="203" t="s">
        <v>1986</v>
      </c>
      <c r="AM1249" s="139"/>
      <c r="AN1249" s="140"/>
      <c r="AO1249" s="184"/>
      <c r="AP1249" s="187"/>
      <c r="AQ1249" s="173"/>
      <c r="AR1249" s="184"/>
      <c r="AS1249" s="208">
        <f t="shared" si="74"/>
        <v>0</v>
      </c>
    </row>
    <row r="1250" ht="13.2" spans="1:45">
      <c r="A1250" s="149"/>
      <c r="B1250" s="155"/>
      <c r="C1250" s="150" t="s">
        <v>1989</v>
      </c>
      <c r="D1250" s="2"/>
      <c r="E1250" s="3"/>
      <c r="F1250" s="165"/>
      <c r="G1250" s="152"/>
      <c r="H1250" s="155"/>
      <c r="I1250" s="165"/>
      <c r="J1250" s="169">
        <f t="shared" si="72"/>
        <v>0</v>
      </c>
      <c r="K1250" s="166"/>
      <c r="L1250" s="166"/>
      <c r="M1250" s="166"/>
      <c r="N1250" s="166"/>
      <c r="O1250" s="149"/>
      <c r="P1250" s="173"/>
      <c r="Q1250" s="174" t="s">
        <v>1989</v>
      </c>
      <c r="R1250" s="174"/>
      <c r="S1250" s="174"/>
      <c r="T1250" s="184"/>
      <c r="U1250" s="187"/>
      <c r="V1250" s="173"/>
      <c r="W1250" s="185"/>
      <c r="X1250" s="62">
        <f t="shared" si="73"/>
        <v>0</v>
      </c>
      <c r="Y1250" s="166"/>
      <c r="Z1250" s="149"/>
      <c r="AA1250" s="155"/>
      <c r="AB1250" s="150" t="s">
        <v>1989</v>
      </c>
      <c r="AC1250" s="2"/>
      <c r="AD1250" s="3"/>
      <c r="AE1250" s="165"/>
      <c r="AF1250" s="152"/>
      <c r="AG1250" s="155"/>
      <c r="AH1250" s="172"/>
      <c r="AI1250" s="173"/>
      <c r="AJ1250" s="149"/>
      <c r="AK1250" s="173"/>
      <c r="AL1250" s="203" t="s">
        <v>1987</v>
      </c>
      <c r="AM1250" s="139"/>
      <c r="AN1250" s="140"/>
      <c r="AO1250" s="184"/>
      <c r="AP1250" s="187"/>
      <c r="AQ1250" s="173"/>
      <c r="AR1250" s="184"/>
      <c r="AS1250" s="208">
        <f t="shared" si="74"/>
        <v>0</v>
      </c>
    </row>
    <row r="1251" ht="24" spans="1:45">
      <c r="A1251" s="154"/>
      <c r="B1251" s="159" t="s">
        <v>1990</v>
      </c>
      <c r="C1251" s="148"/>
      <c r="D1251" s="139"/>
      <c r="E1251" s="140"/>
      <c r="F1251" s="155"/>
      <c r="G1251" s="152"/>
      <c r="H1251" s="155"/>
      <c r="I1251" s="165"/>
      <c r="J1251" s="169">
        <f t="shared" si="72"/>
        <v>0</v>
      </c>
      <c r="K1251" s="166"/>
      <c r="L1251" s="166"/>
      <c r="M1251" s="166"/>
      <c r="N1251" s="166"/>
      <c r="O1251" s="154"/>
      <c r="P1251" s="175" t="s">
        <v>1990</v>
      </c>
      <c r="Q1251" s="184"/>
      <c r="R1251" s="184"/>
      <c r="S1251" s="184"/>
      <c r="T1251" s="173"/>
      <c r="U1251" s="187"/>
      <c r="V1251" s="173"/>
      <c r="W1251" s="185"/>
      <c r="X1251" s="62">
        <f t="shared" si="73"/>
        <v>0</v>
      </c>
      <c r="Y1251" s="166"/>
      <c r="Z1251" s="154"/>
      <c r="AA1251" s="159" t="s">
        <v>1990</v>
      </c>
      <c r="AB1251" s="148"/>
      <c r="AC1251" s="139"/>
      <c r="AD1251" s="140"/>
      <c r="AE1251" s="155"/>
      <c r="AF1251" s="152"/>
      <c r="AG1251" s="155"/>
      <c r="AH1251" s="172"/>
      <c r="AI1251" s="173"/>
      <c r="AJ1251" s="149"/>
      <c r="AK1251" s="173"/>
      <c r="AL1251" s="203" t="s">
        <v>1988</v>
      </c>
      <c r="AM1251" s="139"/>
      <c r="AN1251" s="140"/>
      <c r="AO1251" s="184"/>
      <c r="AP1251" s="187"/>
      <c r="AQ1251" s="173"/>
      <c r="AR1251" s="184"/>
      <c r="AS1251" s="208">
        <f t="shared" si="74"/>
        <v>0</v>
      </c>
    </row>
    <row r="1252" ht="13.2" spans="1:45">
      <c r="A1252" s="152"/>
      <c r="B1252" s="159"/>
      <c r="C1252" s="210"/>
      <c r="D1252" s="210"/>
      <c r="E1252" s="210"/>
      <c r="F1252" s="158" t="s">
        <v>31</v>
      </c>
      <c r="G1252" s="3"/>
      <c r="H1252" s="155">
        <v>2894575</v>
      </c>
      <c r="I1252" s="165"/>
      <c r="J1252" s="169">
        <f>SUM(J1235:J1251)</f>
        <v>0</v>
      </c>
      <c r="K1252" s="166"/>
      <c r="L1252" s="166"/>
      <c r="M1252" s="166"/>
      <c r="N1252" s="166"/>
      <c r="O1252" s="172"/>
      <c r="P1252" s="175"/>
      <c r="Q1252" s="210"/>
      <c r="R1252" s="210"/>
      <c r="S1252" s="211"/>
      <c r="T1252" s="187" t="s">
        <v>31</v>
      </c>
      <c r="U1252" s="187"/>
      <c r="V1252" s="213">
        <v>2894575</v>
      </c>
      <c r="W1252" s="185"/>
      <c r="X1252" s="62">
        <f>SUM(X1235:X1251)</f>
        <v>0</v>
      </c>
      <c r="Y1252" s="166"/>
      <c r="Z1252" s="152"/>
      <c r="AA1252" s="159"/>
      <c r="AB1252" s="210"/>
      <c r="AC1252" s="210"/>
      <c r="AD1252" s="210"/>
      <c r="AE1252" s="158" t="s">
        <v>31</v>
      </c>
      <c r="AF1252" s="3"/>
      <c r="AG1252" s="155">
        <v>2894575</v>
      </c>
      <c r="AH1252" s="172"/>
      <c r="AI1252" s="172"/>
      <c r="AJ1252" s="149"/>
      <c r="AK1252" s="173"/>
      <c r="AL1252" s="203" t="s">
        <v>1989</v>
      </c>
      <c r="AM1252" s="139"/>
      <c r="AN1252" s="140"/>
      <c r="AO1252" s="184"/>
      <c r="AP1252" s="187"/>
      <c r="AQ1252" s="173"/>
      <c r="AR1252" s="184"/>
      <c r="AS1252" s="208">
        <f t="shared" si="74"/>
        <v>0</v>
      </c>
    </row>
    <row r="1253" ht="24" spans="1:45">
      <c r="A1253" s="146">
        <v>13</v>
      </c>
      <c r="B1253" s="160" t="s">
        <v>1991</v>
      </c>
      <c r="C1253" s="233"/>
      <c r="F1253" s="153"/>
      <c r="G1253" s="152"/>
      <c r="H1253" s="155"/>
      <c r="I1253" s="165"/>
      <c r="J1253" s="165"/>
      <c r="K1253" s="166"/>
      <c r="L1253" s="166"/>
      <c r="M1253" s="166"/>
      <c r="N1253" s="166"/>
      <c r="O1253" s="167">
        <v>13</v>
      </c>
      <c r="P1253" s="176" t="s">
        <v>1991</v>
      </c>
      <c r="Q1253" s="166"/>
      <c r="R1253" s="166"/>
      <c r="S1253" s="166"/>
      <c r="T1253" s="230"/>
      <c r="U1253" s="187"/>
      <c r="V1253" s="173"/>
      <c r="W1253" s="185"/>
      <c r="X1253" s="185"/>
      <c r="Y1253" s="166"/>
      <c r="Z1253" s="146">
        <v>13</v>
      </c>
      <c r="AA1253" s="160" t="s">
        <v>1991</v>
      </c>
      <c r="AB1253" s="233"/>
      <c r="AE1253" s="153"/>
      <c r="AF1253" s="152"/>
      <c r="AG1253" s="155"/>
      <c r="AH1253" s="172"/>
      <c r="AI1253" s="172"/>
      <c r="AJ1253" s="154"/>
      <c r="AK1253" s="175" t="s">
        <v>1990</v>
      </c>
      <c r="AL1253" s="236"/>
      <c r="AM1253" s="139"/>
      <c r="AN1253" s="140"/>
      <c r="AO1253" s="173"/>
      <c r="AP1253" s="187"/>
      <c r="AQ1253" s="173"/>
      <c r="AR1253" s="184"/>
      <c r="AS1253" s="208">
        <f t="shared" si="74"/>
        <v>0</v>
      </c>
    </row>
    <row r="1254" ht="72.75" customHeight="1" spans="1:45">
      <c r="A1254" s="149"/>
      <c r="B1254" s="154"/>
      <c r="F1254" s="154"/>
      <c r="G1254" s="152"/>
      <c r="H1254" s="155"/>
      <c r="I1254" s="165"/>
      <c r="J1254" s="169">
        <f t="shared" ref="J1254:J1280" si="75">I1254*F1254</f>
        <v>0</v>
      </c>
      <c r="K1254" s="166"/>
      <c r="L1254" s="166"/>
      <c r="M1254" s="166"/>
      <c r="N1254" s="166"/>
      <c r="O1254" s="149"/>
      <c r="P1254" s="140"/>
      <c r="T1254" s="140"/>
      <c r="U1254" s="187"/>
      <c r="V1254" s="173"/>
      <c r="W1254" s="185"/>
      <c r="X1254" s="62">
        <f t="shared" ref="X1254:X1280" si="76">W1254*T1254</f>
        <v>0</v>
      </c>
      <c r="Y1254" s="166"/>
      <c r="Z1254" s="149"/>
      <c r="AA1254" s="154"/>
      <c r="AE1254" s="154"/>
      <c r="AF1254" s="152"/>
      <c r="AG1254" s="155"/>
      <c r="AH1254" s="172"/>
      <c r="AI1254" s="172"/>
      <c r="AJ1254" s="172"/>
      <c r="AK1254" s="175"/>
      <c r="AL1254" s="210"/>
      <c r="AM1254" s="210"/>
      <c r="AN1254" s="211"/>
      <c r="AO1254" s="198" t="s">
        <v>31</v>
      </c>
      <c r="AP1254" s="140"/>
      <c r="AQ1254" s="213">
        <v>2894575</v>
      </c>
      <c r="AR1254" s="184"/>
      <c r="AS1254" s="208">
        <f>SUM(AS1237:AS1253)</f>
        <v>644575</v>
      </c>
    </row>
    <row r="1255" ht="24" spans="1:45">
      <c r="A1255" s="149"/>
      <c r="B1255" s="159" t="s">
        <v>1992</v>
      </c>
      <c r="C1255" s="148"/>
      <c r="D1255" s="139"/>
      <c r="E1255" s="140"/>
      <c r="F1255" s="151">
        <v>33000</v>
      </c>
      <c r="G1255" s="152">
        <v>2</v>
      </c>
      <c r="H1255" s="155">
        <v>66000</v>
      </c>
      <c r="I1255" s="165"/>
      <c r="J1255" s="169">
        <f t="shared" si="75"/>
        <v>0</v>
      </c>
      <c r="K1255" s="166"/>
      <c r="L1255" s="166"/>
      <c r="M1255" s="166"/>
      <c r="N1255" s="166"/>
      <c r="O1255" s="149"/>
      <c r="P1255" s="175" t="s">
        <v>1992</v>
      </c>
      <c r="Q1255" s="184"/>
      <c r="R1255" s="184"/>
      <c r="S1255" s="184"/>
      <c r="T1255" s="186">
        <v>33000</v>
      </c>
      <c r="U1255" s="187">
        <v>2</v>
      </c>
      <c r="V1255" s="213">
        <v>66000</v>
      </c>
      <c r="W1255" s="185"/>
      <c r="X1255" s="62">
        <f t="shared" si="76"/>
        <v>0</v>
      </c>
      <c r="Y1255" s="166"/>
      <c r="Z1255" s="149"/>
      <c r="AA1255" s="159" t="s">
        <v>1992</v>
      </c>
      <c r="AB1255" s="148"/>
      <c r="AC1255" s="139"/>
      <c r="AD1255" s="140"/>
      <c r="AE1255" s="151">
        <v>33000</v>
      </c>
      <c r="AF1255" s="152">
        <v>2</v>
      </c>
      <c r="AG1255" s="155">
        <v>66000</v>
      </c>
      <c r="AH1255" s="152">
        <v>2</v>
      </c>
      <c r="AI1255" s="155">
        <v>66000</v>
      </c>
      <c r="AJ1255" s="167">
        <v>13</v>
      </c>
      <c r="AK1255" s="176" t="s">
        <v>1991</v>
      </c>
      <c r="AL1255" s="238"/>
      <c r="AO1255" s="230"/>
      <c r="AP1255" s="187"/>
      <c r="AQ1255" s="173"/>
      <c r="AR1255" s="184"/>
      <c r="AS1255" s="184"/>
    </row>
    <row r="1256" ht="13.2" spans="1:45">
      <c r="A1256" s="149"/>
      <c r="B1256" s="160" t="s">
        <v>1993</v>
      </c>
      <c r="C1256" s="150" t="s">
        <v>1994</v>
      </c>
      <c r="D1256" s="2"/>
      <c r="E1256" s="3"/>
      <c r="F1256" s="153">
        <v>40000</v>
      </c>
      <c r="G1256" s="152">
        <v>1</v>
      </c>
      <c r="H1256" s="155">
        <v>40000</v>
      </c>
      <c r="I1256" s="165"/>
      <c r="J1256" s="169">
        <f t="shared" si="75"/>
        <v>0</v>
      </c>
      <c r="K1256" s="166"/>
      <c r="L1256" s="166"/>
      <c r="M1256" s="166"/>
      <c r="N1256" s="166"/>
      <c r="O1256" s="149"/>
      <c r="P1256" s="176" t="s">
        <v>1993</v>
      </c>
      <c r="Q1256" s="174" t="s">
        <v>1994</v>
      </c>
      <c r="R1256" s="174"/>
      <c r="S1256" s="174"/>
      <c r="T1256" s="188">
        <v>40000</v>
      </c>
      <c r="U1256" s="187">
        <v>1</v>
      </c>
      <c r="V1256" s="213">
        <v>40000</v>
      </c>
      <c r="W1256" s="185"/>
      <c r="X1256" s="62">
        <f t="shared" si="76"/>
        <v>0</v>
      </c>
      <c r="Y1256" s="166"/>
      <c r="Z1256" s="149"/>
      <c r="AA1256" s="160" t="s">
        <v>1993</v>
      </c>
      <c r="AB1256" s="150" t="s">
        <v>1994</v>
      </c>
      <c r="AC1256" s="2"/>
      <c r="AD1256" s="3"/>
      <c r="AE1256" s="153">
        <v>40000</v>
      </c>
      <c r="AF1256" s="152">
        <v>1</v>
      </c>
      <c r="AG1256" s="155">
        <v>40000</v>
      </c>
      <c r="AH1256" s="152">
        <v>1</v>
      </c>
      <c r="AI1256" s="155">
        <v>40000</v>
      </c>
      <c r="AJ1256" s="149"/>
      <c r="AK1256" s="140"/>
      <c r="AO1256" s="140"/>
      <c r="AP1256" s="187"/>
      <c r="AQ1256" s="173"/>
      <c r="AR1256" s="184"/>
      <c r="AS1256" s="208">
        <f t="shared" ref="AS1256:AS1292" si="77">AR1256*AO1256</f>
        <v>0</v>
      </c>
    </row>
    <row r="1257" ht="24" spans="1:45">
      <c r="A1257" s="149"/>
      <c r="B1257" s="149"/>
      <c r="C1257" s="150" t="s">
        <v>1995</v>
      </c>
      <c r="D1257" s="2"/>
      <c r="E1257" s="3"/>
      <c r="F1257" s="149"/>
      <c r="G1257" s="152"/>
      <c r="H1257" s="155"/>
      <c r="I1257" s="165"/>
      <c r="J1257" s="169">
        <f t="shared" si="75"/>
        <v>0</v>
      </c>
      <c r="K1257" s="166"/>
      <c r="L1257" s="166"/>
      <c r="M1257" s="166"/>
      <c r="N1257" s="166"/>
      <c r="O1257" s="149"/>
      <c r="P1257" s="170"/>
      <c r="Q1257" s="174" t="s">
        <v>1995</v>
      </c>
      <c r="R1257" s="174"/>
      <c r="S1257" s="174"/>
      <c r="T1257" s="170"/>
      <c r="U1257" s="187"/>
      <c r="V1257" s="173"/>
      <c r="W1257" s="185"/>
      <c r="X1257" s="62">
        <f t="shared" si="76"/>
        <v>0</v>
      </c>
      <c r="Y1257" s="166"/>
      <c r="Z1257" s="149"/>
      <c r="AA1257" s="149"/>
      <c r="AB1257" s="150" t="s">
        <v>1995</v>
      </c>
      <c r="AC1257" s="2"/>
      <c r="AD1257" s="3"/>
      <c r="AE1257" s="149"/>
      <c r="AF1257" s="152"/>
      <c r="AG1257" s="155"/>
      <c r="AH1257" s="152"/>
      <c r="AI1257" s="155"/>
      <c r="AJ1257" s="149"/>
      <c r="AK1257" s="175" t="s">
        <v>1992</v>
      </c>
      <c r="AL1257" s="202"/>
      <c r="AM1257" s="139"/>
      <c r="AN1257" s="140"/>
      <c r="AO1257" s="186">
        <v>33000</v>
      </c>
      <c r="AP1257" s="187">
        <v>2</v>
      </c>
      <c r="AQ1257" s="213">
        <v>66000</v>
      </c>
      <c r="AR1257" s="184"/>
      <c r="AS1257" s="208">
        <f t="shared" si="77"/>
        <v>0</v>
      </c>
    </row>
    <row r="1258" ht="13.2" spans="1:45">
      <c r="A1258" s="149"/>
      <c r="B1258" s="149"/>
      <c r="C1258" s="150" t="s">
        <v>1996</v>
      </c>
      <c r="D1258" s="2"/>
      <c r="E1258" s="3"/>
      <c r="F1258" s="149"/>
      <c r="G1258" s="152"/>
      <c r="H1258" s="155"/>
      <c r="I1258" s="165"/>
      <c r="J1258" s="169">
        <f t="shared" si="75"/>
        <v>0</v>
      </c>
      <c r="K1258" s="166"/>
      <c r="L1258" s="166"/>
      <c r="M1258" s="166"/>
      <c r="N1258" s="166"/>
      <c r="O1258" s="149"/>
      <c r="P1258" s="170"/>
      <c r="Q1258" s="174" t="s">
        <v>1996</v>
      </c>
      <c r="R1258" s="174"/>
      <c r="S1258" s="174"/>
      <c r="T1258" s="170"/>
      <c r="U1258" s="187"/>
      <c r="V1258" s="173"/>
      <c r="W1258" s="185"/>
      <c r="X1258" s="62">
        <f t="shared" si="76"/>
        <v>0</v>
      </c>
      <c r="Y1258" s="166"/>
      <c r="Z1258" s="149"/>
      <c r="AA1258" s="149"/>
      <c r="AB1258" s="150" t="s">
        <v>1996</v>
      </c>
      <c r="AC1258" s="2"/>
      <c r="AD1258" s="3"/>
      <c r="AE1258" s="149"/>
      <c r="AF1258" s="152"/>
      <c r="AG1258" s="155"/>
      <c r="AH1258" s="152"/>
      <c r="AI1258" s="155"/>
      <c r="AJ1258" s="149"/>
      <c r="AK1258" s="176" t="s">
        <v>1993</v>
      </c>
      <c r="AL1258" s="203" t="s">
        <v>1994</v>
      </c>
      <c r="AM1258" s="139"/>
      <c r="AN1258" s="140"/>
      <c r="AO1258" s="188">
        <v>40000</v>
      </c>
      <c r="AP1258" s="187">
        <v>1</v>
      </c>
      <c r="AQ1258" s="213">
        <v>40000</v>
      </c>
      <c r="AR1258" s="184"/>
      <c r="AS1258" s="208">
        <f t="shared" si="77"/>
        <v>0</v>
      </c>
    </row>
    <row r="1259" ht="13.2" spans="1:45">
      <c r="A1259" s="149"/>
      <c r="B1259" s="149"/>
      <c r="C1259" s="150" t="s">
        <v>1997</v>
      </c>
      <c r="D1259" s="2"/>
      <c r="E1259" s="3"/>
      <c r="F1259" s="149"/>
      <c r="G1259" s="152"/>
      <c r="H1259" s="155"/>
      <c r="I1259" s="165"/>
      <c r="J1259" s="169">
        <f t="shared" si="75"/>
        <v>0</v>
      </c>
      <c r="K1259" s="166"/>
      <c r="L1259" s="166"/>
      <c r="M1259" s="166"/>
      <c r="N1259" s="166"/>
      <c r="O1259" s="149"/>
      <c r="P1259" s="170"/>
      <c r="Q1259" s="174" t="s">
        <v>1997</v>
      </c>
      <c r="R1259" s="174"/>
      <c r="S1259" s="174"/>
      <c r="T1259" s="170"/>
      <c r="U1259" s="187"/>
      <c r="V1259" s="173"/>
      <c r="W1259" s="185"/>
      <c r="X1259" s="62">
        <f t="shared" si="76"/>
        <v>0</v>
      </c>
      <c r="Y1259" s="166"/>
      <c r="Z1259" s="149"/>
      <c r="AA1259" s="149"/>
      <c r="AB1259" s="150" t="s">
        <v>1997</v>
      </c>
      <c r="AC1259" s="2"/>
      <c r="AD1259" s="3"/>
      <c r="AE1259" s="149"/>
      <c r="AF1259" s="152"/>
      <c r="AG1259" s="155"/>
      <c r="AH1259" s="152"/>
      <c r="AI1259" s="155"/>
      <c r="AJ1259" s="149"/>
      <c r="AK1259" s="170"/>
      <c r="AL1259" s="203" t="s">
        <v>1995</v>
      </c>
      <c r="AM1259" s="139"/>
      <c r="AN1259" s="140"/>
      <c r="AO1259" s="170"/>
      <c r="AP1259" s="187"/>
      <c r="AQ1259" s="173"/>
      <c r="AR1259" s="184"/>
      <c r="AS1259" s="208">
        <f t="shared" si="77"/>
        <v>0</v>
      </c>
    </row>
    <row r="1260" ht="13.2" spans="1:45">
      <c r="A1260" s="149"/>
      <c r="B1260" s="149"/>
      <c r="C1260" s="150" t="s">
        <v>1998</v>
      </c>
      <c r="D1260" s="2"/>
      <c r="E1260" s="3"/>
      <c r="F1260" s="149"/>
      <c r="G1260" s="152"/>
      <c r="H1260" s="155"/>
      <c r="I1260" s="165"/>
      <c r="J1260" s="169">
        <f t="shared" si="75"/>
        <v>0</v>
      </c>
      <c r="K1260" s="166"/>
      <c r="L1260" s="166"/>
      <c r="M1260" s="166"/>
      <c r="N1260" s="166"/>
      <c r="O1260" s="149"/>
      <c r="P1260" s="170"/>
      <c r="Q1260" s="174" t="s">
        <v>1998</v>
      </c>
      <c r="R1260" s="174"/>
      <c r="S1260" s="174"/>
      <c r="T1260" s="170"/>
      <c r="U1260" s="187"/>
      <c r="V1260" s="173"/>
      <c r="W1260" s="185"/>
      <c r="X1260" s="62">
        <f t="shared" si="76"/>
        <v>0</v>
      </c>
      <c r="Y1260" s="166"/>
      <c r="Z1260" s="149"/>
      <c r="AA1260" s="149"/>
      <c r="AB1260" s="150" t="s">
        <v>1998</v>
      </c>
      <c r="AC1260" s="2"/>
      <c r="AD1260" s="3"/>
      <c r="AE1260" s="149"/>
      <c r="AF1260" s="152"/>
      <c r="AG1260" s="155"/>
      <c r="AH1260" s="152"/>
      <c r="AI1260" s="155"/>
      <c r="AJ1260" s="149"/>
      <c r="AK1260" s="170"/>
      <c r="AL1260" s="203" t="s">
        <v>1996</v>
      </c>
      <c r="AM1260" s="139"/>
      <c r="AN1260" s="140"/>
      <c r="AO1260" s="170"/>
      <c r="AP1260" s="187"/>
      <c r="AQ1260" s="173"/>
      <c r="AR1260" s="184"/>
      <c r="AS1260" s="208">
        <f t="shared" si="77"/>
        <v>0</v>
      </c>
    </row>
    <row r="1261" ht="13.2" spans="1:45">
      <c r="A1261" s="149"/>
      <c r="B1261" s="149"/>
      <c r="C1261" s="150" t="s">
        <v>1999</v>
      </c>
      <c r="D1261" s="2"/>
      <c r="E1261" s="3"/>
      <c r="F1261" s="149"/>
      <c r="G1261" s="152"/>
      <c r="H1261" s="155"/>
      <c r="I1261" s="165"/>
      <c r="J1261" s="169">
        <f t="shared" si="75"/>
        <v>0</v>
      </c>
      <c r="K1261" s="166"/>
      <c r="L1261" s="166"/>
      <c r="M1261" s="166"/>
      <c r="N1261" s="166"/>
      <c r="O1261" s="149"/>
      <c r="P1261" s="170"/>
      <c r="Q1261" s="174" t="s">
        <v>1999</v>
      </c>
      <c r="R1261" s="174"/>
      <c r="S1261" s="174"/>
      <c r="T1261" s="170"/>
      <c r="U1261" s="187"/>
      <c r="V1261" s="173"/>
      <c r="W1261" s="185"/>
      <c r="X1261" s="62">
        <f t="shared" si="76"/>
        <v>0</v>
      </c>
      <c r="Y1261" s="166"/>
      <c r="Z1261" s="149"/>
      <c r="AA1261" s="149"/>
      <c r="AB1261" s="150" t="s">
        <v>1999</v>
      </c>
      <c r="AC1261" s="2"/>
      <c r="AD1261" s="3"/>
      <c r="AE1261" s="149"/>
      <c r="AF1261" s="152"/>
      <c r="AG1261" s="155"/>
      <c r="AH1261" s="152"/>
      <c r="AI1261" s="155"/>
      <c r="AJ1261" s="149"/>
      <c r="AK1261" s="170"/>
      <c r="AL1261" s="203" t="s">
        <v>1997</v>
      </c>
      <c r="AM1261" s="139"/>
      <c r="AN1261" s="140"/>
      <c r="AO1261" s="170"/>
      <c r="AP1261" s="187"/>
      <c r="AQ1261" s="173"/>
      <c r="AR1261" s="184"/>
      <c r="AS1261" s="208">
        <f t="shared" si="77"/>
        <v>0</v>
      </c>
    </row>
    <row r="1262" ht="13.2" spans="1:45">
      <c r="A1262" s="149"/>
      <c r="B1262" s="154"/>
      <c r="C1262" s="150" t="s">
        <v>2000</v>
      </c>
      <c r="D1262" s="2"/>
      <c r="E1262" s="3"/>
      <c r="F1262" s="154"/>
      <c r="G1262" s="152"/>
      <c r="H1262" s="155"/>
      <c r="I1262" s="165"/>
      <c r="J1262" s="169">
        <f t="shared" si="75"/>
        <v>0</v>
      </c>
      <c r="K1262" s="166"/>
      <c r="L1262" s="166"/>
      <c r="M1262" s="166"/>
      <c r="N1262" s="166"/>
      <c r="O1262" s="149"/>
      <c r="P1262" s="140"/>
      <c r="Q1262" s="174" t="s">
        <v>2000</v>
      </c>
      <c r="R1262" s="174"/>
      <c r="S1262" s="174"/>
      <c r="T1262" s="140"/>
      <c r="U1262" s="187"/>
      <c r="V1262" s="173"/>
      <c r="W1262" s="185"/>
      <c r="X1262" s="62">
        <f t="shared" si="76"/>
        <v>0</v>
      </c>
      <c r="Y1262" s="166"/>
      <c r="Z1262" s="149"/>
      <c r="AA1262" s="154"/>
      <c r="AB1262" s="150" t="s">
        <v>2000</v>
      </c>
      <c r="AC1262" s="2"/>
      <c r="AD1262" s="3"/>
      <c r="AE1262" s="154"/>
      <c r="AF1262" s="152"/>
      <c r="AG1262" s="155"/>
      <c r="AH1262" s="152"/>
      <c r="AI1262" s="155"/>
      <c r="AJ1262" s="149"/>
      <c r="AK1262" s="170"/>
      <c r="AL1262" s="203" t="s">
        <v>1998</v>
      </c>
      <c r="AM1262" s="139"/>
      <c r="AN1262" s="140"/>
      <c r="AO1262" s="170"/>
      <c r="AP1262" s="187"/>
      <c r="AQ1262" s="173"/>
      <c r="AR1262" s="184"/>
      <c r="AS1262" s="208">
        <f t="shared" si="77"/>
        <v>0</v>
      </c>
    </row>
    <row r="1263" ht="13.2" spans="1:45">
      <c r="A1263" s="149"/>
      <c r="B1263" s="160" t="s">
        <v>2001</v>
      </c>
      <c r="C1263" s="150" t="s">
        <v>2002</v>
      </c>
      <c r="D1263" s="2"/>
      <c r="E1263" s="3"/>
      <c r="F1263" s="153">
        <v>18000</v>
      </c>
      <c r="G1263" s="234">
        <v>1</v>
      </c>
      <c r="H1263" s="234">
        <v>18000</v>
      </c>
      <c r="I1263" s="165"/>
      <c r="J1263" s="169">
        <f t="shared" si="75"/>
        <v>0</v>
      </c>
      <c r="K1263" s="166"/>
      <c r="L1263" s="166"/>
      <c r="M1263" s="166"/>
      <c r="N1263" s="166"/>
      <c r="O1263" s="149"/>
      <c r="P1263" s="176" t="s">
        <v>2001</v>
      </c>
      <c r="Q1263" s="174" t="s">
        <v>2002</v>
      </c>
      <c r="R1263" s="174"/>
      <c r="S1263" s="174"/>
      <c r="T1263" s="188">
        <v>18000</v>
      </c>
      <c r="U1263" s="235">
        <v>1</v>
      </c>
      <c r="V1263" s="235">
        <v>18000</v>
      </c>
      <c r="W1263" s="185"/>
      <c r="X1263" s="62">
        <f t="shared" si="76"/>
        <v>0</v>
      </c>
      <c r="Y1263" s="166"/>
      <c r="Z1263" s="149"/>
      <c r="AA1263" s="160" t="s">
        <v>2001</v>
      </c>
      <c r="AB1263" s="150" t="s">
        <v>2002</v>
      </c>
      <c r="AC1263" s="2"/>
      <c r="AD1263" s="3"/>
      <c r="AE1263" s="153">
        <v>18000</v>
      </c>
      <c r="AF1263" s="234">
        <v>1</v>
      </c>
      <c r="AG1263" s="234">
        <v>18000</v>
      </c>
      <c r="AH1263" s="234">
        <v>1</v>
      </c>
      <c r="AI1263" s="234">
        <v>18000</v>
      </c>
      <c r="AJ1263" s="149"/>
      <c r="AK1263" s="170"/>
      <c r="AL1263" s="203" t="s">
        <v>1999</v>
      </c>
      <c r="AM1263" s="139"/>
      <c r="AN1263" s="140"/>
      <c r="AO1263" s="170"/>
      <c r="AP1263" s="187"/>
      <c r="AQ1263" s="173"/>
      <c r="AR1263" s="184"/>
      <c r="AS1263" s="208">
        <f t="shared" si="77"/>
        <v>0</v>
      </c>
    </row>
    <row r="1264" ht="13.2" spans="1:45">
      <c r="A1264" s="149"/>
      <c r="B1264" s="149"/>
      <c r="C1264" s="150" t="s">
        <v>2003</v>
      </c>
      <c r="D1264" s="2"/>
      <c r="E1264" s="3"/>
      <c r="F1264" s="149"/>
      <c r="G1264" s="149"/>
      <c r="H1264" s="149"/>
      <c r="I1264" s="165"/>
      <c r="J1264" s="169">
        <f t="shared" si="75"/>
        <v>0</v>
      </c>
      <c r="K1264" s="166"/>
      <c r="L1264" s="166"/>
      <c r="M1264" s="166"/>
      <c r="N1264" s="166"/>
      <c r="O1264" s="149"/>
      <c r="P1264" s="170"/>
      <c r="Q1264" s="174" t="s">
        <v>2003</v>
      </c>
      <c r="R1264" s="174"/>
      <c r="S1264" s="174"/>
      <c r="T1264" s="170"/>
      <c r="U1264" s="170"/>
      <c r="V1264" s="170"/>
      <c r="W1264" s="185"/>
      <c r="X1264" s="62">
        <f t="shared" si="76"/>
        <v>0</v>
      </c>
      <c r="Y1264" s="166"/>
      <c r="Z1264" s="149"/>
      <c r="AA1264" s="149"/>
      <c r="AB1264" s="150" t="s">
        <v>2003</v>
      </c>
      <c r="AC1264" s="2"/>
      <c r="AD1264" s="3"/>
      <c r="AE1264" s="149"/>
      <c r="AF1264" s="149"/>
      <c r="AG1264" s="149"/>
      <c r="AH1264" s="149"/>
      <c r="AI1264" s="149"/>
      <c r="AJ1264" s="149"/>
      <c r="AK1264" s="140"/>
      <c r="AL1264" s="203" t="s">
        <v>2000</v>
      </c>
      <c r="AM1264" s="139"/>
      <c r="AN1264" s="140"/>
      <c r="AO1264" s="140"/>
      <c r="AP1264" s="187"/>
      <c r="AQ1264" s="173"/>
      <c r="AR1264" s="184"/>
      <c r="AS1264" s="208">
        <f t="shared" si="77"/>
        <v>0</v>
      </c>
    </row>
    <row r="1265" ht="13.2" spans="1:45">
      <c r="A1265" s="149"/>
      <c r="B1265" s="149"/>
      <c r="C1265" s="150" t="s">
        <v>2004</v>
      </c>
      <c r="D1265" s="2"/>
      <c r="E1265" s="3"/>
      <c r="F1265" s="149"/>
      <c r="G1265" s="149"/>
      <c r="H1265" s="149"/>
      <c r="I1265" s="165"/>
      <c r="J1265" s="169">
        <f t="shared" si="75"/>
        <v>0</v>
      </c>
      <c r="K1265" s="166"/>
      <c r="L1265" s="166"/>
      <c r="M1265" s="166"/>
      <c r="N1265" s="166"/>
      <c r="O1265" s="149"/>
      <c r="P1265" s="170"/>
      <c r="Q1265" s="174" t="s">
        <v>2004</v>
      </c>
      <c r="R1265" s="174"/>
      <c r="S1265" s="174"/>
      <c r="T1265" s="170"/>
      <c r="U1265" s="170"/>
      <c r="V1265" s="170"/>
      <c r="W1265" s="185"/>
      <c r="X1265" s="62">
        <f t="shared" si="76"/>
        <v>0</v>
      </c>
      <c r="Y1265" s="166"/>
      <c r="Z1265" s="149"/>
      <c r="AA1265" s="149"/>
      <c r="AB1265" s="150" t="s">
        <v>2004</v>
      </c>
      <c r="AC1265" s="2"/>
      <c r="AD1265" s="3"/>
      <c r="AE1265" s="149"/>
      <c r="AF1265" s="149"/>
      <c r="AG1265" s="149"/>
      <c r="AH1265" s="149"/>
      <c r="AI1265" s="149"/>
      <c r="AJ1265" s="149"/>
      <c r="AK1265" s="176" t="s">
        <v>2001</v>
      </c>
      <c r="AL1265" s="203" t="s">
        <v>2002</v>
      </c>
      <c r="AM1265" s="139"/>
      <c r="AN1265" s="140"/>
      <c r="AO1265" s="188">
        <v>18000</v>
      </c>
      <c r="AP1265" s="235">
        <v>1</v>
      </c>
      <c r="AQ1265" s="235">
        <v>18000</v>
      </c>
      <c r="AR1265" s="184"/>
      <c r="AS1265" s="208">
        <f t="shared" si="77"/>
        <v>0</v>
      </c>
    </row>
    <row r="1266" ht="13.2" spans="1:45">
      <c r="A1266" s="149"/>
      <c r="B1266" s="149"/>
      <c r="C1266" s="150" t="s">
        <v>2005</v>
      </c>
      <c r="D1266" s="2"/>
      <c r="E1266" s="3"/>
      <c r="F1266" s="149"/>
      <c r="G1266" s="149"/>
      <c r="H1266" s="149"/>
      <c r="I1266" s="165"/>
      <c r="J1266" s="169">
        <f t="shared" si="75"/>
        <v>0</v>
      </c>
      <c r="K1266" s="166"/>
      <c r="L1266" s="166"/>
      <c r="M1266" s="166"/>
      <c r="N1266" s="166"/>
      <c r="O1266" s="149"/>
      <c r="P1266" s="170"/>
      <c r="Q1266" s="174" t="s">
        <v>2005</v>
      </c>
      <c r="R1266" s="174"/>
      <c r="S1266" s="174"/>
      <c r="T1266" s="170"/>
      <c r="U1266" s="170"/>
      <c r="V1266" s="170"/>
      <c r="W1266" s="185"/>
      <c r="X1266" s="62">
        <f t="shared" si="76"/>
        <v>0</v>
      </c>
      <c r="Y1266" s="166"/>
      <c r="Z1266" s="149"/>
      <c r="AA1266" s="149"/>
      <c r="AB1266" s="150" t="s">
        <v>2005</v>
      </c>
      <c r="AC1266" s="2"/>
      <c r="AD1266" s="3"/>
      <c r="AE1266" s="149"/>
      <c r="AF1266" s="149"/>
      <c r="AG1266" s="149"/>
      <c r="AH1266" s="149"/>
      <c r="AI1266" s="149"/>
      <c r="AJ1266" s="149"/>
      <c r="AK1266" s="170"/>
      <c r="AL1266" s="203" t="s">
        <v>2003</v>
      </c>
      <c r="AM1266" s="139"/>
      <c r="AN1266" s="140"/>
      <c r="AO1266" s="170"/>
      <c r="AP1266" s="170"/>
      <c r="AQ1266" s="170"/>
      <c r="AR1266" s="184"/>
      <c r="AS1266" s="208">
        <f t="shared" si="77"/>
        <v>0</v>
      </c>
    </row>
    <row r="1267" ht="13.2" spans="1:45">
      <c r="A1267" s="149"/>
      <c r="B1267" s="149"/>
      <c r="C1267" s="150" t="s">
        <v>2006</v>
      </c>
      <c r="D1267" s="2"/>
      <c r="E1267" s="3"/>
      <c r="F1267" s="149"/>
      <c r="G1267" s="149"/>
      <c r="H1267" s="149"/>
      <c r="I1267" s="165"/>
      <c r="J1267" s="169">
        <f t="shared" si="75"/>
        <v>0</v>
      </c>
      <c r="K1267" s="166"/>
      <c r="L1267" s="166"/>
      <c r="M1267" s="166"/>
      <c r="N1267" s="166"/>
      <c r="O1267" s="149"/>
      <c r="P1267" s="170"/>
      <c r="Q1267" s="174" t="s">
        <v>2006</v>
      </c>
      <c r="R1267" s="174"/>
      <c r="S1267" s="174"/>
      <c r="T1267" s="170"/>
      <c r="U1267" s="170"/>
      <c r="V1267" s="170"/>
      <c r="W1267" s="185"/>
      <c r="X1267" s="62">
        <f t="shared" si="76"/>
        <v>0</v>
      </c>
      <c r="Y1267" s="166"/>
      <c r="Z1267" s="149"/>
      <c r="AA1267" s="149"/>
      <c r="AB1267" s="150" t="s">
        <v>2006</v>
      </c>
      <c r="AC1267" s="2"/>
      <c r="AD1267" s="3"/>
      <c r="AE1267" s="149"/>
      <c r="AF1267" s="149"/>
      <c r="AG1267" s="149"/>
      <c r="AH1267" s="149"/>
      <c r="AI1267" s="149"/>
      <c r="AJ1267" s="149"/>
      <c r="AK1267" s="170"/>
      <c r="AL1267" s="203" t="s">
        <v>2004</v>
      </c>
      <c r="AM1267" s="139"/>
      <c r="AN1267" s="140"/>
      <c r="AO1267" s="170"/>
      <c r="AP1267" s="170"/>
      <c r="AQ1267" s="170"/>
      <c r="AR1267" s="184"/>
      <c r="AS1267" s="208">
        <f t="shared" si="77"/>
        <v>0</v>
      </c>
    </row>
    <row r="1268" ht="13.2" spans="1:45">
      <c r="A1268" s="149"/>
      <c r="B1268" s="154"/>
      <c r="C1268" s="150" t="s">
        <v>2007</v>
      </c>
      <c r="D1268" s="2"/>
      <c r="E1268" s="3"/>
      <c r="F1268" s="154"/>
      <c r="G1268" s="154"/>
      <c r="H1268" s="154"/>
      <c r="I1268" s="165"/>
      <c r="J1268" s="169">
        <f t="shared" si="75"/>
        <v>0</v>
      </c>
      <c r="K1268" s="166"/>
      <c r="L1268" s="166"/>
      <c r="M1268" s="166"/>
      <c r="N1268" s="166"/>
      <c r="O1268" s="149"/>
      <c r="P1268" s="140"/>
      <c r="Q1268" s="174" t="s">
        <v>2007</v>
      </c>
      <c r="R1268" s="174"/>
      <c r="S1268" s="174"/>
      <c r="T1268" s="140"/>
      <c r="U1268" s="140"/>
      <c r="V1268" s="140"/>
      <c r="W1268" s="185"/>
      <c r="X1268" s="62">
        <f t="shared" si="76"/>
        <v>0</v>
      </c>
      <c r="Y1268" s="166"/>
      <c r="Z1268" s="149"/>
      <c r="AA1268" s="154"/>
      <c r="AB1268" s="150" t="s">
        <v>2007</v>
      </c>
      <c r="AC1268" s="2"/>
      <c r="AD1268" s="3"/>
      <c r="AE1268" s="154"/>
      <c r="AF1268" s="154"/>
      <c r="AG1268" s="154"/>
      <c r="AH1268" s="154"/>
      <c r="AI1268" s="154"/>
      <c r="AJ1268" s="149"/>
      <c r="AK1268" s="170"/>
      <c r="AL1268" s="203" t="s">
        <v>2005</v>
      </c>
      <c r="AM1268" s="139"/>
      <c r="AN1268" s="140"/>
      <c r="AO1268" s="170"/>
      <c r="AP1268" s="170"/>
      <c r="AQ1268" s="170"/>
      <c r="AR1268" s="184"/>
      <c r="AS1268" s="208">
        <f t="shared" si="77"/>
        <v>0</v>
      </c>
    </row>
    <row r="1269" ht="24" spans="1:45">
      <c r="A1269" s="149"/>
      <c r="B1269" s="159" t="s">
        <v>2008</v>
      </c>
      <c r="C1269" s="150" t="s">
        <v>2008</v>
      </c>
      <c r="D1269" s="2"/>
      <c r="E1269" s="3"/>
      <c r="F1269" s="155">
        <v>8000</v>
      </c>
      <c r="G1269" s="152">
        <v>2</v>
      </c>
      <c r="H1269" s="155">
        <v>16000</v>
      </c>
      <c r="I1269" s="165"/>
      <c r="J1269" s="169">
        <f t="shared" si="75"/>
        <v>0</v>
      </c>
      <c r="K1269" s="166"/>
      <c r="L1269" s="166"/>
      <c r="M1269" s="166"/>
      <c r="N1269" s="166"/>
      <c r="O1269" s="149"/>
      <c r="P1269" s="175" t="s">
        <v>2008</v>
      </c>
      <c r="Q1269" s="174" t="s">
        <v>2008</v>
      </c>
      <c r="R1269" s="174"/>
      <c r="S1269" s="174"/>
      <c r="T1269" s="213">
        <v>8000</v>
      </c>
      <c r="U1269" s="187">
        <v>2</v>
      </c>
      <c r="V1269" s="213">
        <v>16000</v>
      </c>
      <c r="W1269" s="185"/>
      <c r="X1269" s="62">
        <f t="shared" si="76"/>
        <v>0</v>
      </c>
      <c r="Y1269" s="166"/>
      <c r="Z1269" s="149"/>
      <c r="AA1269" s="159" t="s">
        <v>2008</v>
      </c>
      <c r="AB1269" s="150" t="s">
        <v>2008</v>
      </c>
      <c r="AC1269" s="2"/>
      <c r="AD1269" s="3"/>
      <c r="AE1269" s="155">
        <v>8000</v>
      </c>
      <c r="AF1269" s="152">
        <v>2</v>
      </c>
      <c r="AG1269" s="155">
        <v>16000</v>
      </c>
      <c r="AH1269" s="152">
        <v>2</v>
      </c>
      <c r="AI1269" s="155">
        <v>16000</v>
      </c>
      <c r="AJ1269" s="149"/>
      <c r="AK1269" s="170"/>
      <c r="AL1269" s="203" t="s">
        <v>2006</v>
      </c>
      <c r="AM1269" s="139"/>
      <c r="AN1269" s="140"/>
      <c r="AO1269" s="170"/>
      <c r="AP1269" s="170"/>
      <c r="AQ1269" s="170"/>
      <c r="AR1269" s="184"/>
      <c r="AS1269" s="208">
        <f t="shared" si="77"/>
        <v>0</v>
      </c>
    </row>
    <row r="1270" ht="24" spans="1:45">
      <c r="A1270" s="149"/>
      <c r="B1270" s="159" t="s">
        <v>2009</v>
      </c>
      <c r="C1270" s="150" t="s">
        <v>2009</v>
      </c>
      <c r="D1270" s="2"/>
      <c r="E1270" s="3"/>
      <c r="F1270" s="151">
        <v>8000</v>
      </c>
      <c r="G1270" s="152">
        <v>1</v>
      </c>
      <c r="H1270" s="155">
        <v>8000</v>
      </c>
      <c r="I1270" s="165"/>
      <c r="J1270" s="169">
        <f t="shared" si="75"/>
        <v>0</v>
      </c>
      <c r="K1270" s="166"/>
      <c r="L1270" s="166"/>
      <c r="M1270" s="166"/>
      <c r="N1270" s="166"/>
      <c r="O1270" s="149"/>
      <c r="P1270" s="175" t="s">
        <v>2009</v>
      </c>
      <c r="Q1270" s="174" t="s">
        <v>2009</v>
      </c>
      <c r="R1270" s="174"/>
      <c r="S1270" s="174"/>
      <c r="T1270" s="186">
        <v>8000</v>
      </c>
      <c r="U1270" s="187">
        <v>1</v>
      </c>
      <c r="V1270" s="213">
        <v>8000</v>
      </c>
      <c r="W1270" s="185"/>
      <c r="X1270" s="62">
        <f t="shared" si="76"/>
        <v>0</v>
      </c>
      <c r="Y1270" s="166"/>
      <c r="Z1270" s="149"/>
      <c r="AA1270" s="159" t="s">
        <v>2009</v>
      </c>
      <c r="AB1270" s="150" t="s">
        <v>2009</v>
      </c>
      <c r="AC1270" s="2"/>
      <c r="AD1270" s="3"/>
      <c r="AE1270" s="151">
        <v>8000</v>
      </c>
      <c r="AF1270" s="152">
        <v>1</v>
      </c>
      <c r="AG1270" s="155">
        <v>8000</v>
      </c>
      <c r="AH1270" s="152">
        <v>1</v>
      </c>
      <c r="AI1270" s="155">
        <v>8000</v>
      </c>
      <c r="AJ1270" s="149"/>
      <c r="AK1270" s="140"/>
      <c r="AL1270" s="203" t="s">
        <v>2007</v>
      </c>
      <c r="AM1270" s="139"/>
      <c r="AN1270" s="140"/>
      <c r="AO1270" s="140"/>
      <c r="AP1270" s="140"/>
      <c r="AQ1270" s="140"/>
      <c r="AR1270" s="184"/>
      <c r="AS1270" s="208">
        <f t="shared" si="77"/>
        <v>0</v>
      </c>
    </row>
    <row r="1271" ht="24" spans="1:45">
      <c r="A1271" s="149"/>
      <c r="B1271" s="159" t="s">
        <v>2010</v>
      </c>
      <c r="C1271" s="150" t="s">
        <v>2010</v>
      </c>
      <c r="D1271" s="2"/>
      <c r="E1271" s="3"/>
      <c r="F1271" s="151">
        <v>1000</v>
      </c>
      <c r="G1271" s="152">
        <v>3</v>
      </c>
      <c r="H1271" s="155">
        <v>3000</v>
      </c>
      <c r="I1271" s="165"/>
      <c r="J1271" s="169">
        <f t="shared" si="75"/>
        <v>0</v>
      </c>
      <c r="K1271" s="166"/>
      <c r="L1271" s="166"/>
      <c r="M1271" s="166"/>
      <c r="N1271" s="166"/>
      <c r="O1271" s="149"/>
      <c r="P1271" s="175" t="s">
        <v>2010</v>
      </c>
      <c r="Q1271" s="174" t="s">
        <v>2010</v>
      </c>
      <c r="R1271" s="174"/>
      <c r="S1271" s="174"/>
      <c r="T1271" s="186">
        <v>1000</v>
      </c>
      <c r="U1271" s="187">
        <v>3</v>
      </c>
      <c r="V1271" s="213">
        <v>3000</v>
      </c>
      <c r="W1271" s="185"/>
      <c r="X1271" s="62">
        <f t="shared" si="76"/>
        <v>0</v>
      </c>
      <c r="Y1271" s="166"/>
      <c r="Z1271" s="149"/>
      <c r="AA1271" s="159" t="s">
        <v>2010</v>
      </c>
      <c r="AB1271" s="150" t="s">
        <v>2010</v>
      </c>
      <c r="AC1271" s="2"/>
      <c r="AD1271" s="3"/>
      <c r="AE1271" s="151">
        <v>1000</v>
      </c>
      <c r="AF1271" s="152">
        <v>3</v>
      </c>
      <c r="AG1271" s="155">
        <v>3000</v>
      </c>
      <c r="AH1271" s="152">
        <v>3</v>
      </c>
      <c r="AI1271" s="155">
        <v>3000</v>
      </c>
      <c r="AJ1271" s="149"/>
      <c r="AK1271" s="175" t="s">
        <v>2008</v>
      </c>
      <c r="AL1271" s="203" t="s">
        <v>2008</v>
      </c>
      <c r="AM1271" s="139"/>
      <c r="AN1271" s="140"/>
      <c r="AO1271" s="213">
        <v>8000</v>
      </c>
      <c r="AP1271" s="187">
        <v>2</v>
      </c>
      <c r="AQ1271" s="213">
        <v>16000</v>
      </c>
      <c r="AR1271" s="184"/>
      <c r="AS1271" s="208">
        <f t="shared" si="77"/>
        <v>0</v>
      </c>
    </row>
    <row r="1272" ht="24" spans="1:45">
      <c r="A1272" s="149"/>
      <c r="B1272" s="160" t="s">
        <v>2011</v>
      </c>
      <c r="C1272" s="226" t="s">
        <v>2011</v>
      </c>
      <c r="D1272" s="227"/>
      <c r="E1272" s="228"/>
      <c r="F1272" s="153">
        <v>3000</v>
      </c>
      <c r="G1272" s="152">
        <v>1</v>
      </c>
      <c r="H1272" s="155">
        <v>3000</v>
      </c>
      <c r="I1272" s="165"/>
      <c r="J1272" s="169">
        <f t="shared" si="75"/>
        <v>0</v>
      </c>
      <c r="K1272" s="166"/>
      <c r="L1272" s="166"/>
      <c r="M1272" s="166"/>
      <c r="N1272" s="166"/>
      <c r="O1272" s="149"/>
      <c r="P1272" s="176" t="s">
        <v>2011</v>
      </c>
      <c r="Q1272" s="230" t="s">
        <v>2011</v>
      </c>
      <c r="R1272" s="230"/>
      <c r="S1272" s="230"/>
      <c r="T1272" s="188">
        <v>3000</v>
      </c>
      <c r="U1272" s="187">
        <v>1</v>
      </c>
      <c r="V1272" s="213">
        <v>3000</v>
      </c>
      <c r="W1272" s="185"/>
      <c r="X1272" s="62">
        <f t="shared" si="76"/>
        <v>0</v>
      </c>
      <c r="Y1272" s="166"/>
      <c r="Z1272" s="149"/>
      <c r="AA1272" s="160" t="s">
        <v>2011</v>
      </c>
      <c r="AB1272" s="226" t="s">
        <v>2011</v>
      </c>
      <c r="AC1272" s="227"/>
      <c r="AD1272" s="228"/>
      <c r="AE1272" s="153">
        <v>3000</v>
      </c>
      <c r="AF1272" s="152">
        <v>1</v>
      </c>
      <c r="AG1272" s="155">
        <v>3000</v>
      </c>
      <c r="AH1272" s="152">
        <v>1</v>
      </c>
      <c r="AI1272" s="155">
        <v>3000</v>
      </c>
      <c r="AJ1272" s="149"/>
      <c r="AK1272" s="175" t="s">
        <v>2009</v>
      </c>
      <c r="AL1272" s="203" t="s">
        <v>2009</v>
      </c>
      <c r="AM1272" s="139"/>
      <c r="AN1272" s="140"/>
      <c r="AO1272" s="186">
        <v>8000</v>
      </c>
      <c r="AP1272" s="187">
        <v>1</v>
      </c>
      <c r="AQ1272" s="213">
        <v>8000</v>
      </c>
      <c r="AR1272" s="184"/>
      <c r="AS1272" s="208">
        <f t="shared" si="77"/>
        <v>0</v>
      </c>
    </row>
    <row r="1273" ht="13.2" spans="1:45">
      <c r="A1273" s="149"/>
      <c r="B1273" s="154"/>
      <c r="C1273" s="229"/>
      <c r="D1273" s="139"/>
      <c r="E1273" s="140"/>
      <c r="F1273" s="154"/>
      <c r="G1273" s="152"/>
      <c r="H1273" s="155"/>
      <c r="I1273" s="165"/>
      <c r="J1273" s="169">
        <f t="shared" si="75"/>
        <v>0</v>
      </c>
      <c r="K1273" s="166"/>
      <c r="L1273" s="166"/>
      <c r="M1273" s="166"/>
      <c r="N1273" s="166"/>
      <c r="O1273" s="149"/>
      <c r="P1273" s="140"/>
      <c r="Q1273" s="140"/>
      <c r="R1273" s="140"/>
      <c r="S1273" s="140"/>
      <c r="T1273" s="140"/>
      <c r="U1273" s="187"/>
      <c r="V1273" s="173"/>
      <c r="W1273" s="185"/>
      <c r="X1273" s="62">
        <f t="shared" si="76"/>
        <v>0</v>
      </c>
      <c r="Y1273" s="166"/>
      <c r="Z1273" s="149"/>
      <c r="AA1273" s="154"/>
      <c r="AB1273" s="229"/>
      <c r="AC1273" s="139"/>
      <c r="AD1273" s="140"/>
      <c r="AE1273" s="154"/>
      <c r="AF1273" s="152"/>
      <c r="AG1273" s="155"/>
      <c r="AH1273" s="152"/>
      <c r="AI1273" s="155"/>
      <c r="AJ1273" s="149"/>
      <c r="AK1273" s="175" t="s">
        <v>2010</v>
      </c>
      <c r="AL1273" s="203" t="s">
        <v>2010</v>
      </c>
      <c r="AM1273" s="139"/>
      <c r="AN1273" s="140"/>
      <c r="AO1273" s="186">
        <v>1000</v>
      </c>
      <c r="AP1273" s="187">
        <v>3</v>
      </c>
      <c r="AQ1273" s="213">
        <v>3000</v>
      </c>
      <c r="AR1273" s="184"/>
      <c r="AS1273" s="208">
        <f t="shared" si="77"/>
        <v>0</v>
      </c>
    </row>
    <row r="1274" ht="36" spans="1:45">
      <c r="A1274" s="149"/>
      <c r="B1274" s="159" t="s">
        <v>2012</v>
      </c>
      <c r="C1274" s="150" t="s">
        <v>2012</v>
      </c>
      <c r="D1274" s="2"/>
      <c r="E1274" s="3"/>
      <c r="F1274" s="151">
        <v>5000</v>
      </c>
      <c r="G1274" s="152">
        <v>1</v>
      </c>
      <c r="H1274" s="155">
        <v>5000</v>
      </c>
      <c r="I1274" s="165"/>
      <c r="J1274" s="169">
        <f t="shared" si="75"/>
        <v>0</v>
      </c>
      <c r="K1274" s="166"/>
      <c r="L1274" s="166"/>
      <c r="M1274" s="166"/>
      <c r="N1274" s="166"/>
      <c r="O1274" s="149"/>
      <c r="P1274" s="175" t="s">
        <v>2012</v>
      </c>
      <c r="Q1274" s="174" t="s">
        <v>2012</v>
      </c>
      <c r="R1274" s="174"/>
      <c r="S1274" s="174"/>
      <c r="T1274" s="186">
        <v>5000</v>
      </c>
      <c r="U1274" s="187">
        <v>1</v>
      </c>
      <c r="V1274" s="213">
        <v>5000</v>
      </c>
      <c r="W1274" s="185"/>
      <c r="X1274" s="62">
        <f t="shared" si="76"/>
        <v>0</v>
      </c>
      <c r="Y1274" s="166"/>
      <c r="Z1274" s="149"/>
      <c r="AA1274" s="159" t="s">
        <v>2012</v>
      </c>
      <c r="AB1274" s="150" t="s">
        <v>2012</v>
      </c>
      <c r="AC1274" s="2"/>
      <c r="AD1274" s="3"/>
      <c r="AE1274" s="151">
        <v>5000</v>
      </c>
      <c r="AF1274" s="152">
        <v>1</v>
      </c>
      <c r="AG1274" s="155">
        <v>5000</v>
      </c>
      <c r="AH1274" s="152">
        <v>1</v>
      </c>
      <c r="AI1274" s="155">
        <v>5000</v>
      </c>
      <c r="AJ1274" s="149"/>
      <c r="AK1274" s="176" t="s">
        <v>2011</v>
      </c>
      <c r="AL1274" s="231" t="s">
        <v>2011</v>
      </c>
      <c r="AN1274" s="170"/>
      <c r="AO1274" s="188">
        <v>3000</v>
      </c>
      <c r="AP1274" s="187">
        <v>1</v>
      </c>
      <c r="AQ1274" s="213">
        <v>3000</v>
      </c>
      <c r="AR1274" s="184"/>
      <c r="AS1274" s="208">
        <f t="shared" si="77"/>
        <v>0</v>
      </c>
    </row>
    <row r="1275" ht="36" spans="1:45">
      <c r="A1275" s="149"/>
      <c r="B1275" s="159" t="s">
        <v>2013</v>
      </c>
      <c r="C1275" s="150" t="s">
        <v>2013</v>
      </c>
      <c r="D1275" s="2"/>
      <c r="E1275" s="3"/>
      <c r="F1275" s="151">
        <v>3000</v>
      </c>
      <c r="G1275" s="152">
        <v>1</v>
      </c>
      <c r="H1275" s="155">
        <v>3000</v>
      </c>
      <c r="I1275" s="165"/>
      <c r="J1275" s="169">
        <f t="shared" si="75"/>
        <v>0</v>
      </c>
      <c r="K1275" s="166"/>
      <c r="L1275" s="166"/>
      <c r="M1275" s="166"/>
      <c r="N1275" s="166"/>
      <c r="O1275" s="149"/>
      <c r="P1275" s="175" t="s">
        <v>2013</v>
      </c>
      <c r="Q1275" s="174" t="s">
        <v>2013</v>
      </c>
      <c r="R1275" s="174"/>
      <c r="S1275" s="174"/>
      <c r="T1275" s="186">
        <v>3000</v>
      </c>
      <c r="U1275" s="187">
        <v>1</v>
      </c>
      <c r="V1275" s="213">
        <v>3000</v>
      </c>
      <c r="W1275" s="185"/>
      <c r="X1275" s="62">
        <f t="shared" si="76"/>
        <v>0</v>
      </c>
      <c r="Y1275" s="166"/>
      <c r="Z1275" s="149"/>
      <c r="AA1275" s="159" t="s">
        <v>2013</v>
      </c>
      <c r="AB1275" s="150" t="s">
        <v>2013</v>
      </c>
      <c r="AC1275" s="2"/>
      <c r="AD1275" s="3"/>
      <c r="AE1275" s="151">
        <v>3000</v>
      </c>
      <c r="AF1275" s="152">
        <v>1</v>
      </c>
      <c r="AG1275" s="155">
        <v>3000</v>
      </c>
      <c r="AH1275" s="152">
        <v>1</v>
      </c>
      <c r="AI1275" s="155">
        <v>3000</v>
      </c>
      <c r="AJ1275" s="149"/>
      <c r="AK1275" s="140"/>
      <c r="AL1275" s="139"/>
      <c r="AM1275" s="139"/>
      <c r="AN1275" s="140"/>
      <c r="AO1275" s="140"/>
      <c r="AP1275" s="187"/>
      <c r="AQ1275" s="173"/>
      <c r="AR1275" s="184"/>
      <c r="AS1275" s="208">
        <f t="shared" si="77"/>
        <v>0</v>
      </c>
    </row>
    <row r="1276" ht="36" spans="1:45">
      <c r="A1276" s="149"/>
      <c r="B1276" s="160" t="s">
        <v>2014</v>
      </c>
      <c r="C1276" s="226" t="s">
        <v>2014</v>
      </c>
      <c r="D1276" s="227"/>
      <c r="E1276" s="228"/>
      <c r="F1276" s="153">
        <v>6000</v>
      </c>
      <c r="G1276" s="152">
        <v>1</v>
      </c>
      <c r="H1276" s="155">
        <v>6000</v>
      </c>
      <c r="I1276" s="165"/>
      <c r="J1276" s="169">
        <f t="shared" si="75"/>
        <v>0</v>
      </c>
      <c r="K1276" s="166"/>
      <c r="L1276" s="166"/>
      <c r="M1276" s="166"/>
      <c r="N1276" s="166"/>
      <c r="O1276" s="149"/>
      <c r="P1276" s="176" t="s">
        <v>2014</v>
      </c>
      <c r="Q1276" s="230" t="s">
        <v>2014</v>
      </c>
      <c r="R1276" s="230"/>
      <c r="S1276" s="230"/>
      <c r="T1276" s="188">
        <v>6000</v>
      </c>
      <c r="U1276" s="187">
        <v>1</v>
      </c>
      <c r="V1276" s="213">
        <v>6000</v>
      </c>
      <c r="W1276" s="185"/>
      <c r="X1276" s="62">
        <f t="shared" si="76"/>
        <v>0</v>
      </c>
      <c r="Y1276" s="166"/>
      <c r="Z1276" s="149"/>
      <c r="AA1276" s="160" t="s">
        <v>2014</v>
      </c>
      <c r="AB1276" s="226" t="s">
        <v>2014</v>
      </c>
      <c r="AC1276" s="227"/>
      <c r="AD1276" s="228"/>
      <c r="AE1276" s="153">
        <v>6000</v>
      </c>
      <c r="AF1276" s="152">
        <v>1</v>
      </c>
      <c r="AG1276" s="155">
        <v>6000</v>
      </c>
      <c r="AH1276" s="152">
        <v>1</v>
      </c>
      <c r="AI1276" s="155">
        <v>6000</v>
      </c>
      <c r="AJ1276" s="149"/>
      <c r="AK1276" s="175" t="s">
        <v>2012</v>
      </c>
      <c r="AL1276" s="203" t="s">
        <v>2012</v>
      </c>
      <c r="AM1276" s="139"/>
      <c r="AN1276" s="140"/>
      <c r="AO1276" s="186">
        <v>5000</v>
      </c>
      <c r="AP1276" s="187">
        <v>1</v>
      </c>
      <c r="AQ1276" s="213">
        <v>5000</v>
      </c>
      <c r="AR1276" s="184"/>
      <c r="AS1276" s="208">
        <f t="shared" si="77"/>
        <v>0</v>
      </c>
    </row>
    <row r="1277" ht="36" spans="1:45">
      <c r="A1277" s="149"/>
      <c r="B1277" s="154"/>
      <c r="C1277" s="229"/>
      <c r="D1277" s="139"/>
      <c r="E1277" s="140"/>
      <c r="F1277" s="154"/>
      <c r="G1277" s="152"/>
      <c r="H1277" s="155"/>
      <c r="I1277" s="165"/>
      <c r="J1277" s="169">
        <f t="shared" si="75"/>
        <v>0</v>
      </c>
      <c r="K1277" s="166"/>
      <c r="L1277" s="166"/>
      <c r="M1277" s="166"/>
      <c r="N1277" s="166"/>
      <c r="O1277" s="149"/>
      <c r="P1277" s="140"/>
      <c r="Q1277" s="140"/>
      <c r="R1277" s="140"/>
      <c r="S1277" s="140"/>
      <c r="T1277" s="140"/>
      <c r="U1277" s="187"/>
      <c r="V1277" s="173"/>
      <c r="W1277" s="185"/>
      <c r="X1277" s="62">
        <f t="shared" si="76"/>
        <v>0</v>
      </c>
      <c r="Y1277" s="166"/>
      <c r="Z1277" s="149"/>
      <c r="AA1277" s="154"/>
      <c r="AB1277" s="229"/>
      <c r="AC1277" s="139"/>
      <c r="AD1277" s="140"/>
      <c r="AE1277" s="154"/>
      <c r="AF1277" s="152"/>
      <c r="AG1277" s="155"/>
      <c r="AH1277" s="152"/>
      <c r="AI1277" s="155"/>
      <c r="AJ1277" s="149"/>
      <c r="AK1277" s="175" t="s">
        <v>2013</v>
      </c>
      <c r="AL1277" s="203" t="s">
        <v>2013</v>
      </c>
      <c r="AM1277" s="139"/>
      <c r="AN1277" s="140"/>
      <c r="AO1277" s="186">
        <v>3000</v>
      </c>
      <c r="AP1277" s="187">
        <v>1</v>
      </c>
      <c r="AQ1277" s="213">
        <v>3000</v>
      </c>
      <c r="AR1277" s="184"/>
      <c r="AS1277" s="208">
        <f t="shared" si="77"/>
        <v>0</v>
      </c>
    </row>
    <row r="1278" ht="24" spans="1:45">
      <c r="A1278" s="149"/>
      <c r="B1278" s="159" t="s">
        <v>2015</v>
      </c>
      <c r="C1278" s="150" t="s">
        <v>2015</v>
      </c>
      <c r="D1278" s="2"/>
      <c r="E1278" s="3"/>
      <c r="F1278" s="151">
        <v>9500</v>
      </c>
      <c r="G1278" s="152">
        <v>1</v>
      </c>
      <c r="H1278" s="155">
        <v>9500</v>
      </c>
      <c r="I1278" s="165"/>
      <c r="J1278" s="169">
        <f t="shared" si="75"/>
        <v>0</v>
      </c>
      <c r="K1278" s="166"/>
      <c r="L1278" s="166"/>
      <c r="M1278" s="166"/>
      <c r="N1278" s="166"/>
      <c r="O1278" s="149"/>
      <c r="P1278" s="175" t="s">
        <v>2015</v>
      </c>
      <c r="Q1278" s="174" t="s">
        <v>2015</v>
      </c>
      <c r="R1278" s="174"/>
      <c r="S1278" s="174"/>
      <c r="T1278" s="186">
        <v>9500</v>
      </c>
      <c r="U1278" s="187">
        <v>1</v>
      </c>
      <c r="V1278" s="213">
        <v>9500</v>
      </c>
      <c r="W1278" s="185"/>
      <c r="X1278" s="62">
        <f t="shared" si="76"/>
        <v>0</v>
      </c>
      <c r="Y1278" s="166"/>
      <c r="Z1278" s="149"/>
      <c r="AA1278" s="159" t="s">
        <v>2015</v>
      </c>
      <c r="AB1278" s="150" t="s">
        <v>2015</v>
      </c>
      <c r="AC1278" s="2"/>
      <c r="AD1278" s="3"/>
      <c r="AE1278" s="151">
        <v>9500</v>
      </c>
      <c r="AF1278" s="152">
        <v>1</v>
      </c>
      <c r="AG1278" s="155">
        <v>9500</v>
      </c>
      <c r="AH1278" s="152">
        <v>1</v>
      </c>
      <c r="AI1278" s="155">
        <v>9500</v>
      </c>
      <c r="AJ1278" s="149"/>
      <c r="AK1278" s="176" t="s">
        <v>2014</v>
      </c>
      <c r="AL1278" s="231" t="s">
        <v>2014</v>
      </c>
      <c r="AN1278" s="170"/>
      <c r="AO1278" s="188">
        <v>6000</v>
      </c>
      <c r="AP1278" s="187">
        <v>1</v>
      </c>
      <c r="AQ1278" s="213">
        <v>6000</v>
      </c>
      <c r="AR1278" s="184"/>
      <c r="AS1278" s="208">
        <f t="shared" si="77"/>
        <v>0</v>
      </c>
    </row>
    <row r="1279" ht="13.2" spans="1:45">
      <c r="A1279" s="149"/>
      <c r="B1279" s="160" t="s">
        <v>2016</v>
      </c>
      <c r="C1279" s="226" t="s">
        <v>2016</v>
      </c>
      <c r="D1279" s="227"/>
      <c r="E1279" s="228"/>
      <c r="F1279" s="153">
        <v>50000</v>
      </c>
      <c r="G1279" s="152">
        <v>1</v>
      </c>
      <c r="H1279" s="155">
        <v>50000</v>
      </c>
      <c r="I1279" s="165"/>
      <c r="J1279" s="169">
        <f t="shared" si="75"/>
        <v>0</v>
      </c>
      <c r="K1279" s="166"/>
      <c r="L1279" s="166"/>
      <c r="M1279" s="166"/>
      <c r="N1279" s="166"/>
      <c r="O1279" s="149"/>
      <c r="P1279" s="176" t="s">
        <v>2016</v>
      </c>
      <c r="Q1279" s="230" t="s">
        <v>2016</v>
      </c>
      <c r="R1279" s="230"/>
      <c r="S1279" s="230"/>
      <c r="T1279" s="188">
        <v>50000</v>
      </c>
      <c r="U1279" s="187">
        <v>1</v>
      </c>
      <c r="V1279" s="213">
        <v>50000</v>
      </c>
      <c r="W1279" s="185"/>
      <c r="X1279" s="62">
        <f t="shared" si="76"/>
        <v>0</v>
      </c>
      <c r="Y1279" s="166"/>
      <c r="Z1279" s="149"/>
      <c r="AA1279" s="160" t="s">
        <v>2016</v>
      </c>
      <c r="AB1279" s="226" t="s">
        <v>2016</v>
      </c>
      <c r="AC1279" s="227"/>
      <c r="AD1279" s="228"/>
      <c r="AE1279" s="153">
        <v>50000</v>
      </c>
      <c r="AF1279" s="152">
        <v>1</v>
      </c>
      <c r="AG1279" s="155">
        <v>50000</v>
      </c>
      <c r="AH1279" s="152">
        <v>1</v>
      </c>
      <c r="AI1279" s="155">
        <v>50000</v>
      </c>
      <c r="AJ1279" s="149"/>
      <c r="AK1279" s="140"/>
      <c r="AL1279" s="139"/>
      <c r="AM1279" s="139"/>
      <c r="AN1279" s="140"/>
      <c r="AO1279" s="140"/>
      <c r="AP1279" s="187"/>
      <c r="AQ1279" s="173"/>
      <c r="AR1279" s="184"/>
      <c r="AS1279" s="208">
        <f t="shared" si="77"/>
        <v>0</v>
      </c>
    </row>
    <row r="1280" ht="24" spans="1:45">
      <c r="A1280" s="149"/>
      <c r="B1280" s="154"/>
      <c r="C1280" s="229"/>
      <c r="D1280" s="139"/>
      <c r="E1280" s="140"/>
      <c r="F1280" s="154"/>
      <c r="G1280" s="152"/>
      <c r="H1280" s="155"/>
      <c r="I1280" s="165"/>
      <c r="J1280" s="169">
        <f t="shared" si="75"/>
        <v>0</v>
      </c>
      <c r="K1280" s="166"/>
      <c r="L1280" s="166"/>
      <c r="M1280" s="166"/>
      <c r="N1280" s="166"/>
      <c r="O1280" s="149"/>
      <c r="P1280" s="140"/>
      <c r="Q1280" s="140"/>
      <c r="R1280" s="140"/>
      <c r="S1280" s="140"/>
      <c r="T1280" s="140"/>
      <c r="U1280" s="187"/>
      <c r="V1280" s="173"/>
      <c r="W1280" s="185"/>
      <c r="X1280" s="62">
        <f t="shared" si="76"/>
        <v>0</v>
      </c>
      <c r="Y1280" s="166"/>
      <c r="Z1280" s="149"/>
      <c r="AA1280" s="154"/>
      <c r="AB1280" s="229"/>
      <c r="AC1280" s="139"/>
      <c r="AD1280" s="140"/>
      <c r="AE1280" s="154"/>
      <c r="AF1280" s="152"/>
      <c r="AG1280" s="155"/>
      <c r="AH1280" s="152"/>
      <c r="AI1280" s="155"/>
      <c r="AJ1280" s="149"/>
      <c r="AK1280" s="175" t="s">
        <v>2015</v>
      </c>
      <c r="AL1280" s="203" t="s">
        <v>2015</v>
      </c>
      <c r="AM1280" s="139"/>
      <c r="AN1280" s="140"/>
      <c r="AO1280" s="186">
        <v>9500</v>
      </c>
      <c r="AP1280" s="187">
        <v>1</v>
      </c>
      <c r="AQ1280" s="213">
        <v>9500</v>
      </c>
      <c r="AR1280" s="184"/>
      <c r="AS1280" s="208">
        <f t="shared" si="77"/>
        <v>0</v>
      </c>
    </row>
    <row r="1281" ht="13.2" spans="1:45">
      <c r="A1281" s="149"/>
      <c r="B1281" s="159"/>
      <c r="C1281" s="151"/>
      <c r="D1281" s="151"/>
      <c r="E1281" s="151"/>
      <c r="F1281" s="151"/>
      <c r="G1281" s="152"/>
      <c r="H1281" s="155"/>
      <c r="I1281" s="165"/>
      <c r="J1281" s="169"/>
      <c r="K1281" s="166"/>
      <c r="L1281" s="166"/>
      <c r="M1281" s="166"/>
      <c r="N1281" s="166"/>
      <c r="O1281" s="149"/>
      <c r="P1281" s="175"/>
      <c r="Q1281" s="174"/>
      <c r="R1281" s="174"/>
      <c r="S1281" s="174"/>
      <c r="T1281" s="186"/>
      <c r="U1281" s="187"/>
      <c r="V1281" s="213"/>
      <c r="W1281" s="185"/>
      <c r="X1281" s="62"/>
      <c r="Y1281" s="166"/>
      <c r="Z1281" s="149"/>
      <c r="AA1281" s="159"/>
      <c r="AB1281" s="151"/>
      <c r="AC1281" s="151"/>
      <c r="AD1281" s="151"/>
      <c r="AE1281" s="151"/>
      <c r="AF1281" s="152"/>
      <c r="AG1281" s="155"/>
      <c r="AH1281" s="152"/>
      <c r="AI1281" s="155"/>
      <c r="AJ1281" s="149"/>
      <c r="AK1281" s="176" t="s">
        <v>2016</v>
      </c>
      <c r="AL1281" s="231" t="s">
        <v>2016</v>
      </c>
      <c r="AN1281" s="170"/>
      <c r="AO1281" s="188">
        <v>50000</v>
      </c>
      <c r="AP1281" s="187">
        <v>1</v>
      </c>
      <c r="AQ1281" s="213">
        <v>50000</v>
      </c>
      <c r="AR1281" s="184"/>
      <c r="AS1281" s="208">
        <f t="shared" si="77"/>
        <v>0</v>
      </c>
    </row>
    <row r="1282" ht="60" spans="1:45">
      <c r="A1282" s="149"/>
      <c r="B1282" s="159" t="s">
        <v>2017</v>
      </c>
      <c r="C1282" s="150" t="s">
        <v>2017</v>
      </c>
      <c r="D1282" s="2"/>
      <c r="E1282" s="3"/>
      <c r="F1282" s="151">
        <v>15000</v>
      </c>
      <c r="G1282" s="152">
        <v>1</v>
      </c>
      <c r="H1282" s="155">
        <v>15000</v>
      </c>
      <c r="I1282" s="165"/>
      <c r="J1282" s="169">
        <f t="shared" ref="J1282:J1291" si="78">I1282*F1282</f>
        <v>0</v>
      </c>
      <c r="K1282" s="166"/>
      <c r="L1282" s="166"/>
      <c r="M1282" s="166"/>
      <c r="N1282" s="166"/>
      <c r="O1282" s="149"/>
      <c r="P1282" s="175" t="s">
        <v>2017</v>
      </c>
      <c r="Q1282" s="174" t="s">
        <v>2017</v>
      </c>
      <c r="R1282" s="174"/>
      <c r="S1282" s="174"/>
      <c r="T1282" s="186">
        <v>15000</v>
      </c>
      <c r="U1282" s="187">
        <v>1</v>
      </c>
      <c r="V1282" s="213">
        <v>15000</v>
      </c>
      <c r="W1282" s="185"/>
      <c r="X1282" s="62">
        <f t="shared" ref="X1282:X1291" si="79">W1282*T1282</f>
        <v>0</v>
      </c>
      <c r="Y1282" s="166"/>
      <c r="Z1282" s="149"/>
      <c r="AA1282" s="159" t="s">
        <v>2017</v>
      </c>
      <c r="AB1282" s="150" t="s">
        <v>2017</v>
      </c>
      <c r="AC1282" s="2"/>
      <c r="AD1282" s="3"/>
      <c r="AE1282" s="151">
        <v>15000</v>
      </c>
      <c r="AF1282" s="152">
        <v>1</v>
      </c>
      <c r="AG1282" s="155">
        <v>15000</v>
      </c>
      <c r="AH1282" s="152">
        <v>1</v>
      </c>
      <c r="AI1282" s="155">
        <v>15000</v>
      </c>
      <c r="AJ1282" s="149"/>
      <c r="AK1282" s="140"/>
      <c r="AL1282" s="139"/>
      <c r="AM1282" s="139"/>
      <c r="AN1282" s="140"/>
      <c r="AO1282" s="140"/>
      <c r="AP1282" s="187"/>
      <c r="AQ1282" s="173"/>
      <c r="AR1282" s="184"/>
      <c r="AS1282" s="208">
        <f t="shared" si="77"/>
        <v>0</v>
      </c>
    </row>
    <row r="1283" ht="60" spans="1:45">
      <c r="A1283" s="149"/>
      <c r="B1283" s="160" t="s">
        <v>2018</v>
      </c>
      <c r="C1283" s="226" t="s">
        <v>2019</v>
      </c>
      <c r="D1283" s="227"/>
      <c r="E1283" s="228"/>
      <c r="F1283" s="153">
        <v>25000</v>
      </c>
      <c r="G1283" s="152">
        <v>1</v>
      </c>
      <c r="H1283" s="155">
        <v>25000</v>
      </c>
      <c r="I1283" s="165"/>
      <c r="J1283" s="169">
        <f t="shared" si="78"/>
        <v>0</v>
      </c>
      <c r="K1283" s="166"/>
      <c r="L1283" s="166"/>
      <c r="M1283" s="166"/>
      <c r="N1283" s="166"/>
      <c r="O1283" s="149"/>
      <c r="P1283" s="176" t="s">
        <v>2018</v>
      </c>
      <c r="Q1283" s="230" t="s">
        <v>2019</v>
      </c>
      <c r="R1283" s="230"/>
      <c r="S1283" s="230"/>
      <c r="T1283" s="188">
        <v>25000</v>
      </c>
      <c r="U1283" s="187">
        <v>1</v>
      </c>
      <c r="V1283" s="213">
        <v>25000</v>
      </c>
      <c r="W1283" s="185"/>
      <c r="X1283" s="62">
        <f t="shared" si="79"/>
        <v>0</v>
      </c>
      <c r="Y1283" s="166"/>
      <c r="Z1283" s="149"/>
      <c r="AA1283" s="160" t="s">
        <v>2018</v>
      </c>
      <c r="AB1283" s="226" t="s">
        <v>2019</v>
      </c>
      <c r="AC1283" s="227"/>
      <c r="AD1283" s="228"/>
      <c r="AE1283" s="153">
        <v>25000</v>
      </c>
      <c r="AF1283" s="152">
        <v>1</v>
      </c>
      <c r="AG1283" s="155">
        <v>25000</v>
      </c>
      <c r="AH1283" s="152">
        <v>1</v>
      </c>
      <c r="AI1283" s="155">
        <v>25000</v>
      </c>
      <c r="AJ1283" s="149"/>
      <c r="AK1283" s="175" t="s">
        <v>2017</v>
      </c>
      <c r="AL1283" s="203" t="s">
        <v>2017</v>
      </c>
      <c r="AM1283" s="139"/>
      <c r="AN1283" s="140"/>
      <c r="AO1283" s="186">
        <v>15000</v>
      </c>
      <c r="AP1283" s="187">
        <v>1</v>
      </c>
      <c r="AQ1283" s="213">
        <v>15000</v>
      </c>
      <c r="AR1283" s="184"/>
      <c r="AS1283" s="208">
        <f t="shared" si="77"/>
        <v>0</v>
      </c>
    </row>
    <row r="1284" ht="13.2" spans="1:45">
      <c r="A1284" s="149"/>
      <c r="B1284" s="154"/>
      <c r="C1284" s="229"/>
      <c r="D1284" s="139"/>
      <c r="E1284" s="140"/>
      <c r="F1284" s="154"/>
      <c r="G1284" s="152"/>
      <c r="H1284" s="155"/>
      <c r="I1284" s="165"/>
      <c r="J1284" s="169">
        <f t="shared" si="78"/>
        <v>0</v>
      </c>
      <c r="K1284" s="166"/>
      <c r="L1284" s="166"/>
      <c r="M1284" s="166"/>
      <c r="N1284" s="166"/>
      <c r="O1284" s="149"/>
      <c r="P1284" s="140"/>
      <c r="Q1284" s="140"/>
      <c r="R1284" s="140"/>
      <c r="S1284" s="140"/>
      <c r="T1284" s="140"/>
      <c r="U1284" s="187"/>
      <c r="V1284" s="173"/>
      <c r="W1284" s="185"/>
      <c r="X1284" s="62">
        <f t="shared" si="79"/>
        <v>0</v>
      </c>
      <c r="Y1284" s="166"/>
      <c r="Z1284" s="149"/>
      <c r="AA1284" s="154"/>
      <c r="AB1284" s="229"/>
      <c r="AC1284" s="139"/>
      <c r="AD1284" s="140"/>
      <c r="AE1284" s="154"/>
      <c r="AF1284" s="152"/>
      <c r="AG1284" s="155"/>
      <c r="AH1284" s="152"/>
      <c r="AI1284" s="155"/>
      <c r="AJ1284" s="149"/>
      <c r="AK1284" s="176" t="s">
        <v>2018</v>
      </c>
      <c r="AL1284" s="231" t="s">
        <v>2019</v>
      </c>
      <c r="AN1284" s="170"/>
      <c r="AO1284" s="188">
        <v>25000</v>
      </c>
      <c r="AP1284" s="187">
        <v>1</v>
      </c>
      <c r="AQ1284" s="213">
        <v>25000</v>
      </c>
      <c r="AR1284" s="184"/>
      <c r="AS1284" s="208">
        <f t="shared" si="77"/>
        <v>0</v>
      </c>
    </row>
    <row r="1285" ht="13.2" spans="1:45">
      <c r="A1285" s="149"/>
      <c r="B1285" s="160" t="s">
        <v>2020</v>
      </c>
      <c r="C1285" s="150" t="s">
        <v>2021</v>
      </c>
      <c r="D1285" s="2"/>
      <c r="E1285" s="3"/>
      <c r="F1285" s="153">
        <v>50000</v>
      </c>
      <c r="G1285" s="152">
        <v>1</v>
      </c>
      <c r="H1285" s="155">
        <v>50000</v>
      </c>
      <c r="I1285" s="165"/>
      <c r="J1285" s="169">
        <f t="shared" si="78"/>
        <v>0</v>
      </c>
      <c r="K1285" s="166"/>
      <c r="L1285" s="166"/>
      <c r="M1285" s="166"/>
      <c r="N1285" s="166"/>
      <c r="O1285" s="149"/>
      <c r="P1285" s="176" t="s">
        <v>2020</v>
      </c>
      <c r="Q1285" s="174" t="s">
        <v>2021</v>
      </c>
      <c r="R1285" s="174"/>
      <c r="S1285" s="174"/>
      <c r="T1285" s="188">
        <v>50000</v>
      </c>
      <c r="U1285" s="187">
        <v>1</v>
      </c>
      <c r="V1285" s="213">
        <v>50000</v>
      </c>
      <c r="W1285" s="185"/>
      <c r="X1285" s="62">
        <f t="shared" si="79"/>
        <v>0</v>
      </c>
      <c r="Y1285" s="166"/>
      <c r="Z1285" s="149"/>
      <c r="AA1285" s="160" t="s">
        <v>2020</v>
      </c>
      <c r="AB1285" s="150" t="s">
        <v>2021</v>
      </c>
      <c r="AC1285" s="2"/>
      <c r="AD1285" s="3"/>
      <c r="AE1285" s="153">
        <v>50000</v>
      </c>
      <c r="AF1285" s="152">
        <v>1</v>
      </c>
      <c r="AG1285" s="155">
        <v>50000</v>
      </c>
      <c r="AH1285" s="152">
        <v>1</v>
      </c>
      <c r="AI1285" s="155">
        <v>50000</v>
      </c>
      <c r="AJ1285" s="149"/>
      <c r="AK1285" s="140"/>
      <c r="AL1285" s="139"/>
      <c r="AM1285" s="139"/>
      <c r="AN1285" s="140"/>
      <c r="AO1285" s="140"/>
      <c r="AP1285" s="187"/>
      <c r="AQ1285" s="173"/>
      <c r="AR1285" s="184"/>
      <c r="AS1285" s="208">
        <f t="shared" si="77"/>
        <v>0</v>
      </c>
    </row>
    <row r="1286" ht="13.2" spans="1:45">
      <c r="A1286" s="149"/>
      <c r="B1286" s="149"/>
      <c r="C1286" s="150" t="s">
        <v>2022</v>
      </c>
      <c r="D1286" s="2"/>
      <c r="E1286" s="3"/>
      <c r="F1286" s="149"/>
      <c r="G1286" s="152"/>
      <c r="H1286" s="155"/>
      <c r="I1286" s="165"/>
      <c r="J1286" s="169">
        <f t="shared" si="78"/>
        <v>0</v>
      </c>
      <c r="K1286" s="166"/>
      <c r="L1286" s="166"/>
      <c r="M1286" s="166"/>
      <c r="N1286" s="166"/>
      <c r="O1286" s="149"/>
      <c r="P1286" s="170"/>
      <c r="Q1286" s="174" t="s">
        <v>2022</v>
      </c>
      <c r="R1286" s="174"/>
      <c r="S1286" s="174"/>
      <c r="T1286" s="170"/>
      <c r="U1286" s="187"/>
      <c r="V1286" s="173"/>
      <c r="W1286" s="185"/>
      <c r="X1286" s="62">
        <f t="shared" si="79"/>
        <v>0</v>
      </c>
      <c r="Y1286" s="166"/>
      <c r="Z1286" s="149"/>
      <c r="AA1286" s="149"/>
      <c r="AB1286" s="150" t="s">
        <v>2022</v>
      </c>
      <c r="AC1286" s="2"/>
      <c r="AD1286" s="3"/>
      <c r="AE1286" s="149"/>
      <c r="AF1286" s="152"/>
      <c r="AG1286" s="155"/>
      <c r="AH1286" s="152"/>
      <c r="AI1286" s="155"/>
      <c r="AJ1286" s="149"/>
      <c r="AK1286" s="176" t="s">
        <v>2020</v>
      </c>
      <c r="AL1286" s="203" t="s">
        <v>2021</v>
      </c>
      <c r="AM1286" s="139"/>
      <c r="AN1286" s="140"/>
      <c r="AO1286" s="188">
        <v>50000</v>
      </c>
      <c r="AP1286" s="187">
        <v>1</v>
      </c>
      <c r="AQ1286" s="213">
        <v>50000</v>
      </c>
      <c r="AR1286" s="184"/>
      <c r="AS1286" s="208">
        <f t="shared" si="77"/>
        <v>0</v>
      </c>
    </row>
    <row r="1287" ht="13.2" spans="1:45">
      <c r="A1287" s="149"/>
      <c r="B1287" s="154"/>
      <c r="C1287" s="150" t="s">
        <v>2023</v>
      </c>
      <c r="D1287" s="2"/>
      <c r="E1287" s="3"/>
      <c r="F1287" s="154"/>
      <c r="G1287" s="152"/>
      <c r="H1287" s="155"/>
      <c r="I1287" s="165"/>
      <c r="J1287" s="169">
        <f t="shared" si="78"/>
        <v>0</v>
      </c>
      <c r="K1287" s="166"/>
      <c r="L1287" s="166"/>
      <c r="M1287" s="166"/>
      <c r="N1287" s="166"/>
      <c r="O1287" s="149"/>
      <c r="P1287" s="140"/>
      <c r="Q1287" s="174" t="s">
        <v>2023</v>
      </c>
      <c r="R1287" s="174"/>
      <c r="S1287" s="174"/>
      <c r="T1287" s="140"/>
      <c r="U1287" s="187"/>
      <c r="V1287" s="173"/>
      <c r="W1287" s="185"/>
      <c r="X1287" s="62">
        <f t="shared" si="79"/>
        <v>0</v>
      </c>
      <c r="Y1287" s="166"/>
      <c r="Z1287" s="149"/>
      <c r="AA1287" s="154"/>
      <c r="AB1287" s="150" t="s">
        <v>2023</v>
      </c>
      <c r="AC1287" s="2"/>
      <c r="AD1287" s="3"/>
      <c r="AE1287" s="154"/>
      <c r="AF1287" s="152"/>
      <c r="AG1287" s="155"/>
      <c r="AH1287" s="152"/>
      <c r="AI1287" s="155"/>
      <c r="AJ1287" s="149"/>
      <c r="AK1287" s="170"/>
      <c r="AL1287" s="203" t="s">
        <v>2022</v>
      </c>
      <c r="AM1287" s="139"/>
      <c r="AN1287" s="140"/>
      <c r="AO1287" s="170"/>
      <c r="AP1287" s="187"/>
      <c r="AQ1287" s="173"/>
      <c r="AR1287" s="184"/>
      <c r="AS1287" s="208">
        <f t="shared" si="77"/>
        <v>0</v>
      </c>
    </row>
    <row r="1288" ht="24" spans="1:45">
      <c r="A1288" s="149"/>
      <c r="B1288" s="159" t="s">
        <v>2024</v>
      </c>
      <c r="C1288" s="150" t="s">
        <v>2025</v>
      </c>
      <c r="D1288" s="2"/>
      <c r="E1288" s="3"/>
      <c r="F1288" s="151">
        <v>8000</v>
      </c>
      <c r="G1288" s="152">
        <v>1</v>
      </c>
      <c r="H1288" s="155">
        <v>8000</v>
      </c>
      <c r="I1288" s="165"/>
      <c r="J1288" s="169">
        <f t="shared" si="78"/>
        <v>0</v>
      </c>
      <c r="K1288" s="166"/>
      <c r="L1288" s="166"/>
      <c r="M1288" s="166"/>
      <c r="N1288" s="166"/>
      <c r="O1288" s="149"/>
      <c r="P1288" s="175" t="s">
        <v>2024</v>
      </c>
      <c r="Q1288" s="174" t="s">
        <v>2025</v>
      </c>
      <c r="R1288" s="174"/>
      <c r="S1288" s="174"/>
      <c r="T1288" s="186">
        <v>8000</v>
      </c>
      <c r="U1288" s="187">
        <v>1</v>
      </c>
      <c r="V1288" s="213">
        <v>8000</v>
      </c>
      <c r="W1288" s="185"/>
      <c r="X1288" s="62">
        <f t="shared" si="79"/>
        <v>0</v>
      </c>
      <c r="Y1288" s="166"/>
      <c r="Z1288" s="149"/>
      <c r="AA1288" s="159" t="s">
        <v>2024</v>
      </c>
      <c r="AB1288" s="150" t="s">
        <v>2025</v>
      </c>
      <c r="AC1288" s="2"/>
      <c r="AD1288" s="3"/>
      <c r="AE1288" s="151">
        <v>8000</v>
      </c>
      <c r="AF1288" s="152">
        <v>1</v>
      </c>
      <c r="AG1288" s="155">
        <v>8000</v>
      </c>
      <c r="AH1288" s="152">
        <v>1</v>
      </c>
      <c r="AI1288" s="155">
        <v>8000</v>
      </c>
      <c r="AJ1288" s="149"/>
      <c r="AK1288" s="140"/>
      <c r="AL1288" s="203" t="s">
        <v>2023</v>
      </c>
      <c r="AM1288" s="139"/>
      <c r="AN1288" s="140"/>
      <c r="AO1288" s="140"/>
      <c r="AP1288" s="187"/>
      <c r="AQ1288" s="173"/>
      <c r="AR1288" s="184"/>
      <c r="AS1288" s="208">
        <f t="shared" si="77"/>
        <v>0</v>
      </c>
    </row>
    <row r="1289" ht="36" spans="1:45">
      <c r="A1289" s="149"/>
      <c r="B1289" s="159" t="s">
        <v>2026</v>
      </c>
      <c r="C1289" s="150" t="s">
        <v>2026</v>
      </c>
      <c r="D1289" s="2"/>
      <c r="E1289" s="3"/>
      <c r="F1289" s="151">
        <v>5000</v>
      </c>
      <c r="G1289" s="152">
        <v>1</v>
      </c>
      <c r="H1289" s="155">
        <v>5000</v>
      </c>
      <c r="I1289" s="165"/>
      <c r="J1289" s="169">
        <f t="shared" si="78"/>
        <v>0</v>
      </c>
      <c r="K1289" s="166"/>
      <c r="L1289" s="166"/>
      <c r="M1289" s="166"/>
      <c r="N1289" s="166"/>
      <c r="O1289" s="149"/>
      <c r="P1289" s="175" t="s">
        <v>2026</v>
      </c>
      <c r="Q1289" s="174" t="s">
        <v>2026</v>
      </c>
      <c r="R1289" s="174"/>
      <c r="S1289" s="174"/>
      <c r="T1289" s="186">
        <v>5000</v>
      </c>
      <c r="U1289" s="187">
        <v>1</v>
      </c>
      <c r="V1289" s="213">
        <v>5000</v>
      </c>
      <c r="W1289" s="185"/>
      <c r="X1289" s="62">
        <f t="shared" si="79"/>
        <v>0</v>
      </c>
      <c r="Y1289" s="166"/>
      <c r="Z1289" s="149"/>
      <c r="AA1289" s="159" t="s">
        <v>2026</v>
      </c>
      <c r="AB1289" s="150" t="s">
        <v>2026</v>
      </c>
      <c r="AC1289" s="2"/>
      <c r="AD1289" s="3"/>
      <c r="AE1289" s="151">
        <v>5000</v>
      </c>
      <c r="AF1289" s="152">
        <v>1</v>
      </c>
      <c r="AG1289" s="155">
        <v>5000</v>
      </c>
      <c r="AH1289" s="152">
        <v>1</v>
      </c>
      <c r="AI1289" s="155">
        <v>5000</v>
      </c>
      <c r="AJ1289" s="149"/>
      <c r="AK1289" s="175" t="s">
        <v>2024</v>
      </c>
      <c r="AL1289" s="203" t="s">
        <v>2025</v>
      </c>
      <c r="AM1289" s="139"/>
      <c r="AN1289" s="140"/>
      <c r="AO1289" s="186">
        <v>8000</v>
      </c>
      <c r="AP1289" s="187">
        <v>1</v>
      </c>
      <c r="AQ1289" s="213">
        <v>8000</v>
      </c>
      <c r="AR1289" s="184"/>
      <c r="AS1289" s="208">
        <f t="shared" si="77"/>
        <v>0</v>
      </c>
    </row>
    <row r="1290" ht="36" spans="1:45">
      <c r="A1290" s="149"/>
      <c r="B1290" s="159" t="s">
        <v>2027</v>
      </c>
      <c r="C1290" s="150" t="s">
        <v>2028</v>
      </c>
      <c r="D1290" s="2"/>
      <c r="E1290" s="3"/>
      <c r="F1290" s="151">
        <v>40000</v>
      </c>
      <c r="G1290" s="152">
        <v>1</v>
      </c>
      <c r="H1290" s="155">
        <v>40000</v>
      </c>
      <c r="I1290" s="165"/>
      <c r="J1290" s="169">
        <f t="shared" si="78"/>
        <v>0</v>
      </c>
      <c r="K1290" s="166"/>
      <c r="L1290" s="166"/>
      <c r="M1290" s="166"/>
      <c r="N1290" s="166"/>
      <c r="O1290" s="149"/>
      <c r="P1290" s="175" t="s">
        <v>2027</v>
      </c>
      <c r="Q1290" s="174" t="s">
        <v>2028</v>
      </c>
      <c r="R1290" s="174"/>
      <c r="S1290" s="174"/>
      <c r="T1290" s="186">
        <v>40000</v>
      </c>
      <c r="U1290" s="187">
        <v>1</v>
      </c>
      <c r="V1290" s="213">
        <v>40000</v>
      </c>
      <c r="W1290" s="185"/>
      <c r="X1290" s="62">
        <f t="shared" si="79"/>
        <v>0</v>
      </c>
      <c r="Y1290" s="166"/>
      <c r="Z1290" s="149"/>
      <c r="AA1290" s="159" t="s">
        <v>2027</v>
      </c>
      <c r="AB1290" s="150" t="s">
        <v>2028</v>
      </c>
      <c r="AC1290" s="2"/>
      <c r="AD1290" s="3"/>
      <c r="AE1290" s="151">
        <v>40000</v>
      </c>
      <c r="AF1290" s="152">
        <v>1</v>
      </c>
      <c r="AG1290" s="155">
        <v>40000</v>
      </c>
      <c r="AH1290" s="152">
        <v>1</v>
      </c>
      <c r="AI1290" s="155">
        <v>40000</v>
      </c>
      <c r="AJ1290" s="149"/>
      <c r="AK1290" s="175" t="s">
        <v>2026</v>
      </c>
      <c r="AL1290" s="203" t="s">
        <v>2026</v>
      </c>
      <c r="AM1290" s="139"/>
      <c r="AN1290" s="140"/>
      <c r="AO1290" s="186">
        <v>5000</v>
      </c>
      <c r="AP1290" s="187">
        <v>1</v>
      </c>
      <c r="AQ1290" s="213">
        <v>5000</v>
      </c>
      <c r="AR1290" s="184"/>
      <c r="AS1290" s="208">
        <f t="shared" si="77"/>
        <v>0</v>
      </c>
    </row>
    <row r="1291" ht="36" spans="1:45">
      <c r="A1291" s="154"/>
      <c r="B1291" s="159" t="s">
        <v>2029</v>
      </c>
      <c r="C1291" s="150" t="s">
        <v>2029</v>
      </c>
      <c r="D1291" s="2"/>
      <c r="E1291" s="3"/>
      <c r="F1291" s="151">
        <v>4000</v>
      </c>
      <c r="G1291" s="152">
        <v>1</v>
      </c>
      <c r="H1291" s="155">
        <v>4000</v>
      </c>
      <c r="I1291" s="165"/>
      <c r="J1291" s="169">
        <f t="shared" si="78"/>
        <v>0</v>
      </c>
      <c r="K1291" s="166"/>
      <c r="L1291" s="166"/>
      <c r="M1291" s="166"/>
      <c r="N1291" s="166"/>
      <c r="O1291" s="154"/>
      <c r="P1291" s="175" t="s">
        <v>2029</v>
      </c>
      <c r="Q1291" s="174" t="s">
        <v>2029</v>
      </c>
      <c r="R1291" s="174"/>
      <c r="S1291" s="174"/>
      <c r="T1291" s="186">
        <v>4000</v>
      </c>
      <c r="U1291" s="187">
        <v>1</v>
      </c>
      <c r="V1291" s="213">
        <v>4000</v>
      </c>
      <c r="W1291" s="185"/>
      <c r="X1291" s="62">
        <f t="shared" si="79"/>
        <v>0</v>
      </c>
      <c r="Y1291" s="166"/>
      <c r="Z1291" s="154"/>
      <c r="AA1291" s="159" t="s">
        <v>2029</v>
      </c>
      <c r="AB1291" s="150" t="s">
        <v>2029</v>
      </c>
      <c r="AC1291" s="2"/>
      <c r="AD1291" s="3"/>
      <c r="AE1291" s="151">
        <v>4000</v>
      </c>
      <c r="AF1291" s="152">
        <v>1</v>
      </c>
      <c r="AG1291" s="155">
        <v>4000</v>
      </c>
      <c r="AH1291" s="152">
        <v>1</v>
      </c>
      <c r="AI1291" s="155">
        <v>4000</v>
      </c>
      <c r="AJ1291" s="149"/>
      <c r="AK1291" s="175" t="s">
        <v>2027</v>
      </c>
      <c r="AL1291" s="203" t="s">
        <v>2028</v>
      </c>
      <c r="AM1291" s="139"/>
      <c r="AN1291" s="140"/>
      <c r="AO1291" s="186">
        <v>40000</v>
      </c>
      <c r="AP1291" s="187">
        <v>1</v>
      </c>
      <c r="AQ1291" s="213">
        <v>40000</v>
      </c>
      <c r="AR1291" s="184"/>
      <c r="AS1291" s="208">
        <f t="shared" si="77"/>
        <v>0</v>
      </c>
    </row>
    <row r="1292" ht="36" spans="1:45">
      <c r="A1292" s="210"/>
      <c r="B1292" s="210"/>
      <c r="C1292" s="210"/>
      <c r="D1292" s="210"/>
      <c r="E1292" s="210"/>
      <c r="F1292" s="158" t="s">
        <v>31</v>
      </c>
      <c r="G1292" s="3"/>
      <c r="H1292" s="155">
        <v>374500</v>
      </c>
      <c r="I1292" s="165"/>
      <c r="J1292" s="169">
        <f>SUM(J1254:J1291)</f>
        <v>0</v>
      </c>
      <c r="K1292" s="166"/>
      <c r="L1292" s="166"/>
      <c r="M1292" s="166"/>
      <c r="N1292" s="166"/>
      <c r="O1292" s="210"/>
      <c r="P1292" s="210"/>
      <c r="Q1292" s="210"/>
      <c r="R1292" s="210"/>
      <c r="S1292" s="211"/>
      <c r="T1292" s="187" t="s">
        <v>31</v>
      </c>
      <c r="U1292" s="187"/>
      <c r="V1292" s="213">
        <v>374500</v>
      </c>
      <c r="W1292" s="185"/>
      <c r="X1292" s="62">
        <f>SUM(X1254:X1291)</f>
        <v>0</v>
      </c>
      <c r="Y1292" s="166"/>
      <c r="Z1292" s="210"/>
      <c r="AA1292" s="210"/>
      <c r="AB1292" s="210"/>
      <c r="AC1292" s="210"/>
      <c r="AD1292" s="210"/>
      <c r="AE1292" s="158" t="s">
        <v>31</v>
      </c>
      <c r="AF1292" s="3"/>
      <c r="AG1292" s="155">
        <v>374500</v>
      </c>
      <c r="AH1292" s="172"/>
      <c r="AI1292" s="172"/>
      <c r="AJ1292" s="154"/>
      <c r="AK1292" s="175" t="s">
        <v>2029</v>
      </c>
      <c r="AL1292" s="203" t="s">
        <v>2029</v>
      </c>
      <c r="AM1292" s="139"/>
      <c r="AN1292" s="140"/>
      <c r="AO1292" s="186">
        <v>4000</v>
      </c>
      <c r="AP1292" s="187">
        <v>1</v>
      </c>
      <c r="AQ1292" s="213">
        <v>4000</v>
      </c>
      <c r="AR1292" s="184"/>
      <c r="AS1292" s="208">
        <f t="shared" si="77"/>
        <v>0</v>
      </c>
    </row>
    <row r="1293" ht="13.2" spans="1:45">
      <c r="A1293" s="210"/>
      <c r="B1293" s="210"/>
      <c r="C1293" s="210"/>
      <c r="D1293" s="210"/>
      <c r="E1293" s="210"/>
      <c r="F1293" s="239" t="s">
        <v>2030</v>
      </c>
      <c r="H1293" s="151">
        <v>24244825</v>
      </c>
      <c r="I1293" s="165"/>
      <c r="J1293" s="169">
        <f>SUM(J1292,J1252,J1233,J1151,J1011,J972,J848,J789,J703,J474,J281,J37,J18)</f>
        <v>259350</v>
      </c>
      <c r="K1293" s="166"/>
      <c r="L1293" s="166"/>
      <c r="M1293" s="166"/>
      <c r="N1293" s="151">
        <v>350500</v>
      </c>
      <c r="O1293" s="210"/>
      <c r="P1293" s="210"/>
      <c r="Q1293" s="210"/>
      <c r="R1293" s="210"/>
      <c r="S1293" s="210"/>
      <c r="T1293" s="239" t="s">
        <v>2030</v>
      </c>
      <c r="U1293" s="239"/>
      <c r="V1293" s="186">
        <v>24244825</v>
      </c>
      <c r="W1293" s="185"/>
      <c r="X1293" s="62">
        <f>SUM(X1292,X1252,X1233,X1151,X1011,X972,X848,X789,X703,X474,X281,X37,X18)</f>
        <v>5224700</v>
      </c>
      <c r="Y1293" s="166"/>
      <c r="Z1293" s="210"/>
      <c r="AA1293" s="210"/>
      <c r="AB1293" s="210"/>
      <c r="AC1293" s="210"/>
      <c r="AD1293" s="210"/>
      <c r="AE1293" s="239" t="s">
        <v>2030</v>
      </c>
      <c r="AG1293" s="151">
        <v>24244825</v>
      </c>
      <c r="AH1293" s="165"/>
      <c r="AI1293" s="165">
        <f>SUM(AH6:AI1291)</f>
        <v>8186321</v>
      </c>
      <c r="AJ1293" s="165"/>
      <c r="AK1293" s="169">
        <f>SUM(AK1292,AK1252,AK1233,AK1151,AK1011,AK972,AK848,AK789,AK703,AK474,AK281,AK37,AK18)</f>
        <v>0</v>
      </c>
      <c r="AL1293" s="238"/>
      <c r="AM1293" s="238"/>
      <c r="AN1293" s="238"/>
      <c r="AO1293" s="238"/>
      <c r="AP1293" s="238"/>
      <c r="AQ1293" s="238"/>
      <c r="AR1293" s="238"/>
      <c r="AS1293" s="238"/>
    </row>
  </sheetData>
  <mergeCells count="4456">
    <mergeCell ref="A1:H1"/>
    <mergeCell ref="O1:V1"/>
    <mergeCell ref="AA1:AH1"/>
    <mergeCell ref="A2:H2"/>
    <mergeCell ref="O2:V2"/>
    <mergeCell ref="AA2:AH2"/>
    <mergeCell ref="A3:H3"/>
    <mergeCell ref="I3:J3"/>
    <mergeCell ref="K3:L3"/>
    <mergeCell ref="M3:N3"/>
    <mergeCell ref="O3:V3"/>
    <mergeCell ref="W3:X3"/>
    <mergeCell ref="AA3:AG3"/>
    <mergeCell ref="AH3:AI3"/>
    <mergeCell ref="AK3:AQ3"/>
    <mergeCell ref="C4:E4"/>
    <mergeCell ref="Q4:S4"/>
    <mergeCell ref="AB4:AD4"/>
    <mergeCell ref="AK4:AQ4"/>
    <mergeCell ref="C5:H5"/>
    <mergeCell ref="AB5:AG5"/>
    <mergeCell ref="AK5:AQ5"/>
    <mergeCell ref="AR5:AS5"/>
    <mergeCell ref="C6:E6"/>
    <mergeCell ref="AB6:AD6"/>
    <mergeCell ref="AL6:AN6"/>
    <mergeCell ref="C7:E7"/>
    <mergeCell ref="AB7:AD7"/>
    <mergeCell ref="AL7:AQ7"/>
    <mergeCell ref="C8:E8"/>
    <mergeCell ref="AB8:AD8"/>
    <mergeCell ref="AL8:AN8"/>
    <mergeCell ref="C9:E9"/>
    <mergeCell ref="AB9:AD9"/>
    <mergeCell ref="AL9:AN9"/>
    <mergeCell ref="C10:E10"/>
    <mergeCell ref="AB10:AD10"/>
    <mergeCell ref="AL10:AN10"/>
    <mergeCell ref="C11:E11"/>
    <mergeCell ref="AB11:AD11"/>
    <mergeCell ref="AL11:AN11"/>
    <mergeCell ref="C12:E12"/>
    <mergeCell ref="AB12:AD12"/>
    <mergeCell ref="AL12:AN12"/>
    <mergeCell ref="C13:E13"/>
    <mergeCell ref="AB13:AD13"/>
    <mergeCell ref="AL13:AN13"/>
    <mergeCell ref="C14:E14"/>
    <mergeCell ref="AB14:AD14"/>
    <mergeCell ref="AL14:AN14"/>
    <mergeCell ref="C15:E15"/>
    <mergeCell ref="AB15:AD15"/>
    <mergeCell ref="AL15:AN15"/>
    <mergeCell ref="C16:E16"/>
    <mergeCell ref="AB16:AD16"/>
    <mergeCell ref="AL16:AN16"/>
    <mergeCell ref="C17:E17"/>
    <mergeCell ref="AB17:AD17"/>
    <mergeCell ref="AL17:AN17"/>
    <mergeCell ref="F18:G18"/>
    <mergeCell ref="AE18:AF18"/>
    <mergeCell ref="AL18:AN18"/>
    <mergeCell ref="AL19:AN19"/>
    <mergeCell ref="C20:E20"/>
    <mergeCell ref="AB20:AD20"/>
    <mergeCell ref="AO20:AP20"/>
    <mergeCell ref="C21:E21"/>
    <mergeCell ref="AB21:AD21"/>
    <mergeCell ref="C22:E22"/>
    <mergeCell ref="AB22:AD22"/>
    <mergeCell ref="AL22:AN22"/>
    <mergeCell ref="C23:E23"/>
    <mergeCell ref="AB23:AD23"/>
    <mergeCell ref="AL23:AN23"/>
    <mergeCell ref="C24:E24"/>
    <mergeCell ref="AB24:AD24"/>
    <mergeCell ref="AL24:AN24"/>
    <mergeCell ref="C25:E25"/>
    <mergeCell ref="AB25:AD25"/>
    <mergeCell ref="AL25:AN25"/>
    <mergeCell ref="C26:E26"/>
    <mergeCell ref="AB26:AD26"/>
    <mergeCell ref="AL26:AN26"/>
    <mergeCell ref="C27:E27"/>
    <mergeCell ref="AB27:AD27"/>
    <mergeCell ref="AL27:AN27"/>
    <mergeCell ref="C28:E28"/>
    <mergeCell ref="AB28:AD28"/>
    <mergeCell ref="AL28:AN28"/>
    <mergeCell ref="C29:E29"/>
    <mergeCell ref="AB29:AD29"/>
    <mergeCell ref="AL29:AN29"/>
    <mergeCell ref="C30:E30"/>
    <mergeCell ref="AB30:AD30"/>
    <mergeCell ref="AL30:AN30"/>
    <mergeCell ref="C31:E31"/>
    <mergeCell ref="AB31:AD31"/>
    <mergeCell ref="AL31:AN31"/>
    <mergeCell ref="C32:E32"/>
    <mergeCell ref="AB32:AD32"/>
    <mergeCell ref="AL32:AN32"/>
    <mergeCell ref="C33:E33"/>
    <mergeCell ref="AB33:AD33"/>
    <mergeCell ref="AL33:AN33"/>
    <mergeCell ref="C34:E34"/>
    <mergeCell ref="AB34:AD34"/>
    <mergeCell ref="AL34:AN34"/>
    <mergeCell ref="C35:E35"/>
    <mergeCell ref="AB35:AD35"/>
    <mergeCell ref="AL35:AN35"/>
    <mergeCell ref="C36:E36"/>
    <mergeCell ref="AB36:AD36"/>
    <mergeCell ref="AL36:AN36"/>
    <mergeCell ref="F37:G37"/>
    <mergeCell ref="AE37:AF37"/>
    <mergeCell ref="AL37:AN37"/>
    <mergeCell ref="B38:E38"/>
    <mergeCell ref="AA38:AD38"/>
    <mergeCell ref="AL38:AN38"/>
    <mergeCell ref="C39:E39"/>
    <mergeCell ref="AB39:AD39"/>
    <mergeCell ref="AO39:AP39"/>
    <mergeCell ref="C40:E40"/>
    <mergeCell ref="AB40:AD40"/>
    <mergeCell ref="AK40:AN40"/>
    <mergeCell ref="C41:E41"/>
    <mergeCell ref="AB41:AD41"/>
    <mergeCell ref="AL41:AN41"/>
    <mergeCell ref="C42:E42"/>
    <mergeCell ref="AB42:AD42"/>
    <mergeCell ref="AL42:AN42"/>
    <mergeCell ref="C43:E43"/>
    <mergeCell ref="AB43:AD43"/>
    <mergeCell ref="AL43:AN43"/>
    <mergeCell ref="C44:E44"/>
    <mergeCell ref="AB44:AD44"/>
    <mergeCell ref="AL44:AN44"/>
    <mergeCell ref="C45:E45"/>
    <mergeCell ref="AB45:AD45"/>
    <mergeCell ref="AL45:AN45"/>
    <mergeCell ref="C46:E46"/>
    <mergeCell ref="AB46:AD46"/>
    <mergeCell ref="AL46:AN46"/>
    <mergeCell ref="C47:E47"/>
    <mergeCell ref="AB47:AD47"/>
    <mergeCell ref="AL47:AN47"/>
    <mergeCell ref="C48:E48"/>
    <mergeCell ref="AB48:AD48"/>
    <mergeCell ref="AL48:AN48"/>
    <mergeCell ref="C49:E49"/>
    <mergeCell ref="AB49:AD49"/>
    <mergeCell ref="AL49:AN49"/>
    <mergeCell ref="C50:E50"/>
    <mergeCell ref="AB50:AD50"/>
    <mergeCell ref="AL50:AN50"/>
    <mergeCell ref="C51:E51"/>
    <mergeCell ref="AB51:AD51"/>
    <mergeCell ref="AL51:AN51"/>
    <mergeCell ref="C52:E52"/>
    <mergeCell ref="AB52:AD52"/>
    <mergeCell ref="AL52:AN52"/>
    <mergeCell ref="C53:E53"/>
    <mergeCell ref="AB53:AD53"/>
    <mergeCell ref="AL53:AN53"/>
    <mergeCell ref="C54:E54"/>
    <mergeCell ref="AB54:AD54"/>
    <mergeCell ref="AL54:AN54"/>
    <mergeCell ref="C55:E55"/>
    <mergeCell ref="AB55:AD55"/>
    <mergeCell ref="AL55:AN55"/>
    <mergeCell ref="C56:E56"/>
    <mergeCell ref="AB56:AD56"/>
    <mergeCell ref="AL56:AN56"/>
    <mergeCell ref="C57:E57"/>
    <mergeCell ref="AB57:AD57"/>
    <mergeCell ref="AL57:AN57"/>
    <mergeCell ref="C58:E58"/>
    <mergeCell ref="AB58:AD58"/>
    <mergeCell ref="AL58:AN58"/>
    <mergeCell ref="C59:E59"/>
    <mergeCell ref="AB59:AD59"/>
    <mergeCell ref="AL59:AN59"/>
    <mergeCell ref="C60:E60"/>
    <mergeCell ref="AB60:AD60"/>
    <mergeCell ref="AL60:AN60"/>
    <mergeCell ref="C61:E61"/>
    <mergeCell ref="AB61:AD61"/>
    <mergeCell ref="AL61:AN61"/>
    <mergeCell ref="C62:E62"/>
    <mergeCell ref="AB62:AD62"/>
    <mergeCell ref="AL62:AN62"/>
    <mergeCell ref="C63:E63"/>
    <mergeCell ref="AB63:AD63"/>
    <mergeCell ref="AL63:AN63"/>
    <mergeCell ref="C64:E64"/>
    <mergeCell ref="AB64:AD64"/>
    <mergeCell ref="AL64:AN64"/>
    <mergeCell ref="C65:E65"/>
    <mergeCell ref="AB65:AD65"/>
    <mergeCell ref="AL65:AN65"/>
    <mergeCell ref="C66:E66"/>
    <mergeCell ref="AB66:AD66"/>
    <mergeCell ref="AL66:AN66"/>
    <mergeCell ref="C67:E67"/>
    <mergeCell ref="AB67:AD67"/>
    <mergeCell ref="AL67:AN67"/>
    <mergeCell ref="C68:E68"/>
    <mergeCell ref="AB68:AD68"/>
    <mergeCell ref="AL68:AN68"/>
    <mergeCell ref="C69:E69"/>
    <mergeCell ref="AB69:AD69"/>
    <mergeCell ref="AL69:AN69"/>
    <mergeCell ref="C70:E70"/>
    <mergeCell ref="AB70:AD70"/>
    <mergeCell ref="AL70:AN70"/>
    <mergeCell ref="C71:E71"/>
    <mergeCell ref="AB71:AD71"/>
    <mergeCell ref="AL71:AN71"/>
    <mergeCell ref="C72:E72"/>
    <mergeCell ref="AB72:AD72"/>
    <mergeCell ref="AL72:AN72"/>
    <mergeCell ref="C73:E73"/>
    <mergeCell ref="AB73:AD73"/>
    <mergeCell ref="AL73:AN73"/>
    <mergeCell ref="C74:E74"/>
    <mergeCell ref="AB74:AD74"/>
    <mergeCell ref="AL74:AN74"/>
    <mergeCell ref="C75:E75"/>
    <mergeCell ref="AB75:AD75"/>
    <mergeCell ref="AL75:AN75"/>
    <mergeCell ref="C76:E76"/>
    <mergeCell ref="AB76:AD76"/>
    <mergeCell ref="AL76:AN76"/>
    <mergeCell ref="C77:E77"/>
    <mergeCell ref="AB77:AD77"/>
    <mergeCell ref="AL77:AN77"/>
    <mergeCell ref="C78:E78"/>
    <mergeCell ref="AB78:AD78"/>
    <mergeCell ref="AL78:AN78"/>
    <mergeCell ref="C79:E79"/>
    <mergeCell ref="AB79:AD79"/>
    <mergeCell ref="AL79:AN79"/>
    <mergeCell ref="C80:E80"/>
    <mergeCell ref="AB80:AD80"/>
    <mergeCell ref="AL80:AN80"/>
    <mergeCell ref="C81:E81"/>
    <mergeCell ref="AB81:AD81"/>
    <mergeCell ref="AL81:AN81"/>
    <mergeCell ref="C82:E82"/>
    <mergeCell ref="AB82:AD82"/>
    <mergeCell ref="AL82:AN82"/>
    <mergeCell ref="C83:E83"/>
    <mergeCell ref="AB83:AD83"/>
    <mergeCell ref="AL83:AN83"/>
    <mergeCell ref="C84:E84"/>
    <mergeCell ref="AB84:AD84"/>
    <mergeCell ref="AL84:AN84"/>
    <mergeCell ref="C85:E85"/>
    <mergeCell ref="AB85:AD85"/>
    <mergeCell ref="AL85:AN85"/>
    <mergeCell ref="C86:E86"/>
    <mergeCell ref="AB86:AD86"/>
    <mergeCell ref="AL86:AN86"/>
    <mergeCell ref="C87:E87"/>
    <mergeCell ref="AB87:AD87"/>
    <mergeCell ref="AL87:AN87"/>
    <mergeCell ref="C88:E88"/>
    <mergeCell ref="AB88:AD88"/>
    <mergeCell ref="AL88:AN88"/>
    <mergeCell ref="C89:E89"/>
    <mergeCell ref="AB89:AD89"/>
    <mergeCell ref="AL89:AN89"/>
    <mergeCell ref="C90:E90"/>
    <mergeCell ref="AB90:AD90"/>
    <mergeCell ref="AL90:AN90"/>
    <mergeCell ref="C91:E91"/>
    <mergeCell ref="AB91:AD91"/>
    <mergeCell ref="AL91:AN91"/>
    <mergeCell ref="C92:E92"/>
    <mergeCell ref="AB92:AD92"/>
    <mergeCell ref="AL92:AN92"/>
    <mergeCell ref="C93:E93"/>
    <mergeCell ref="AB93:AD93"/>
    <mergeCell ref="AL93:AN93"/>
    <mergeCell ref="C94:E94"/>
    <mergeCell ref="AB94:AD94"/>
    <mergeCell ref="AL94:AN94"/>
    <mergeCell ref="C95:E95"/>
    <mergeCell ref="AB95:AD95"/>
    <mergeCell ref="AL95:AN95"/>
    <mergeCell ref="C96:E96"/>
    <mergeCell ref="AB96:AD96"/>
    <mergeCell ref="AL96:AN96"/>
    <mergeCell ref="C97:E97"/>
    <mergeCell ref="AB97:AD97"/>
    <mergeCell ref="AL97:AN97"/>
    <mergeCell ref="C98:E98"/>
    <mergeCell ref="AB98:AD98"/>
    <mergeCell ref="AL98:AN98"/>
    <mergeCell ref="C99:E99"/>
    <mergeCell ref="AB99:AD99"/>
    <mergeCell ref="AL99:AN99"/>
    <mergeCell ref="C100:E100"/>
    <mergeCell ref="AB100:AD100"/>
    <mergeCell ref="AL100:AN100"/>
    <mergeCell ref="C101:E101"/>
    <mergeCell ref="AB101:AD101"/>
    <mergeCell ref="AL101:AN101"/>
    <mergeCell ref="C102:E102"/>
    <mergeCell ref="AB102:AD102"/>
    <mergeCell ref="AL102:AN102"/>
    <mergeCell ref="C103:E103"/>
    <mergeCell ref="AB103:AD103"/>
    <mergeCell ref="AL103:AN103"/>
    <mergeCell ref="C104:E104"/>
    <mergeCell ref="AB104:AD104"/>
    <mergeCell ref="AL104:AN104"/>
    <mergeCell ref="C105:E105"/>
    <mergeCell ref="AB105:AD105"/>
    <mergeCell ref="AL105:AN105"/>
    <mergeCell ref="C106:E106"/>
    <mergeCell ref="AB106:AD106"/>
    <mergeCell ref="AL106:AN106"/>
    <mergeCell ref="C107:E107"/>
    <mergeCell ref="AB107:AD107"/>
    <mergeCell ref="AL107:AN107"/>
    <mergeCell ref="C108:E108"/>
    <mergeCell ref="AB108:AD108"/>
    <mergeCell ref="AL108:AN108"/>
    <mergeCell ref="C109:E109"/>
    <mergeCell ref="AB109:AD109"/>
    <mergeCell ref="AL109:AN109"/>
    <mergeCell ref="C110:E110"/>
    <mergeCell ref="AB110:AD110"/>
    <mergeCell ref="AL110:AN110"/>
    <mergeCell ref="C111:E111"/>
    <mergeCell ref="AB111:AD111"/>
    <mergeCell ref="AL111:AN111"/>
    <mergeCell ref="C112:E112"/>
    <mergeCell ref="AB112:AD112"/>
    <mergeCell ref="AL112:AN112"/>
    <mergeCell ref="C113:E113"/>
    <mergeCell ref="AB113:AD113"/>
    <mergeCell ref="AL113:AN113"/>
    <mergeCell ref="C114:E114"/>
    <mergeCell ref="AB114:AD114"/>
    <mergeCell ref="AL114:AN114"/>
    <mergeCell ref="C115:E115"/>
    <mergeCell ref="AB115:AD115"/>
    <mergeCell ref="AL115:AN115"/>
    <mergeCell ref="C116:E116"/>
    <mergeCell ref="AB116:AD116"/>
    <mergeCell ref="AL116:AN116"/>
    <mergeCell ref="C117:E117"/>
    <mergeCell ref="AB117:AD117"/>
    <mergeCell ref="AL117:AN117"/>
    <mergeCell ref="C118:E118"/>
    <mergeCell ref="AB118:AD118"/>
    <mergeCell ref="AL118:AN118"/>
    <mergeCell ref="C119:E119"/>
    <mergeCell ref="AB119:AD119"/>
    <mergeCell ref="AL119:AN119"/>
    <mergeCell ref="C120:E120"/>
    <mergeCell ref="AB120:AD120"/>
    <mergeCell ref="AL120:AN120"/>
    <mergeCell ref="C121:E121"/>
    <mergeCell ref="AB121:AD121"/>
    <mergeCell ref="AL121:AN121"/>
    <mergeCell ref="C122:E122"/>
    <mergeCell ref="AB122:AD122"/>
    <mergeCell ref="AL122:AN122"/>
    <mergeCell ref="C123:E123"/>
    <mergeCell ref="AB123:AD123"/>
    <mergeCell ref="AL123:AN123"/>
    <mergeCell ref="C124:E124"/>
    <mergeCell ref="AB124:AD124"/>
    <mergeCell ref="AL124:AN124"/>
    <mergeCell ref="C125:E125"/>
    <mergeCell ref="AB125:AD125"/>
    <mergeCell ref="AL125:AN125"/>
    <mergeCell ref="C126:E126"/>
    <mergeCell ref="AB126:AD126"/>
    <mergeCell ref="AL126:AN126"/>
    <mergeCell ref="C127:E127"/>
    <mergeCell ref="AB127:AD127"/>
    <mergeCell ref="AL127:AN127"/>
    <mergeCell ref="C128:E128"/>
    <mergeCell ref="AB128:AD128"/>
    <mergeCell ref="AL128:AN128"/>
    <mergeCell ref="C129:E129"/>
    <mergeCell ref="AB129:AD129"/>
    <mergeCell ref="AL129:AN129"/>
    <mergeCell ref="C130:E130"/>
    <mergeCell ref="AB130:AD130"/>
    <mergeCell ref="AL130:AN130"/>
    <mergeCell ref="C131:E131"/>
    <mergeCell ref="AB131:AD131"/>
    <mergeCell ref="AL131:AN131"/>
    <mergeCell ref="C132:E132"/>
    <mergeCell ref="AB132:AD132"/>
    <mergeCell ref="AL132:AN132"/>
    <mergeCell ref="C133:E133"/>
    <mergeCell ref="AB133:AD133"/>
    <mergeCell ref="AL133:AN133"/>
    <mergeCell ref="C134:E134"/>
    <mergeCell ref="AB134:AD134"/>
    <mergeCell ref="AL134:AN134"/>
    <mergeCell ref="C135:E135"/>
    <mergeCell ref="AB135:AD135"/>
    <mergeCell ref="AL135:AN135"/>
    <mergeCell ref="C136:E136"/>
    <mergeCell ref="AB136:AD136"/>
    <mergeCell ref="AL136:AN136"/>
    <mergeCell ref="C137:E137"/>
    <mergeCell ref="AB137:AD137"/>
    <mergeCell ref="AL137:AN137"/>
    <mergeCell ref="C138:E138"/>
    <mergeCell ref="AB138:AD138"/>
    <mergeCell ref="AL138:AN138"/>
    <mergeCell ref="C139:E139"/>
    <mergeCell ref="AB139:AD139"/>
    <mergeCell ref="AL139:AN139"/>
    <mergeCell ref="C140:E140"/>
    <mergeCell ref="AB140:AD140"/>
    <mergeCell ref="AL140:AN140"/>
    <mergeCell ref="C141:E141"/>
    <mergeCell ref="AB141:AD141"/>
    <mergeCell ref="AL141:AN141"/>
    <mergeCell ref="C142:E142"/>
    <mergeCell ref="AB142:AD142"/>
    <mergeCell ref="AL142:AN142"/>
    <mergeCell ref="C143:E143"/>
    <mergeCell ref="AB143:AD143"/>
    <mergeCell ref="AL143:AN143"/>
    <mergeCell ref="C144:E144"/>
    <mergeCell ref="AB144:AD144"/>
    <mergeCell ref="AL144:AN144"/>
    <mergeCell ref="C145:E145"/>
    <mergeCell ref="AB145:AD145"/>
    <mergeCell ref="AL145:AN145"/>
    <mergeCell ref="C146:E146"/>
    <mergeCell ref="AB146:AD146"/>
    <mergeCell ref="AL146:AN146"/>
    <mergeCell ref="C147:E147"/>
    <mergeCell ref="AB147:AD147"/>
    <mergeCell ref="AL147:AN147"/>
    <mergeCell ref="C148:E148"/>
    <mergeCell ref="AB148:AD148"/>
    <mergeCell ref="AL148:AN148"/>
    <mergeCell ref="C149:E149"/>
    <mergeCell ref="AB149:AD149"/>
    <mergeCell ref="AL149:AN149"/>
    <mergeCell ref="C150:E150"/>
    <mergeCell ref="AB150:AD150"/>
    <mergeCell ref="AL150:AN150"/>
    <mergeCell ref="C151:E151"/>
    <mergeCell ref="AB151:AD151"/>
    <mergeCell ref="AL151:AN151"/>
    <mergeCell ref="C152:E152"/>
    <mergeCell ref="AB152:AD152"/>
    <mergeCell ref="AL152:AN152"/>
    <mergeCell ref="C153:E153"/>
    <mergeCell ref="AB153:AD153"/>
    <mergeCell ref="AL153:AN153"/>
    <mergeCell ref="C154:E154"/>
    <mergeCell ref="AB154:AD154"/>
    <mergeCell ref="AL154:AN154"/>
    <mergeCell ref="C155:E155"/>
    <mergeCell ref="AB155:AD155"/>
    <mergeCell ref="AL155:AN155"/>
    <mergeCell ref="C156:E156"/>
    <mergeCell ref="AB156:AD156"/>
    <mergeCell ref="AL156:AN156"/>
    <mergeCell ref="C157:E157"/>
    <mergeCell ref="AB157:AD157"/>
    <mergeCell ref="AL157:AN157"/>
    <mergeCell ref="C158:E158"/>
    <mergeCell ref="AB158:AD158"/>
    <mergeCell ref="AL158:AN158"/>
    <mergeCell ref="C159:E159"/>
    <mergeCell ref="AB159:AD159"/>
    <mergeCell ref="AL159:AN159"/>
    <mergeCell ref="C160:E160"/>
    <mergeCell ref="AB160:AD160"/>
    <mergeCell ref="AL160:AN160"/>
    <mergeCell ref="C161:E161"/>
    <mergeCell ref="AB161:AD161"/>
    <mergeCell ref="AL161:AN161"/>
    <mergeCell ref="C162:E162"/>
    <mergeCell ref="AB162:AD162"/>
    <mergeCell ref="AL162:AN162"/>
    <mergeCell ref="C163:E163"/>
    <mergeCell ref="AB163:AD163"/>
    <mergeCell ref="AL163:AN163"/>
    <mergeCell ref="C164:E164"/>
    <mergeCell ref="AB164:AD164"/>
    <mergeCell ref="AL164:AN164"/>
    <mergeCell ref="C165:E165"/>
    <mergeCell ref="AB165:AD165"/>
    <mergeCell ref="AL165:AN165"/>
    <mergeCell ref="C166:E166"/>
    <mergeCell ref="AB166:AD166"/>
    <mergeCell ref="AL166:AN166"/>
    <mergeCell ref="C167:E167"/>
    <mergeCell ref="AB167:AD167"/>
    <mergeCell ref="AL167:AN167"/>
    <mergeCell ref="C168:E168"/>
    <mergeCell ref="AB168:AD168"/>
    <mergeCell ref="AL168:AN168"/>
    <mergeCell ref="C169:E169"/>
    <mergeCell ref="AB169:AD169"/>
    <mergeCell ref="AL169:AN169"/>
    <mergeCell ref="C170:E170"/>
    <mergeCell ref="AB170:AD170"/>
    <mergeCell ref="AL170:AN170"/>
    <mergeCell ref="C171:E171"/>
    <mergeCell ref="AB171:AD171"/>
    <mergeCell ref="AL171:AN171"/>
    <mergeCell ref="C172:E172"/>
    <mergeCell ref="AB172:AD172"/>
    <mergeCell ref="AL172:AN172"/>
    <mergeCell ref="C173:E173"/>
    <mergeCell ref="AB173:AD173"/>
    <mergeCell ref="AL173:AN173"/>
    <mergeCell ref="C174:E174"/>
    <mergeCell ref="AB174:AD174"/>
    <mergeCell ref="AL174:AN174"/>
    <mergeCell ref="C175:E175"/>
    <mergeCell ref="AB175:AD175"/>
    <mergeCell ref="AL175:AN175"/>
    <mergeCell ref="C176:E176"/>
    <mergeCell ref="AB176:AD176"/>
    <mergeCell ref="AL176:AN176"/>
    <mergeCell ref="C177:E177"/>
    <mergeCell ref="AB177:AD177"/>
    <mergeCell ref="AL177:AN177"/>
    <mergeCell ref="C178:E178"/>
    <mergeCell ref="AB178:AD178"/>
    <mergeCell ref="AL178:AN178"/>
    <mergeCell ref="C179:E179"/>
    <mergeCell ref="AB179:AD179"/>
    <mergeCell ref="AL179:AN179"/>
    <mergeCell ref="C180:E180"/>
    <mergeCell ref="AB180:AD180"/>
    <mergeCell ref="AL180:AN180"/>
    <mergeCell ref="C181:E181"/>
    <mergeCell ref="AB181:AD181"/>
    <mergeCell ref="AL181:AN181"/>
    <mergeCell ref="C182:E182"/>
    <mergeCell ref="AB182:AD182"/>
    <mergeCell ref="AL182:AN182"/>
    <mergeCell ref="C183:E183"/>
    <mergeCell ref="AB183:AD183"/>
    <mergeCell ref="AL183:AN183"/>
    <mergeCell ref="C184:E184"/>
    <mergeCell ref="AB184:AD184"/>
    <mergeCell ref="AL184:AN184"/>
    <mergeCell ref="C185:E185"/>
    <mergeCell ref="AB185:AD185"/>
    <mergeCell ref="AL185:AN185"/>
    <mergeCell ref="C186:E186"/>
    <mergeCell ref="AB186:AD186"/>
    <mergeCell ref="AL186:AN186"/>
    <mergeCell ref="C187:E187"/>
    <mergeCell ref="AB187:AD187"/>
    <mergeCell ref="AL187:AN187"/>
    <mergeCell ref="C188:E188"/>
    <mergeCell ref="AB188:AD188"/>
    <mergeCell ref="AL188:AN188"/>
    <mergeCell ref="C189:E189"/>
    <mergeCell ref="AB189:AD189"/>
    <mergeCell ref="AL189:AN189"/>
    <mergeCell ref="C190:E190"/>
    <mergeCell ref="AB190:AD190"/>
    <mergeCell ref="AL190:AN190"/>
    <mergeCell ref="C191:E191"/>
    <mergeCell ref="AB191:AD191"/>
    <mergeCell ref="AL191:AN191"/>
    <mergeCell ref="C192:E192"/>
    <mergeCell ref="AB192:AD192"/>
    <mergeCell ref="AL192:AN192"/>
    <mergeCell ref="C193:E193"/>
    <mergeCell ref="AB193:AD193"/>
    <mergeCell ref="AL193:AN193"/>
    <mergeCell ref="C194:E194"/>
    <mergeCell ref="AB194:AD194"/>
    <mergeCell ref="AL194:AN194"/>
    <mergeCell ref="C195:E195"/>
    <mergeCell ref="AB195:AD195"/>
    <mergeCell ref="AL195:AN195"/>
    <mergeCell ref="C196:E196"/>
    <mergeCell ref="AB196:AD196"/>
    <mergeCell ref="AL196:AN196"/>
    <mergeCell ref="C197:E197"/>
    <mergeCell ref="AB197:AD197"/>
    <mergeCell ref="AL197:AN197"/>
    <mergeCell ref="C198:E198"/>
    <mergeCell ref="AB198:AD198"/>
    <mergeCell ref="AL198:AN198"/>
    <mergeCell ref="C199:E199"/>
    <mergeCell ref="AB199:AD199"/>
    <mergeCell ref="AL199:AN199"/>
    <mergeCell ref="C200:E200"/>
    <mergeCell ref="AB200:AD200"/>
    <mergeCell ref="AL200:AN200"/>
    <mergeCell ref="C201:E201"/>
    <mergeCell ref="AB201:AD201"/>
    <mergeCell ref="AL201:AN201"/>
    <mergeCell ref="C202:E202"/>
    <mergeCell ref="AB202:AD202"/>
    <mergeCell ref="AL202:AN202"/>
    <mergeCell ref="C203:E203"/>
    <mergeCell ref="AB203:AD203"/>
    <mergeCell ref="AL203:AN203"/>
    <mergeCell ref="C204:E204"/>
    <mergeCell ref="AB204:AD204"/>
    <mergeCell ref="AL204:AN204"/>
    <mergeCell ref="C205:E205"/>
    <mergeCell ref="AB205:AD205"/>
    <mergeCell ref="AL205:AN205"/>
    <mergeCell ref="C206:E206"/>
    <mergeCell ref="AB206:AD206"/>
    <mergeCell ref="AL206:AN206"/>
    <mergeCell ref="C207:E207"/>
    <mergeCell ref="AB207:AD207"/>
    <mergeCell ref="AL207:AN207"/>
    <mergeCell ref="C208:E208"/>
    <mergeCell ref="AB208:AD208"/>
    <mergeCell ref="AL208:AN208"/>
    <mergeCell ref="C209:E209"/>
    <mergeCell ref="AB209:AD209"/>
    <mergeCell ref="AL209:AN209"/>
    <mergeCell ref="C210:E210"/>
    <mergeCell ref="AB210:AD210"/>
    <mergeCell ref="AL210:AN210"/>
    <mergeCell ref="C211:E211"/>
    <mergeCell ref="AB211:AD211"/>
    <mergeCell ref="AL211:AN211"/>
    <mergeCell ref="C212:E212"/>
    <mergeCell ref="AB212:AD212"/>
    <mergeCell ref="AL212:AN212"/>
    <mergeCell ref="C213:E213"/>
    <mergeCell ref="AB213:AD213"/>
    <mergeCell ref="AL213:AN213"/>
    <mergeCell ref="C214:E214"/>
    <mergeCell ref="AB214:AD214"/>
    <mergeCell ref="AL214:AN214"/>
    <mergeCell ref="C215:E215"/>
    <mergeCell ref="AB215:AD215"/>
    <mergeCell ref="AL215:AN215"/>
    <mergeCell ref="C216:E216"/>
    <mergeCell ref="AB216:AD216"/>
    <mergeCell ref="AL216:AN216"/>
    <mergeCell ref="C217:E217"/>
    <mergeCell ref="AB217:AD217"/>
    <mergeCell ref="AL217:AN217"/>
    <mergeCell ref="C218:E218"/>
    <mergeCell ref="AB218:AD218"/>
    <mergeCell ref="AL218:AN218"/>
    <mergeCell ref="C219:E219"/>
    <mergeCell ref="AB219:AD219"/>
    <mergeCell ref="AL219:AN219"/>
    <mergeCell ref="C220:E220"/>
    <mergeCell ref="AB220:AD220"/>
    <mergeCell ref="AL220:AN220"/>
    <mergeCell ref="C221:E221"/>
    <mergeCell ref="AB221:AD221"/>
    <mergeCell ref="AL221:AN221"/>
    <mergeCell ref="C222:E222"/>
    <mergeCell ref="AB222:AD222"/>
    <mergeCell ref="AL222:AN222"/>
    <mergeCell ref="C223:E223"/>
    <mergeCell ref="AB223:AD223"/>
    <mergeCell ref="AL223:AN223"/>
    <mergeCell ref="C224:E224"/>
    <mergeCell ref="AB224:AD224"/>
    <mergeCell ref="AL224:AN224"/>
    <mergeCell ref="C225:E225"/>
    <mergeCell ref="AB225:AD225"/>
    <mergeCell ref="AL225:AN225"/>
    <mergeCell ref="C226:E226"/>
    <mergeCell ref="AB226:AD226"/>
    <mergeCell ref="AL226:AN226"/>
    <mergeCell ref="C227:E227"/>
    <mergeCell ref="AB227:AD227"/>
    <mergeCell ref="AL227:AN227"/>
    <mergeCell ref="C228:E228"/>
    <mergeCell ref="AB228:AD228"/>
    <mergeCell ref="AL228:AN228"/>
    <mergeCell ref="C229:E229"/>
    <mergeCell ref="AB229:AD229"/>
    <mergeCell ref="AL229:AN229"/>
    <mergeCell ref="C230:E230"/>
    <mergeCell ref="AB230:AD230"/>
    <mergeCell ref="AL230:AN230"/>
    <mergeCell ref="C231:E231"/>
    <mergeCell ref="AB231:AD231"/>
    <mergeCell ref="AL231:AN231"/>
    <mergeCell ref="C232:E232"/>
    <mergeCell ref="AB232:AD232"/>
    <mergeCell ref="AL232:AN232"/>
    <mergeCell ref="C233:E233"/>
    <mergeCell ref="AB233:AD233"/>
    <mergeCell ref="AL233:AN233"/>
    <mergeCell ref="C234:E234"/>
    <mergeCell ref="AB234:AD234"/>
    <mergeCell ref="AL234:AN234"/>
    <mergeCell ref="C235:E235"/>
    <mergeCell ref="AB235:AD235"/>
    <mergeCell ref="AL235:AN235"/>
    <mergeCell ref="C236:E236"/>
    <mergeCell ref="AB236:AD236"/>
    <mergeCell ref="AL236:AN236"/>
    <mergeCell ref="C237:E237"/>
    <mergeCell ref="AB237:AD237"/>
    <mergeCell ref="AL237:AN237"/>
    <mergeCell ref="C238:E238"/>
    <mergeCell ref="AB238:AD238"/>
    <mergeCell ref="AL238:AN238"/>
    <mergeCell ref="C239:E239"/>
    <mergeCell ref="AB239:AD239"/>
    <mergeCell ref="AL239:AN239"/>
    <mergeCell ref="C240:E240"/>
    <mergeCell ref="AB240:AD240"/>
    <mergeCell ref="AL240:AN240"/>
    <mergeCell ref="C241:E241"/>
    <mergeCell ref="AB241:AD241"/>
    <mergeCell ref="AL241:AN241"/>
    <mergeCell ref="C242:E242"/>
    <mergeCell ref="AB242:AD242"/>
    <mergeCell ref="AL242:AN242"/>
    <mergeCell ref="C243:E243"/>
    <mergeCell ref="AB243:AD243"/>
    <mergeCell ref="AL243:AN243"/>
    <mergeCell ref="C244:E244"/>
    <mergeCell ref="AB244:AD244"/>
    <mergeCell ref="AL244:AN244"/>
    <mergeCell ref="C245:E245"/>
    <mergeCell ref="AB245:AD245"/>
    <mergeCell ref="AL245:AN245"/>
    <mergeCell ref="C246:E246"/>
    <mergeCell ref="AB246:AD246"/>
    <mergeCell ref="AL246:AN246"/>
    <mergeCell ref="C247:E247"/>
    <mergeCell ref="AB247:AD247"/>
    <mergeCell ref="AL247:AN247"/>
    <mergeCell ref="C248:E248"/>
    <mergeCell ref="AB248:AD248"/>
    <mergeCell ref="AL248:AN248"/>
    <mergeCell ref="C249:E249"/>
    <mergeCell ref="AB249:AD249"/>
    <mergeCell ref="AL249:AN249"/>
    <mergeCell ref="C250:E250"/>
    <mergeCell ref="AB250:AD250"/>
    <mergeCell ref="AL250:AN250"/>
    <mergeCell ref="C251:E251"/>
    <mergeCell ref="AB251:AD251"/>
    <mergeCell ref="AL251:AN251"/>
    <mergeCell ref="C252:E252"/>
    <mergeCell ref="AB252:AD252"/>
    <mergeCell ref="AL252:AN252"/>
    <mergeCell ref="C253:E253"/>
    <mergeCell ref="AB253:AD253"/>
    <mergeCell ref="AL253:AN253"/>
    <mergeCell ref="C254:E254"/>
    <mergeCell ref="AB254:AD254"/>
    <mergeCell ref="AL254:AN254"/>
    <mergeCell ref="C255:E255"/>
    <mergeCell ref="AB255:AD255"/>
    <mergeCell ref="AL255:AN255"/>
    <mergeCell ref="C256:E256"/>
    <mergeCell ref="AB256:AD256"/>
    <mergeCell ref="AL256:AN256"/>
    <mergeCell ref="C257:E257"/>
    <mergeCell ref="AB257:AD257"/>
    <mergeCell ref="AL257:AN257"/>
    <mergeCell ref="C258:E258"/>
    <mergeCell ref="AB258:AD258"/>
    <mergeCell ref="AL258:AN258"/>
    <mergeCell ref="C259:E259"/>
    <mergeCell ref="AB259:AD259"/>
    <mergeCell ref="AL259:AN259"/>
    <mergeCell ref="C260:E260"/>
    <mergeCell ref="AB260:AD260"/>
    <mergeCell ref="AL260:AN260"/>
    <mergeCell ref="C261:E261"/>
    <mergeCell ref="AB261:AD261"/>
    <mergeCell ref="AL261:AN261"/>
    <mergeCell ref="C262:E262"/>
    <mergeCell ref="AB262:AD262"/>
    <mergeCell ref="AL262:AN262"/>
    <mergeCell ref="C263:E263"/>
    <mergeCell ref="AB263:AD263"/>
    <mergeCell ref="AL263:AN263"/>
    <mergeCell ref="C264:E264"/>
    <mergeCell ref="AB264:AD264"/>
    <mergeCell ref="AL264:AN264"/>
    <mergeCell ref="C265:E265"/>
    <mergeCell ref="AB265:AD265"/>
    <mergeCell ref="AL265:AN265"/>
    <mergeCell ref="C266:E266"/>
    <mergeCell ref="AB266:AD266"/>
    <mergeCell ref="AL266:AN266"/>
    <mergeCell ref="C267:E267"/>
    <mergeCell ref="AB267:AD267"/>
    <mergeCell ref="AL267:AN267"/>
    <mergeCell ref="C268:E268"/>
    <mergeCell ref="AB268:AD268"/>
    <mergeCell ref="AL268:AN268"/>
    <mergeCell ref="C269:E269"/>
    <mergeCell ref="AB269:AD269"/>
    <mergeCell ref="AL269:AN269"/>
    <mergeCell ref="C270:E270"/>
    <mergeCell ref="AB270:AD270"/>
    <mergeCell ref="AL270:AN270"/>
    <mergeCell ref="C271:E271"/>
    <mergeCell ref="AB271:AD271"/>
    <mergeCell ref="AL271:AN271"/>
    <mergeCell ref="C272:E272"/>
    <mergeCell ref="AB272:AD272"/>
    <mergeCell ref="AL272:AN272"/>
    <mergeCell ref="C273:E273"/>
    <mergeCell ref="AB273:AD273"/>
    <mergeCell ref="AL273:AN273"/>
    <mergeCell ref="C274:E274"/>
    <mergeCell ref="AB274:AD274"/>
    <mergeCell ref="AL274:AN274"/>
    <mergeCell ref="C275:E275"/>
    <mergeCell ref="AB275:AD275"/>
    <mergeCell ref="AL275:AN275"/>
    <mergeCell ref="C276:E276"/>
    <mergeCell ref="AB276:AD276"/>
    <mergeCell ref="AL276:AN276"/>
    <mergeCell ref="C277:E277"/>
    <mergeCell ref="AB277:AD277"/>
    <mergeCell ref="AL277:AN277"/>
    <mergeCell ref="C278:E278"/>
    <mergeCell ref="AB278:AD278"/>
    <mergeCell ref="AL278:AN278"/>
    <mergeCell ref="C279:E279"/>
    <mergeCell ref="AB279:AD279"/>
    <mergeCell ref="AL279:AN279"/>
    <mergeCell ref="C280:E280"/>
    <mergeCell ref="AB280:AD280"/>
    <mergeCell ref="AL280:AN280"/>
    <mergeCell ref="F281:G281"/>
    <mergeCell ref="AE281:AF281"/>
    <mergeCell ref="AL281:AN281"/>
    <mergeCell ref="C282:E282"/>
    <mergeCell ref="AB282:AD282"/>
    <mergeCell ref="AL282:AN282"/>
    <mergeCell ref="C283:E283"/>
    <mergeCell ref="AB283:AD283"/>
    <mergeCell ref="AO283:AP283"/>
    <mergeCell ref="C284:E284"/>
    <mergeCell ref="AB284:AD284"/>
    <mergeCell ref="AL284:AN284"/>
    <mergeCell ref="C285:E285"/>
    <mergeCell ref="AB285:AD285"/>
    <mergeCell ref="AL285:AN285"/>
    <mergeCell ref="C286:E286"/>
    <mergeCell ref="AB286:AD286"/>
    <mergeCell ref="AL286:AN286"/>
    <mergeCell ref="C287:E287"/>
    <mergeCell ref="AB287:AD287"/>
    <mergeCell ref="AL287:AN287"/>
    <mergeCell ref="C288:E288"/>
    <mergeCell ref="AB288:AD288"/>
    <mergeCell ref="AL288:AN288"/>
    <mergeCell ref="C289:E289"/>
    <mergeCell ref="AB289:AD289"/>
    <mergeCell ref="AL289:AN289"/>
    <mergeCell ref="C290:E290"/>
    <mergeCell ref="AB290:AD290"/>
    <mergeCell ref="AL290:AN290"/>
    <mergeCell ref="C291:E291"/>
    <mergeCell ref="AB291:AD291"/>
    <mergeCell ref="AL291:AN291"/>
    <mergeCell ref="C292:E292"/>
    <mergeCell ref="AB292:AD292"/>
    <mergeCell ref="AL292:AN292"/>
    <mergeCell ref="C293:E293"/>
    <mergeCell ref="AB293:AD293"/>
    <mergeCell ref="AL293:AN293"/>
    <mergeCell ref="C294:E294"/>
    <mergeCell ref="AB294:AD294"/>
    <mergeCell ref="AL294:AN294"/>
    <mergeCell ref="C295:E295"/>
    <mergeCell ref="AB295:AD295"/>
    <mergeCell ref="AL295:AN295"/>
    <mergeCell ref="C296:E296"/>
    <mergeCell ref="AB296:AD296"/>
    <mergeCell ref="AL296:AN296"/>
    <mergeCell ref="C297:E297"/>
    <mergeCell ref="AB297:AD297"/>
    <mergeCell ref="AL297:AN297"/>
    <mergeCell ref="C298:E298"/>
    <mergeCell ref="AB298:AD298"/>
    <mergeCell ref="AL298:AN298"/>
    <mergeCell ref="C299:E299"/>
    <mergeCell ref="AB299:AD299"/>
    <mergeCell ref="AL299:AN299"/>
    <mergeCell ref="C300:E300"/>
    <mergeCell ref="AB300:AD300"/>
    <mergeCell ref="AL300:AN300"/>
    <mergeCell ref="C301:E301"/>
    <mergeCell ref="AB301:AD301"/>
    <mergeCell ref="AL301:AN301"/>
    <mergeCell ref="C302:E302"/>
    <mergeCell ref="AB302:AD302"/>
    <mergeCell ref="AL302:AN302"/>
    <mergeCell ref="C303:E303"/>
    <mergeCell ref="AB303:AD303"/>
    <mergeCell ref="AL303:AN303"/>
    <mergeCell ref="C304:E304"/>
    <mergeCell ref="AB304:AD304"/>
    <mergeCell ref="AL304:AN304"/>
    <mergeCell ref="C305:E305"/>
    <mergeCell ref="AB305:AD305"/>
    <mergeCell ref="AL305:AN305"/>
    <mergeCell ref="C306:E306"/>
    <mergeCell ref="AB306:AD306"/>
    <mergeCell ref="AL306:AN306"/>
    <mergeCell ref="C307:E307"/>
    <mergeCell ref="AB307:AD307"/>
    <mergeCell ref="AL307:AN307"/>
    <mergeCell ref="C308:E308"/>
    <mergeCell ref="AB308:AD308"/>
    <mergeCell ref="AL308:AN308"/>
    <mergeCell ref="C309:E309"/>
    <mergeCell ref="AB309:AD309"/>
    <mergeCell ref="AL309:AN309"/>
    <mergeCell ref="C310:E310"/>
    <mergeCell ref="AB310:AD310"/>
    <mergeCell ref="AL310:AN310"/>
    <mergeCell ref="C311:E311"/>
    <mergeCell ref="AB311:AD311"/>
    <mergeCell ref="AL311:AN311"/>
    <mergeCell ref="C312:E312"/>
    <mergeCell ref="AB312:AD312"/>
    <mergeCell ref="AL312:AN312"/>
    <mergeCell ref="C313:E313"/>
    <mergeCell ref="AB313:AD313"/>
    <mergeCell ref="AL313:AN313"/>
    <mergeCell ref="C314:E314"/>
    <mergeCell ref="AB314:AD314"/>
    <mergeCell ref="AL314:AN314"/>
    <mergeCell ref="C315:E315"/>
    <mergeCell ref="AB315:AD315"/>
    <mergeCell ref="AL315:AN315"/>
    <mergeCell ref="C316:E316"/>
    <mergeCell ref="AB316:AD316"/>
    <mergeCell ref="AL316:AN316"/>
    <mergeCell ref="C317:E317"/>
    <mergeCell ref="AB317:AD317"/>
    <mergeCell ref="AL317:AN317"/>
    <mergeCell ref="C318:E318"/>
    <mergeCell ref="AB318:AD318"/>
    <mergeCell ref="AL318:AN318"/>
    <mergeCell ref="C319:E319"/>
    <mergeCell ref="AB319:AD319"/>
    <mergeCell ref="AL319:AN319"/>
    <mergeCell ref="C320:E320"/>
    <mergeCell ref="AB320:AD320"/>
    <mergeCell ref="AL320:AN320"/>
    <mergeCell ref="C321:E321"/>
    <mergeCell ref="AB321:AD321"/>
    <mergeCell ref="AL321:AN321"/>
    <mergeCell ref="C322:E322"/>
    <mergeCell ref="AB322:AD322"/>
    <mergeCell ref="AL322:AN322"/>
    <mergeCell ref="C323:E323"/>
    <mergeCell ref="AB323:AD323"/>
    <mergeCell ref="AL323:AN323"/>
    <mergeCell ref="C324:E324"/>
    <mergeCell ref="AB324:AD324"/>
    <mergeCell ref="AL324:AN324"/>
    <mergeCell ref="C325:E325"/>
    <mergeCell ref="AB325:AD325"/>
    <mergeCell ref="AL325:AN325"/>
    <mergeCell ref="C326:E326"/>
    <mergeCell ref="AB326:AD326"/>
    <mergeCell ref="AL326:AN326"/>
    <mergeCell ref="C327:E327"/>
    <mergeCell ref="AB327:AD327"/>
    <mergeCell ref="AL327:AN327"/>
    <mergeCell ref="C328:E328"/>
    <mergeCell ref="AB328:AD328"/>
    <mergeCell ref="AL328:AN328"/>
    <mergeCell ref="C329:E329"/>
    <mergeCell ref="AB329:AD329"/>
    <mergeCell ref="AL329:AN329"/>
    <mergeCell ref="C330:E330"/>
    <mergeCell ref="AB330:AD330"/>
    <mergeCell ref="AL330:AN330"/>
    <mergeCell ref="C331:E331"/>
    <mergeCell ref="AB331:AD331"/>
    <mergeCell ref="AL331:AN331"/>
    <mergeCell ref="C332:E332"/>
    <mergeCell ref="AB332:AD332"/>
    <mergeCell ref="AL332:AN332"/>
    <mergeCell ref="C333:E333"/>
    <mergeCell ref="AB333:AD333"/>
    <mergeCell ref="AL333:AN333"/>
    <mergeCell ref="C334:E334"/>
    <mergeCell ref="AB334:AD334"/>
    <mergeCell ref="AL334:AN334"/>
    <mergeCell ref="C335:E335"/>
    <mergeCell ref="AB335:AD335"/>
    <mergeCell ref="AL335:AN335"/>
    <mergeCell ref="C336:E336"/>
    <mergeCell ref="AB336:AD336"/>
    <mergeCell ref="AL336:AN336"/>
    <mergeCell ref="C337:E337"/>
    <mergeCell ref="AB337:AD337"/>
    <mergeCell ref="AL337:AN337"/>
    <mergeCell ref="C338:E338"/>
    <mergeCell ref="AB338:AD338"/>
    <mergeCell ref="AL338:AN338"/>
    <mergeCell ref="C339:E339"/>
    <mergeCell ref="AB339:AD339"/>
    <mergeCell ref="AL339:AN339"/>
    <mergeCell ref="C340:E340"/>
    <mergeCell ref="AB340:AD340"/>
    <mergeCell ref="AL340:AN340"/>
    <mergeCell ref="C341:E341"/>
    <mergeCell ref="AB341:AD341"/>
    <mergeCell ref="AL341:AN341"/>
    <mergeCell ref="C342:E342"/>
    <mergeCell ref="AB342:AD342"/>
    <mergeCell ref="AL342:AN342"/>
    <mergeCell ref="C343:E343"/>
    <mergeCell ref="AB343:AD343"/>
    <mergeCell ref="AL343:AN343"/>
    <mergeCell ref="C344:E344"/>
    <mergeCell ref="AB344:AD344"/>
    <mergeCell ref="AL344:AN344"/>
    <mergeCell ref="C345:E345"/>
    <mergeCell ref="AB345:AD345"/>
    <mergeCell ref="AL345:AN345"/>
    <mergeCell ref="C346:E346"/>
    <mergeCell ref="AB346:AD346"/>
    <mergeCell ref="AL346:AN346"/>
    <mergeCell ref="C347:E347"/>
    <mergeCell ref="AB347:AD347"/>
    <mergeCell ref="AL347:AN347"/>
    <mergeCell ref="C348:E348"/>
    <mergeCell ref="AB348:AD348"/>
    <mergeCell ref="AL348:AN348"/>
    <mergeCell ref="C349:E349"/>
    <mergeCell ref="AB349:AD349"/>
    <mergeCell ref="AL349:AN349"/>
    <mergeCell ref="C350:E350"/>
    <mergeCell ref="AB350:AD350"/>
    <mergeCell ref="AL350:AN350"/>
    <mergeCell ref="C351:E351"/>
    <mergeCell ref="AB351:AD351"/>
    <mergeCell ref="AL351:AN351"/>
    <mergeCell ref="C352:E352"/>
    <mergeCell ref="AB352:AD352"/>
    <mergeCell ref="AL352:AN352"/>
    <mergeCell ref="C353:E353"/>
    <mergeCell ref="AB353:AD353"/>
    <mergeCell ref="AL353:AN353"/>
    <mergeCell ref="C354:E354"/>
    <mergeCell ref="AB354:AD354"/>
    <mergeCell ref="AL354:AN354"/>
    <mergeCell ref="C355:E355"/>
    <mergeCell ref="AB355:AD355"/>
    <mergeCell ref="AL355:AN355"/>
    <mergeCell ref="C356:E356"/>
    <mergeCell ref="AB356:AD356"/>
    <mergeCell ref="AL356:AN356"/>
    <mergeCell ref="C357:E357"/>
    <mergeCell ref="AB357:AD357"/>
    <mergeCell ref="AL357:AN357"/>
    <mergeCell ref="C358:E358"/>
    <mergeCell ref="AB358:AD358"/>
    <mergeCell ref="AL358:AN358"/>
    <mergeCell ref="C359:E359"/>
    <mergeCell ref="AB359:AD359"/>
    <mergeCell ref="AL359:AN359"/>
    <mergeCell ref="C360:E360"/>
    <mergeCell ref="AB360:AD360"/>
    <mergeCell ref="AL360:AN360"/>
    <mergeCell ref="C361:E361"/>
    <mergeCell ref="AB361:AD361"/>
    <mergeCell ref="AL361:AN361"/>
    <mergeCell ref="C362:E362"/>
    <mergeCell ref="AB362:AD362"/>
    <mergeCell ref="AL362:AN362"/>
    <mergeCell ref="C363:E363"/>
    <mergeCell ref="AB363:AD363"/>
    <mergeCell ref="AL363:AN363"/>
    <mergeCell ref="C364:E364"/>
    <mergeCell ref="AB364:AD364"/>
    <mergeCell ref="AL364:AN364"/>
    <mergeCell ref="C365:E365"/>
    <mergeCell ref="AB365:AD365"/>
    <mergeCell ref="AL365:AN365"/>
    <mergeCell ref="C366:E366"/>
    <mergeCell ref="AB366:AD366"/>
    <mergeCell ref="AL366:AN366"/>
    <mergeCell ref="C367:E367"/>
    <mergeCell ref="AB367:AD367"/>
    <mergeCell ref="AL367:AN367"/>
    <mergeCell ref="C368:E368"/>
    <mergeCell ref="AB368:AD368"/>
    <mergeCell ref="AL368:AN368"/>
    <mergeCell ref="C369:E369"/>
    <mergeCell ref="AB369:AD369"/>
    <mergeCell ref="AL369:AN369"/>
    <mergeCell ref="C370:E370"/>
    <mergeCell ref="AB370:AD370"/>
    <mergeCell ref="AL370:AN370"/>
    <mergeCell ref="C371:E371"/>
    <mergeCell ref="AB371:AD371"/>
    <mergeCell ref="AL371:AN371"/>
    <mergeCell ref="C372:E372"/>
    <mergeCell ref="AB372:AD372"/>
    <mergeCell ref="AL372:AN372"/>
    <mergeCell ref="C373:E373"/>
    <mergeCell ref="AB373:AD373"/>
    <mergeCell ref="AL373:AN373"/>
    <mergeCell ref="C374:E374"/>
    <mergeCell ref="AB374:AD374"/>
    <mergeCell ref="AL374:AN374"/>
    <mergeCell ref="C375:E375"/>
    <mergeCell ref="AB375:AD375"/>
    <mergeCell ref="AL375:AN375"/>
    <mergeCell ref="C376:E376"/>
    <mergeCell ref="AB376:AD376"/>
    <mergeCell ref="AL376:AN376"/>
    <mergeCell ref="C377:E377"/>
    <mergeCell ref="AB377:AD377"/>
    <mergeCell ref="AL377:AN377"/>
    <mergeCell ref="C378:E378"/>
    <mergeCell ref="AB378:AD378"/>
    <mergeCell ref="AL378:AN378"/>
    <mergeCell ref="C379:E379"/>
    <mergeCell ref="AB379:AD379"/>
    <mergeCell ref="AL379:AN379"/>
    <mergeCell ref="C380:E380"/>
    <mergeCell ref="AB380:AD380"/>
    <mergeCell ref="AL380:AN380"/>
    <mergeCell ref="C381:E381"/>
    <mergeCell ref="AB381:AD381"/>
    <mergeCell ref="AL381:AN381"/>
    <mergeCell ref="C382:E382"/>
    <mergeCell ref="AB382:AD382"/>
    <mergeCell ref="AL382:AN382"/>
    <mergeCell ref="C383:E383"/>
    <mergeCell ref="AB383:AD383"/>
    <mergeCell ref="AL383:AN383"/>
    <mergeCell ref="C384:E384"/>
    <mergeCell ref="AB384:AD384"/>
    <mergeCell ref="AL384:AN384"/>
    <mergeCell ref="C385:E385"/>
    <mergeCell ref="AB385:AD385"/>
    <mergeCell ref="AL385:AN385"/>
    <mergeCell ref="C386:E386"/>
    <mergeCell ref="AB386:AD386"/>
    <mergeCell ref="AL386:AN386"/>
    <mergeCell ref="C387:E387"/>
    <mergeCell ref="AB387:AD387"/>
    <mergeCell ref="AL387:AN387"/>
    <mergeCell ref="C388:E388"/>
    <mergeCell ref="AB388:AD388"/>
    <mergeCell ref="AL388:AN388"/>
    <mergeCell ref="C389:E389"/>
    <mergeCell ref="AB389:AD389"/>
    <mergeCell ref="AL389:AN389"/>
    <mergeCell ref="C390:E390"/>
    <mergeCell ref="AB390:AD390"/>
    <mergeCell ref="AL390:AN390"/>
    <mergeCell ref="C391:E391"/>
    <mergeCell ref="AB391:AD391"/>
    <mergeCell ref="AL391:AN391"/>
    <mergeCell ref="C392:E392"/>
    <mergeCell ref="AB392:AD392"/>
    <mergeCell ref="AL392:AN392"/>
    <mergeCell ref="C393:E393"/>
    <mergeCell ref="AB393:AD393"/>
    <mergeCell ref="AL393:AN393"/>
    <mergeCell ref="C394:E394"/>
    <mergeCell ref="AB394:AD394"/>
    <mergeCell ref="AL394:AN394"/>
    <mergeCell ref="C395:E395"/>
    <mergeCell ref="AB395:AD395"/>
    <mergeCell ref="AL395:AN395"/>
    <mergeCell ref="C396:E396"/>
    <mergeCell ref="AB396:AD396"/>
    <mergeCell ref="AL396:AN396"/>
    <mergeCell ref="C397:E397"/>
    <mergeCell ref="AB397:AD397"/>
    <mergeCell ref="AL397:AN397"/>
    <mergeCell ref="C398:E398"/>
    <mergeCell ref="AB398:AD398"/>
    <mergeCell ref="AL398:AN398"/>
    <mergeCell ref="C399:E399"/>
    <mergeCell ref="AB399:AD399"/>
    <mergeCell ref="AL399:AN399"/>
    <mergeCell ref="C400:E400"/>
    <mergeCell ref="AB400:AD400"/>
    <mergeCell ref="AL400:AN400"/>
    <mergeCell ref="C401:E401"/>
    <mergeCell ref="AB401:AD401"/>
    <mergeCell ref="AL401:AN401"/>
    <mergeCell ref="C402:E402"/>
    <mergeCell ref="AB402:AD402"/>
    <mergeCell ref="AL402:AN402"/>
    <mergeCell ref="C403:E403"/>
    <mergeCell ref="AB403:AD403"/>
    <mergeCell ref="AL403:AN403"/>
    <mergeCell ref="C404:E404"/>
    <mergeCell ref="AB404:AD404"/>
    <mergeCell ref="AL404:AN404"/>
    <mergeCell ref="C405:E405"/>
    <mergeCell ref="AB405:AD405"/>
    <mergeCell ref="AL405:AN405"/>
    <mergeCell ref="C406:E406"/>
    <mergeCell ref="AB406:AD406"/>
    <mergeCell ref="AL406:AN406"/>
    <mergeCell ref="C407:E407"/>
    <mergeCell ref="AB407:AD407"/>
    <mergeCell ref="AL407:AN407"/>
    <mergeCell ref="C408:E408"/>
    <mergeCell ref="AB408:AD408"/>
    <mergeCell ref="AL408:AN408"/>
    <mergeCell ref="C409:E409"/>
    <mergeCell ref="AB409:AD409"/>
    <mergeCell ref="AL409:AN409"/>
    <mergeCell ref="C410:E410"/>
    <mergeCell ref="AB410:AD410"/>
    <mergeCell ref="AL410:AN410"/>
    <mergeCell ref="C411:E411"/>
    <mergeCell ref="AB411:AD411"/>
    <mergeCell ref="AL411:AN411"/>
    <mergeCell ref="C412:E412"/>
    <mergeCell ref="AB412:AD412"/>
    <mergeCell ref="AL412:AN412"/>
    <mergeCell ref="C413:E413"/>
    <mergeCell ref="AB413:AD413"/>
    <mergeCell ref="AL413:AN413"/>
    <mergeCell ref="C414:E414"/>
    <mergeCell ref="AB414:AD414"/>
    <mergeCell ref="AL414:AN414"/>
    <mergeCell ref="C415:E415"/>
    <mergeCell ref="AB415:AD415"/>
    <mergeCell ref="AL415:AN415"/>
    <mergeCell ref="C416:E416"/>
    <mergeCell ref="AB416:AD416"/>
    <mergeCell ref="AL416:AN416"/>
    <mergeCell ref="C417:E417"/>
    <mergeCell ref="AB417:AD417"/>
    <mergeCell ref="AL417:AN417"/>
    <mergeCell ref="C418:E418"/>
    <mergeCell ref="AB418:AD418"/>
    <mergeCell ref="AL418:AN418"/>
    <mergeCell ref="C419:E419"/>
    <mergeCell ref="AB419:AD419"/>
    <mergeCell ref="AL419:AN419"/>
    <mergeCell ref="C420:E420"/>
    <mergeCell ref="AB420:AD420"/>
    <mergeCell ref="AL420:AN420"/>
    <mergeCell ref="C421:E421"/>
    <mergeCell ref="AB421:AD421"/>
    <mergeCell ref="AL421:AN421"/>
    <mergeCell ref="C422:E422"/>
    <mergeCell ref="AB422:AD422"/>
    <mergeCell ref="AL422:AN422"/>
    <mergeCell ref="C423:E423"/>
    <mergeCell ref="AB423:AD423"/>
    <mergeCell ref="AL423:AN423"/>
    <mergeCell ref="C424:E424"/>
    <mergeCell ref="AB424:AD424"/>
    <mergeCell ref="AL424:AN424"/>
    <mergeCell ref="C425:E425"/>
    <mergeCell ref="AB425:AD425"/>
    <mergeCell ref="AL425:AN425"/>
    <mergeCell ref="C426:E426"/>
    <mergeCell ref="AB426:AD426"/>
    <mergeCell ref="AL426:AN426"/>
    <mergeCell ref="C427:E427"/>
    <mergeCell ref="AB427:AD427"/>
    <mergeCell ref="AL427:AN427"/>
    <mergeCell ref="C428:E428"/>
    <mergeCell ref="AB428:AD428"/>
    <mergeCell ref="AL428:AN428"/>
    <mergeCell ref="C429:E429"/>
    <mergeCell ref="AB429:AD429"/>
    <mergeCell ref="AL429:AN429"/>
    <mergeCell ref="C430:E430"/>
    <mergeCell ref="AB430:AD430"/>
    <mergeCell ref="AL430:AN430"/>
    <mergeCell ref="C431:E431"/>
    <mergeCell ref="AB431:AD431"/>
    <mergeCell ref="AL431:AN431"/>
    <mergeCell ref="C432:E432"/>
    <mergeCell ref="AB432:AD432"/>
    <mergeCell ref="AL432:AN432"/>
    <mergeCell ref="C433:E433"/>
    <mergeCell ref="AB433:AD433"/>
    <mergeCell ref="AL433:AN433"/>
    <mergeCell ref="C434:E434"/>
    <mergeCell ref="AB434:AD434"/>
    <mergeCell ref="AL434:AN434"/>
    <mergeCell ref="C435:E435"/>
    <mergeCell ref="AB435:AD435"/>
    <mergeCell ref="AL435:AN435"/>
    <mergeCell ref="C436:E436"/>
    <mergeCell ref="AB436:AD436"/>
    <mergeCell ref="AL436:AN436"/>
    <mergeCell ref="C437:E437"/>
    <mergeCell ref="AB437:AD437"/>
    <mergeCell ref="AL437:AN437"/>
    <mergeCell ref="C438:E438"/>
    <mergeCell ref="AB438:AD438"/>
    <mergeCell ref="AL438:AN438"/>
    <mergeCell ref="C439:E439"/>
    <mergeCell ref="AB439:AD439"/>
    <mergeCell ref="AL439:AN439"/>
    <mergeCell ref="C440:E440"/>
    <mergeCell ref="AB440:AD440"/>
    <mergeCell ref="AL440:AN440"/>
    <mergeCell ref="C441:E441"/>
    <mergeCell ref="AB441:AD441"/>
    <mergeCell ref="AL441:AN441"/>
    <mergeCell ref="C442:E442"/>
    <mergeCell ref="AB442:AD442"/>
    <mergeCell ref="AL442:AN442"/>
    <mergeCell ref="C443:E443"/>
    <mergeCell ref="AB443:AD443"/>
    <mergeCell ref="AL443:AN443"/>
    <mergeCell ref="C444:E444"/>
    <mergeCell ref="AB444:AD444"/>
    <mergeCell ref="AL444:AN444"/>
    <mergeCell ref="C445:E445"/>
    <mergeCell ref="AB445:AD445"/>
    <mergeCell ref="AL445:AN445"/>
    <mergeCell ref="C446:E446"/>
    <mergeCell ref="AB446:AD446"/>
    <mergeCell ref="AL446:AN446"/>
    <mergeCell ref="C447:E447"/>
    <mergeCell ref="AB447:AD447"/>
    <mergeCell ref="AL447:AN447"/>
    <mergeCell ref="C448:E448"/>
    <mergeCell ref="AB448:AD448"/>
    <mergeCell ref="AL448:AN448"/>
    <mergeCell ref="C449:E449"/>
    <mergeCell ref="AB449:AD449"/>
    <mergeCell ref="AL449:AN449"/>
    <mergeCell ref="C450:E450"/>
    <mergeCell ref="AB450:AD450"/>
    <mergeCell ref="AL450:AN450"/>
    <mergeCell ref="C451:E451"/>
    <mergeCell ref="AB451:AD451"/>
    <mergeCell ref="AL451:AN451"/>
    <mergeCell ref="C452:E452"/>
    <mergeCell ref="AB452:AD452"/>
    <mergeCell ref="AL452:AN452"/>
    <mergeCell ref="C453:E453"/>
    <mergeCell ref="AB453:AD453"/>
    <mergeCell ref="AL453:AN453"/>
    <mergeCell ref="C454:E454"/>
    <mergeCell ref="AB454:AD454"/>
    <mergeCell ref="AL454:AN454"/>
    <mergeCell ref="C455:E455"/>
    <mergeCell ref="AB455:AD455"/>
    <mergeCell ref="AL455:AN455"/>
    <mergeCell ref="C456:E456"/>
    <mergeCell ref="AB456:AD456"/>
    <mergeCell ref="AL456:AN456"/>
    <mergeCell ref="C457:E457"/>
    <mergeCell ref="AB457:AD457"/>
    <mergeCell ref="AL457:AN457"/>
    <mergeCell ref="C458:E458"/>
    <mergeCell ref="AB458:AD458"/>
    <mergeCell ref="AL458:AN458"/>
    <mergeCell ref="C459:E459"/>
    <mergeCell ref="AB459:AD459"/>
    <mergeCell ref="AL459:AN459"/>
    <mergeCell ref="C460:E460"/>
    <mergeCell ref="AB460:AD460"/>
    <mergeCell ref="AL460:AN460"/>
    <mergeCell ref="C461:E461"/>
    <mergeCell ref="AB461:AD461"/>
    <mergeCell ref="AL461:AN461"/>
    <mergeCell ref="C462:E462"/>
    <mergeCell ref="AB462:AD462"/>
    <mergeCell ref="AL462:AN462"/>
    <mergeCell ref="C463:E463"/>
    <mergeCell ref="AB463:AD463"/>
    <mergeCell ref="AL463:AN463"/>
    <mergeCell ref="C464:E464"/>
    <mergeCell ref="AB464:AD464"/>
    <mergeCell ref="AL464:AN464"/>
    <mergeCell ref="C465:E465"/>
    <mergeCell ref="AB465:AD465"/>
    <mergeCell ref="AL465:AN465"/>
    <mergeCell ref="C466:E466"/>
    <mergeCell ref="AB466:AD466"/>
    <mergeCell ref="AL466:AN466"/>
    <mergeCell ref="C467:E467"/>
    <mergeCell ref="AB467:AD467"/>
    <mergeCell ref="AL467:AN467"/>
    <mergeCell ref="C468:E468"/>
    <mergeCell ref="AB468:AD468"/>
    <mergeCell ref="AL468:AN468"/>
    <mergeCell ref="C469:E469"/>
    <mergeCell ref="AB469:AD469"/>
    <mergeCell ref="AL469:AN469"/>
    <mergeCell ref="C470:E470"/>
    <mergeCell ref="AB470:AD470"/>
    <mergeCell ref="AL470:AN470"/>
    <mergeCell ref="C471:E471"/>
    <mergeCell ref="AB471:AD471"/>
    <mergeCell ref="AL471:AN471"/>
    <mergeCell ref="C472:E472"/>
    <mergeCell ref="AB472:AD472"/>
    <mergeCell ref="AL472:AN472"/>
    <mergeCell ref="C473:E473"/>
    <mergeCell ref="AB473:AD473"/>
    <mergeCell ref="AL473:AN473"/>
    <mergeCell ref="F474:G474"/>
    <mergeCell ref="AE474:AF474"/>
    <mergeCell ref="AL474:AN474"/>
    <mergeCell ref="C475:E475"/>
    <mergeCell ref="AB475:AD475"/>
    <mergeCell ref="AL475:AN475"/>
    <mergeCell ref="C476:E476"/>
    <mergeCell ref="AB476:AD476"/>
    <mergeCell ref="AO476:AP476"/>
    <mergeCell ref="C477:E477"/>
    <mergeCell ref="AB477:AD477"/>
    <mergeCell ref="AL477:AN477"/>
    <mergeCell ref="C478:E478"/>
    <mergeCell ref="AB478:AD478"/>
    <mergeCell ref="AL478:AN478"/>
    <mergeCell ref="C479:E479"/>
    <mergeCell ref="AB479:AD479"/>
    <mergeCell ref="AL479:AN479"/>
    <mergeCell ref="C480:E480"/>
    <mergeCell ref="AB480:AD480"/>
    <mergeCell ref="AL480:AN480"/>
    <mergeCell ref="C481:E481"/>
    <mergeCell ref="AB481:AD481"/>
    <mergeCell ref="AL481:AN481"/>
    <mergeCell ref="C482:E482"/>
    <mergeCell ref="AB482:AD482"/>
    <mergeCell ref="AL482:AN482"/>
    <mergeCell ref="C483:E483"/>
    <mergeCell ref="AB483:AD483"/>
    <mergeCell ref="AL483:AN483"/>
    <mergeCell ref="C484:E484"/>
    <mergeCell ref="AB484:AD484"/>
    <mergeCell ref="AL484:AN484"/>
    <mergeCell ref="C485:E485"/>
    <mergeCell ref="AB485:AD485"/>
    <mergeCell ref="AL485:AN485"/>
    <mergeCell ref="C486:E486"/>
    <mergeCell ref="AB486:AD486"/>
    <mergeCell ref="AL486:AN486"/>
    <mergeCell ref="C487:E487"/>
    <mergeCell ref="AB487:AD487"/>
    <mergeCell ref="AL487:AN487"/>
    <mergeCell ref="C488:E488"/>
    <mergeCell ref="AB488:AD488"/>
    <mergeCell ref="AL488:AN488"/>
    <mergeCell ref="C489:E489"/>
    <mergeCell ref="AB489:AD489"/>
    <mergeCell ref="AL489:AN489"/>
    <mergeCell ref="C490:E490"/>
    <mergeCell ref="AB490:AD490"/>
    <mergeCell ref="AL490:AN490"/>
    <mergeCell ref="C491:E491"/>
    <mergeCell ref="AB491:AD491"/>
    <mergeCell ref="AL491:AN491"/>
    <mergeCell ref="C492:E492"/>
    <mergeCell ref="AB492:AD492"/>
    <mergeCell ref="AL492:AN492"/>
    <mergeCell ref="C493:E493"/>
    <mergeCell ref="AB493:AD493"/>
    <mergeCell ref="AL493:AN493"/>
    <mergeCell ref="C494:E494"/>
    <mergeCell ref="AB494:AD494"/>
    <mergeCell ref="AL494:AN494"/>
    <mergeCell ref="C495:E495"/>
    <mergeCell ref="AB495:AD495"/>
    <mergeCell ref="AL495:AN495"/>
    <mergeCell ref="C496:E496"/>
    <mergeCell ref="AB496:AD496"/>
    <mergeCell ref="AL496:AN496"/>
    <mergeCell ref="C497:E497"/>
    <mergeCell ref="AB497:AD497"/>
    <mergeCell ref="AL497:AN497"/>
    <mergeCell ref="C498:E498"/>
    <mergeCell ref="AB498:AD498"/>
    <mergeCell ref="AL498:AN498"/>
    <mergeCell ref="C499:E499"/>
    <mergeCell ref="AB499:AD499"/>
    <mergeCell ref="AL499:AN499"/>
    <mergeCell ref="C500:E500"/>
    <mergeCell ref="AB500:AD500"/>
    <mergeCell ref="AL500:AN500"/>
    <mergeCell ref="C501:E501"/>
    <mergeCell ref="AB501:AD501"/>
    <mergeCell ref="AL501:AN501"/>
    <mergeCell ref="C502:E502"/>
    <mergeCell ref="AB502:AD502"/>
    <mergeCell ref="AL502:AN502"/>
    <mergeCell ref="C503:E503"/>
    <mergeCell ref="AB503:AD503"/>
    <mergeCell ref="AL503:AN503"/>
    <mergeCell ref="C504:E504"/>
    <mergeCell ref="AB504:AD504"/>
    <mergeCell ref="AL504:AN504"/>
    <mergeCell ref="C505:E505"/>
    <mergeCell ref="AB505:AD505"/>
    <mergeCell ref="AL505:AN505"/>
    <mergeCell ref="C506:E506"/>
    <mergeCell ref="AB506:AD506"/>
    <mergeCell ref="AL506:AN506"/>
    <mergeCell ref="C507:E507"/>
    <mergeCell ref="AB507:AD507"/>
    <mergeCell ref="AL507:AN507"/>
    <mergeCell ref="C508:E508"/>
    <mergeCell ref="AB508:AD508"/>
    <mergeCell ref="AL508:AN508"/>
    <mergeCell ref="C509:E509"/>
    <mergeCell ref="AB509:AD509"/>
    <mergeCell ref="AL509:AN509"/>
    <mergeCell ref="C510:E510"/>
    <mergeCell ref="AB510:AD510"/>
    <mergeCell ref="AL510:AN510"/>
    <mergeCell ref="C511:E511"/>
    <mergeCell ref="AB511:AD511"/>
    <mergeCell ref="AL511:AN511"/>
    <mergeCell ref="C512:E512"/>
    <mergeCell ref="AB512:AD512"/>
    <mergeCell ref="AL512:AN512"/>
    <mergeCell ref="C513:E513"/>
    <mergeCell ref="AB513:AD513"/>
    <mergeCell ref="AL513:AN513"/>
    <mergeCell ref="C514:E514"/>
    <mergeCell ref="AB514:AD514"/>
    <mergeCell ref="AL514:AN514"/>
    <mergeCell ref="C515:E515"/>
    <mergeCell ref="AB515:AD515"/>
    <mergeCell ref="AL515:AN515"/>
    <mergeCell ref="C516:E516"/>
    <mergeCell ref="AB516:AD516"/>
    <mergeCell ref="AL516:AN516"/>
    <mergeCell ref="C517:E517"/>
    <mergeCell ref="AB517:AD517"/>
    <mergeCell ref="AL517:AN517"/>
    <mergeCell ref="C518:E518"/>
    <mergeCell ref="AB518:AD518"/>
    <mergeCell ref="AL518:AN518"/>
    <mergeCell ref="C519:E519"/>
    <mergeCell ref="AB519:AD519"/>
    <mergeCell ref="AL519:AN519"/>
    <mergeCell ref="C520:E520"/>
    <mergeCell ref="AB520:AD520"/>
    <mergeCell ref="AL520:AN520"/>
    <mergeCell ref="C521:E521"/>
    <mergeCell ref="AB521:AD521"/>
    <mergeCell ref="AL521:AN521"/>
    <mergeCell ref="C522:E522"/>
    <mergeCell ref="AB522:AD522"/>
    <mergeCell ref="AL522:AN522"/>
    <mergeCell ref="C523:E523"/>
    <mergeCell ref="AB523:AD523"/>
    <mergeCell ref="AL523:AN523"/>
    <mergeCell ref="C524:E524"/>
    <mergeCell ref="AB524:AD524"/>
    <mergeCell ref="AL524:AN524"/>
    <mergeCell ref="C525:E525"/>
    <mergeCell ref="AB525:AD525"/>
    <mergeCell ref="AL525:AN525"/>
    <mergeCell ref="C526:E526"/>
    <mergeCell ref="AB526:AD526"/>
    <mergeCell ref="AL526:AN526"/>
    <mergeCell ref="C527:E527"/>
    <mergeCell ref="AB527:AD527"/>
    <mergeCell ref="AL527:AN527"/>
    <mergeCell ref="C528:E528"/>
    <mergeCell ref="AB528:AD528"/>
    <mergeCell ref="AL528:AN528"/>
    <mergeCell ref="C529:E529"/>
    <mergeCell ref="AB529:AD529"/>
    <mergeCell ref="AL529:AN529"/>
    <mergeCell ref="C530:E530"/>
    <mergeCell ref="AB530:AD530"/>
    <mergeCell ref="AL530:AN530"/>
    <mergeCell ref="C531:E531"/>
    <mergeCell ref="AB531:AD531"/>
    <mergeCell ref="AL531:AN531"/>
    <mergeCell ref="C532:E532"/>
    <mergeCell ref="AB532:AD532"/>
    <mergeCell ref="AL532:AN532"/>
    <mergeCell ref="C533:E533"/>
    <mergeCell ref="AB533:AD533"/>
    <mergeCell ref="AL533:AN533"/>
    <mergeCell ref="C534:E534"/>
    <mergeCell ref="AB534:AD534"/>
    <mergeCell ref="AL534:AN534"/>
    <mergeCell ref="C535:E535"/>
    <mergeCell ref="AB535:AD535"/>
    <mergeCell ref="AL535:AN535"/>
    <mergeCell ref="C536:E536"/>
    <mergeCell ref="AB536:AD536"/>
    <mergeCell ref="AL536:AN536"/>
    <mergeCell ref="C537:E537"/>
    <mergeCell ref="AB537:AD537"/>
    <mergeCell ref="AL537:AN537"/>
    <mergeCell ref="C538:E538"/>
    <mergeCell ref="AB538:AD538"/>
    <mergeCell ref="AL538:AN538"/>
    <mergeCell ref="C539:E539"/>
    <mergeCell ref="AB539:AD539"/>
    <mergeCell ref="AL539:AN539"/>
    <mergeCell ref="C540:E540"/>
    <mergeCell ref="AB540:AD540"/>
    <mergeCell ref="AL540:AN540"/>
    <mergeCell ref="C541:E541"/>
    <mergeCell ref="AB541:AD541"/>
    <mergeCell ref="AL541:AN541"/>
    <mergeCell ref="C542:E542"/>
    <mergeCell ref="AB542:AD542"/>
    <mergeCell ref="AL542:AN542"/>
    <mergeCell ref="C543:E543"/>
    <mergeCell ref="AB543:AD543"/>
    <mergeCell ref="AL543:AN543"/>
    <mergeCell ref="C544:E544"/>
    <mergeCell ref="AB544:AD544"/>
    <mergeCell ref="AL544:AN544"/>
    <mergeCell ref="C545:E545"/>
    <mergeCell ref="AB545:AD545"/>
    <mergeCell ref="AL545:AN545"/>
    <mergeCell ref="C546:E546"/>
    <mergeCell ref="AB546:AD546"/>
    <mergeCell ref="AL546:AN546"/>
    <mergeCell ref="C547:E547"/>
    <mergeCell ref="AB547:AD547"/>
    <mergeCell ref="AL547:AN547"/>
    <mergeCell ref="C548:E548"/>
    <mergeCell ref="AB548:AD548"/>
    <mergeCell ref="AL548:AN548"/>
    <mergeCell ref="C549:E549"/>
    <mergeCell ref="AB549:AD549"/>
    <mergeCell ref="AL549:AN549"/>
    <mergeCell ref="C550:E550"/>
    <mergeCell ref="AB550:AD550"/>
    <mergeCell ref="AL550:AN550"/>
    <mergeCell ref="C551:E551"/>
    <mergeCell ref="AB551:AD551"/>
    <mergeCell ref="AL551:AN551"/>
    <mergeCell ref="C552:E552"/>
    <mergeCell ref="AB552:AD552"/>
    <mergeCell ref="AL552:AN552"/>
    <mergeCell ref="C553:E553"/>
    <mergeCell ref="AB553:AD553"/>
    <mergeCell ref="AL553:AN553"/>
    <mergeCell ref="C554:E554"/>
    <mergeCell ref="AB554:AD554"/>
    <mergeCell ref="AL554:AN554"/>
    <mergeCell ref="C555:E555"/>
    <mergeCell ref="AB555:AD555"/>
    <mergeCell ref="AL555:AN555"/>
    <mergeCell ref="C556:E556"/>
    <mergeCell ref="AB556:AD556"/>
    <mergeCell ref="AL556:AN556"/>
    <mergeCell ref="C557:E557"/>
    <mergeCell ref="AB557:AD557"/>
    <mergeCell ref="AL557:AN557"/>
    <mergeCell ref="C558:E558"/>
    <mergeCell ref="AB558:AD558"/>
    <mergeCell ref="AL558:AN558"/>
    <mergeCell ref="C559:E559"/>
    <mergeCell ref="AB559:AD559"/>
    <mergeCell ref="AL559:AN559"/>
    <mergeCell ref="C560:E560"/>
    <mergeCell ref="AB560:AD560"/>
    <mergeCell ref="AL560:AN560"/>
    <mergeCell ref="C561:E561"/>
    <mergeCell ref="AB561:AD561"/>
    <mergeCell ref="AL561:AN561"/>
    <mergeCell ref="C562:E562"/>
    <mergeCell ref="AB562:AD562"/>
    <mergeCell ref="AL562:AN562"/>
    <mergeCell ref="C563:E563"/>
    <mergeCell ref="AB563:AD563"/>
    <mergeCell ref="AL563:AN563"/>
    <mergeCell ref="C564:E564"/>
    <mergeCell ref="AB564:AD564"/>
    <mergeCell ref="AL564:AN564"/>
    <mergeCell ref="C565:E565"/>
    <mergeCell ref="AB565:AD565"/>
    <mergeCell ref="AL565:AN565"/>
    <mergeCell ref="C566:E566"/>
    <mergeCell ref="AB566:AD566"/>
    <mergeCell ref="AL566:AN566"/>
    <mergeCell ref="C567:E567"/>
    <mergeCell ref="AB567:AD567"/>
    <mergeCell ref="AL567:AN567"/>
    <mergeCell ref="C568:E568"/>
    <mergeCell ref="AB568:AD568"/>
    <mergeCell ref="AL568:AN568"/>
    <mergeCell ref="C569:E569"/>
    <mergeCell ref="AB569:AD569"/>
    <mergeCell ref="AL569:AN569"/>
    <mergeCell ref="C570:E570"/>
    <mergeCell ref="AB570:AD570"/>
    <mergeCell ref="AL570:AN570"/>
    <mergeCell ref="C571:E571"/>
    <mergeCell ref="AB571:AD571"/>
    <mergeCell ref="AL571:AN571"/>
    <mergeCell ref="C572:E572"/>
    <mergeCell ref="AB572:AD572"/>
    <mergeCell ref="AL572:AN572"/>
    <mergeCell ref="C573:E573"/>
    <mergeCell ref="AB573:AD573"/>
    <mergeCell ref="AL573:AN573"/>
    <mergeCell ref="C574:E574"/>
    <mergeCell ref="AB574:AD574"/>
    <mergeCell ref="AL574:AN574"/>
    <mergeCell ref="C575:E575"/>
    <mergeCell ref="AB575:AD575"/>
    <mergeCell ref="AL575:AN575"/>
    <mergeCell ref="C576:E576"/>
    <mergeCell ref="AB576:AD576"/>
    <mergeCell ref="AL576:AN576"/>
    <mergeCell ref="C577:E577"/>
    <mergeCell ref="AB577:AD577"/>
    <mergeCell ref="AL577:AN577"/>
    <mergeCell ref="C578:E578"/>
    <mergeCell ref="AB578:AD578"/>
    <mergeCell ref="AL578:AN578"/>
    <mergeCell ref="C579:E579"/>
    <mergeCell ref="AB579:AD579"/>
    <mergeCell ref="AL579:AN579"/>
    <mergeCell ref="C580:E580"/>
    <mergeCell ref="AB580:AD580"/>
    <mergeCell ref="AL580:AN580"/>
    <mergeCell ref="C581:E581"/>
    <mergeCell ref="AB581:AD581"/>
    <mergeCell ref="AL581:AN581"/>
    <mergeCell ref="C582:E582"/>
    <mergeCell ref="AB582:AD582"/>
    <mergeCell ref="AL582:AN582"/>
    <mergeCell ref="C583:E583"/>
    <mergeCell ref="AB583:AD583"/>
    <mergeCell ref="AL583:AN583"/>
    <mergeCell ref="C584:E584"/>
    <mergeCell ref="AB584:AD584"/>
    <mergeCell ref="AL584:AN584"/>
    <mergeCell ref="C585:E585"/>
    <mergeCell ref="AB585:AD585"/>
    <mergeCell ref="AL585:AN585"/>
    <mergeCell ref="C586:E586"/>
    <mergeCell ref="AB586:AD586"/>
    <mergeCell ref="AL586:AN586"/>
    <mergeCell ref="C587:E587"/>
    <mergeCell ref="AB587:AD587"/>
    <mergeCell ref="AL587:AN587"/>
    <mergeCell ref="C588:E588"/>
    <mergeCell ref="AB588:AD588"/>
    <mergeCell ref="AL588:AN588"/>
    <mergeCell ref="C589:E589"/>
    <mergeCell ref="AB589:AD589"/>
    <mergeCell ref="AL589:AN589"/>
    <mergeCell ref="C590:E590"/>
    <mergeCell ref="AB590:AD590"/>
    <mergeCell ref="AL590:AN590"/>
    <mergeCell ref="C591:E591"/>
    <mergeCell ref="AB591:AD591"/>
    <mergeCell ref="AL591:AN591"/>
    <mergeCell ref="C592:E592"/>
    <mergeCell ref="AB592:AD592"/>
    <mergeCell ref="AL592:AN592"/>
    <mergeCell ref="C593:E593"/>
    <mergeCell ref="AB593:AD593"/>
    <mergeCell ref="AL593:AN593"/>
    <mergeCell ref="C594:E594"/>
    <mergeCell ref="AB594:AD594"/>
    <mergeCell ref="AL594:AN594"/>
    <mergeCell ref="C595:E595"/>
    <mergeCell ref="AB595:AD595"/>
    <mergeCell ref="AL595:AN595"/>
    <mergeCell ref="C596:E596"/>
    <mergeCell ref="AB596:AD596"/>
    <mergeCell ref="AL596:AN596"/>
    <mergeCell ref="C597:E597"/>
    <mergeCell ref="AB597:AD597"/>
    <mergeCell ref="AL597:AN597"/>
    <mergeCell ref="C598:E598"/>
    <mergeCell ref="AB598:AD598"/>
    <mergeCell ref="AL598:AN598"/>
    <mergeCell ref="C599:E599"/>
    <mergeCell ref="AB599:AD599"/>
    <mergeCell ref="AL599:AN599"/>
    <mergeCell ref="C600:E600"/>
    <mergeCell ref="AB600:AD600"/>
    <mergeCell ref="AL600:AN600"/>
    <mergeCell ref="C601:E601"/>
    <mergeCell ref="AB601:AD601"/>
    <mergeCell ref="AL601:AN601"/>
    <mergeCell ref="C602:E602"/>
    <mergeCell ref="AB602:AD602"/>
    <mergeCell ref="AL602:AN602"/>
    <mergeCell ref="C603:E603"/>
    <mergeCell ref="AB603:AD603"/>
    <mergeCell ref="AL603:AN603"/>
    <mergeCell ref="C604:E604"/>
    <mergeCell ref="AB604:AD604"/>
    <mergeCell ref="AL604:AN604"/>
    <mergeCell ref="C605:E605"/>
    <mergeCell ref="AB605:AD605"/>
    <mergeCell ref="AL605:AN605"/>
    <mergeCell ref="C606:E606"/>
    <mergeCell ref="AB606:AD606"/>
    <mergeCell ref="AL606:AN606"/>
    <mergeCell ref="C607:E607"/>
    <mergeCell ref="AB607:AD607"/>
    <mergeCell ref="AL607:AN607"/>
    <mergeCell ref="C608:E608"/>
    <mergeCell ref="AB608:AD608"/>
    <mergeCell ref="AL608:AN608"/>
    <mergeCell ref="C609:E609"/>
    <mergeCell ref="AB609:AD609"/>
    <mergeCell ref="AL609:AN609"/>
    <mergeCell ref="C610:E610"/>
    <mergeCell ref="AB610:AD610"/>
    <mergeCell ref="AL610:AN610"/>
    <mergeCell ref="C611:E611"/>
    <mergeCell ref="AB611:AD611"/>
    <mergeCell ref="AL611:AN611"/>
    <mergeCell ref="C612:E612"/>
    <mergeCell ref="AB612:AD612"/>
    <mergeCell ref="AL612:AN612"/>
    <mergeCell ref="C613:E613"/>
    <mergeCell ref="AB613:AD613"/>
    <mergeCell ref="AL613:AN613"/>
    <mergeCell ref="C614:E614"/>
    <mergeCell ref="AB614:AD614"/>
    <mergeCell ref="AL614:AN614"/>
    <mergeCell ref="C615:E615"/>
    <mergeCell ref="AB615:AD615"/>
    <mergeCell ref="AL615:AN615"/>
    <mergeCell ref="C616:E616"/>
    <mergeCell ref="AB616:AD616"/>
    <mergeCell ref="AL616:AN616"/>
    <mergeCell ref="C617:E617"/>
    <mergeCell ref="AB617:AD617"/>
    <mergeCell ref="AL617:AN617"/>
    <mergeCell ref="C618:E618"/>
    <mergeCell ref="AB618:AD618"/>
    <mergeCell ref="AL618:AN618"/>
    <mergeCell ref="C619:E619"/>
    <mergeCell ref="AB619:AD619"/>
    <mergeCell ref="AL619:AN619"/>
    <mergeCell ref="C620:E620"/>
    <mergeCell ref="AB620:AD620"/>
    <mergeCell ref="AL620:AN620"/>
    <mergeCell ref="C621:E621"/>
    <mergeCell ref="AB621:AD621"/>
    <mergeCell ref="AL621:AN621"/>
    <mergeCell ref="C622:E622"/>
    <mergeCell ref="AB622:AD622"/>
    <mergeCell ref="AL622:AN622"/>
    <mergeCell ref="C623:E623"/>
    <mergeCell ref="AB623:AD623"/>
    <mergeCell ref="AL623:AN623"/>
    <mergeCell ref="C624:E624"/>
    <mergeCell ref="AB624:AD624"/>
    <mergeCell ref="AL624:AN624"/>
    <mergeCell ref="C625:E625"/>
    <mergeCell ref="AB625:AD625"/>
    <mergeCell ref="AL625:AN625"/>
    <mergeCell ref="C626:E626"/>
    <mergeCell ref="AB626:AD626"/>
    <mergeCell ref="AL626:AN626"/>
    <mergeCell ref="C627:E627"/>
    <mergeCell ref="AB627:AD627"/>
    <mergeCell ref="AL627:AN627"/>
    <mergeCell ref="C628:E628"/>
    <mergeCell ref="AB628:AD628"/>
    <mergeCell ref="AL628:AN628"/>
    <mergeCell ref="C629:E629"/>
    <mergeCell ref="AB629:AD629"/>
    <mergeCell ref="AL629:AN629"/>
    <mergeCell ref="C630:E630"/>
    <mergeCell ref="AB630:AD630"/>
    <mergeCell ref="AL630:AN630"/>
    <mergeCell ref="C631:E631"/>
    <mergeCell ref="AB631:AD631"/>
    <mergeCell ref="AL631:AN631"/>
    <mergeCell ref="C632:E632"/>
    <mergeCell ref="AB632:AD632"/>
    <mergeCell ref="AL632:AN632"/>
    <mergeCell ref="C633:E633"/>
    <mergeCell ref="AB633:AD633"/>
    <mergeCell ref="AL633:AN633"/>
    <mergeCell ref="C634:E634"/>
    <mergeCell ref="AB634:AD634"/>
    <mergeCell ref="AL634:AN634"/>
    <mergeCell ref="C635:E635"/>
    <mergeCell ref="AB635:AD635"/>
    <mergeCell ref="AL635:AN635"/>
    <mergeCell ref="C636:E636"/>
    <mergeCell ref="AB636:AD636"/>
    <mergeCell ref="AL636:AN636"/>
    <mergeCell ref="C637:E637"/>
    <mergeCell ref="AB637:AD637"/>
    <mergeCell ref="AL637:AN637"/>
    <mergeCell ref="C638:E638"/>
    <mergeCell ref="AB638:AD638"/>
    <mergeCell ref="AL638:AN638"/>
    <mergeCell ref="C639:E639"/>
    <mergeCell ref="AB639:AD639"/>
    <mergeCell ref="AL639:AN639"/>
    <mergeCell ref="C640:E640"/>
    <mergeCell ref="AB640:AD640"/>
    <mergeCell ref="AL640:AN640"/>
    <mergeCell ref="C641:E641"/>
    <mergeCell ref="AB641:AD641"/>
    <mergeCell ref="AL641:AN641"/>
    <mergeCell ref="C642:E642"/>
    <mergeCell ref="AB642:AD642"/>
    <mergeCell ref="AL642:AN642"/>
    <mergeCell ref="C643:E643"/>
    <mergeCell ref="AB643:AD643"/>
    <mergeCell ref="AL643:AN643"/>
    <mergeCell ref="C644:E644"/>
    <mergeCell ref="AB644:AD644"/>
    <mergeCell ref="AL644:AN644"/>
    <mergeCell ref="C645:E645"/>
    <mergeCell ref="AB645:AD645"/>
    <mergeCell ref="AL645:AN645"/>
    <mergeCell ref="C646:E646"/>
    <mergeCell ref="AB646:AD646"/>
    <mergeCell ref="AL646:AN646"/>
    <mergeCell ref="C647:E647"/>
    <mergeCell ref="AB647:AD647"/>
    <mergeCell ref="AL647:AN647"/>
    <mergeCell ref="C648:E648"/>
    <mergeCell ref="AB648:AD648"/>
    <mergeCell ref="AL648:AN648"/>
    <mergeCell ref="C649:E649"/>
    <mergeCell ref="AB649:AD649"/>
    <mergeCell ref="AL649:AN649"/>
    <mergeCell ref="C650:E650"/>
    <mergeCell ref="AB650:AD650"/>
    <mergeCell ref="AL650:AN650"/>
    <mergeCell ref="C651:E651"/>
    <mergeCell ref="AB651:AD651"/>
    <mergeCell ref="AL651:AN651"/>
    <mergeCell ref="C652:E652"/>
    <mergeCell ref="AB652:AD652"/>
    <mergeCell ref="AL652:AN652"/>
    <mergeCell ref="C653:E653"/>
    <mergeCell ref="AB653:AD653"/>
    <mergeCell ref="AL653:AN653"/>
    <mergeCell ref="C654:E654"/>
    <mergeCell ref="AB654:AD654"/>
    <mergeCell ref="AL654:AN654"/>
    <mergeCell ref="C655:E655"/>
    <mergeCell ref="AB655:AD655"/>
    <mergeCell ref="AL655:AN655"/>
    <mergeCell ref="C656:E656"/>
    <mergeCell ref="AB656:AD656"/>
    <mergeCell ref="AL656:AN656"/>
    <mergeCell ref="C657:E657"/>
    <mergeCell ref="AB657:AD657"/>
    <mergeCell ref="AL657:AN657"/>
    <mergeCell ref="C658:E658"/>
    <mergeCell ref="AB658:AD658"/>
    <mergeCell ref="AL658:AN658"/>
    <mergeCell ref="C659:E659"/>
    <mergeCell ref="AB659:AD659"/>
    <mergeCell ref="AL659:AN659"/>
    <mergeCell ref="C660:E660"/>
    <mergeCell ref="AB660:AD660"/>
    <mergeCell ref="AL660:AN660"/>
    <mergeCell ref="C661:E661"/>
    <mergeCell ref="AB661:AD661"/>
    <mergeCell ref="AL661:AN661"/>
    <mergeCell ref="C662:E662"/>
    <mergeCell ref="AB662:AD662"/>
    <mergeCell ref="AL662:AN662"/>
    <mergeCell ref="C663:E663"/>
    <mergeCell ref="AB663:AD663"/>
    <mergeCell ref="AL663:AN663"/>
    <mergeCell ref="C664:E664"/>
    <mergeCell ref="AB664:AD664"/>
    <mergeCell ref="AL664:AN664"/>
    <mergeCell ref="C665:E665"/>
    <mergeCell ref="AB665:AD665"/>
    <mergeCell ref="AL665:AN665"/>
    <mergeCell ref="C666:E666"/>
    <mergeCell ref="AB666:AD666"/>
    <mergeCell ref="AL666:AN666"/>
    <mergeCell ref="C667:E667"/>
    <mergeCell ref="AB667:AD667"/>
    <mergeCell ref="AL667:AN667"/>
    <mergeCell ref="C668:E668"/>
    <mergeCell ref="AB668:AD668"/>
    <mergeCell ref="AL668:AN668"/>
    <mergeCell ref="C669:E669"/>
    <mergeCell ref="AB669:AD669"/>
    <mergeCell ref="AL669:AN669"/>
    <mergeCell ref="C670:E670"/>
    <mergeCell ref="AB670:AD670"/>
    <mergeCell ref="AL670:AN670"/>
    <mergeCell ref="C671:E671"/>
    <mergeCell ref="AB671:AD671"/>
    <mergeCell ref="AL671:AN671"/>
    <mergeCell ref="C672:E672"/>
    <mergeCell ref="AB672:AD672"/>
    <mergeCell ref="AL672:AN672"/>
    <mergeCell ref="C673:E673"/>
    <mergeCell ref="AB673:AD673"/>
    <mergeCell ref="AL673:AN673"/>
    <mergeCell ref="C674:E674"/>
    <mergeCell ref="AB674:AD674"/>
    <mergeCell ref="AL674:AN674"/>
    <mergeCell ref="C675:E675"/>
    <mergeCell ref="AB675:AD675"/>
    <mergeCell ref="AL675:AN675"/>
    <mergeCell ref="C676:E676"/>
    <mergeCell ref="AB676:AD676"/>
    <mergeCell ref="AL676:AN676"/>
    <mergeCell ref="C677:E677"/>
    <mergeCell ref="AB677:AD677"/>
    <mergeCell ref="AL677:AN677"/>
    <mergeCell ref="C678:E678"/>
    <mergeCell ref="AB678:AD678"/>
    <mergeCell ref="AL678:AN678"/>
    <mergeCell ref="C679:E679"/>
    <mergeCell ref="AB679:AD679"/>
    <mergeCell ref="AL679:AN679"/>
    <mergeCell ref="C680:E680"/>
    <mergeCell ref="AB680:AD680"/>
    <mergeCell ref="AL680:AN680"/>
    <mergeCell ref="C681:E681"/>
    <mergeCell ref="AB681:AD681"/>
    <mergeCell ref="AL681:AN681"/>
    <mergeCell ref="C682:E682"/>
    <mergeCell ref="AB682:AD682"/>
    <mergeCell ref="AL682:AN682"/>
    <mergeCell ref="C683:E683"/>
    <mergeCell ref="AB683:AD683"/>
    <mergeCell ref="AL683:AN683"/>
    <mergeCell ref="C684:E684"/>
    <mergeCell ref="AB684:AD684"/>
    <mergeCell ref="AL684:AN684"/>
    <mergeCell ref="C685:E685"/>
    <mergeCell ref="AB685:AD685"/>
    <mergeCell ref="AL685:AN685"/>
    <mergeCell ref="C686:E686"/>
    <mergeCell ref="AB686:AD686"/>
    <mergeCell ref="AL686:AN686"/>
    <mergeCell ref="C687:E687"/>
    <mergeCell ref="AB687:AD687"/>
    <mergeCell ref="AL687:AN687"/>
    <mergeCell ref="C688:E688"/>
    <mergeCell ref="AB688:AD688"/>
    <mergeCell ref="AL688:AN688"/>
    <mergeCell ref="C689:E689"/>
    <mergeCell ref="AB689:AD689"/>
    <mergeCell ref="AL689:AN689"/>
    <mergeCell ref="C690:E690"/>
    <mergeCell ref="AB690:AD690"/>
    <mergeCell ref="AL690:AN690"/>
    <mergeCell ref="C691:E691"/>
    <mergeCell ref="AB691:AD691"/>
    <mergeCell ref="AL691:AN691"/>
    <mergeCell ref="C692:E692"/>
    <mergeCell ref="AB692:AD692"/>
    <mergeCell ref="AL692:AN692"/>
    <mergeCell ref="C693:E693"/>
    <mergeCell ref="AB693:AD693"/>
    <mergeCell ref="AL693:AN693"/>
    <mergeCell ref="C694:E694"/>
    <mergeCell ref="AB694:AD694"/>
    <mergeCell ref="AL694:AN694"/>
    <mergeCell ref="C695:E695"/>
    <mergeCell ref="AB695:AD695"/>
    <mergeCell ref="AL695:AN695"/>
    <mergeCell ref="C696:E696"/>
    <mergeCell ref="AB696:AD696"/>
    <mergeCell ref="AL696:AN696"/>
    <mergeCell ref="C697:E697"/>
    <mergeCell ref="AB697:AD697"/>
    <mergeCell ref="AL697:AN697"/>
    <mergeCell ref="C698:E698"/>
    <mergeCell ref="AB698:AD698"/>
    <mergeCell ref="AL698:AN698"/>
    <mergeCell ref="C699:E699"/>
    <mergeCell ref="AB699:AD699"/>
    <mergeCell ref="AL699:AN699"/>
    <mergeCell ref="C700:E700"/>
    <mergeCell ref="AB700:AD700"/>
    <mergeCell ref="AL700:AN700"/>
    <mergeCell ref="C701:E701"/>
    <mergeCell ref="AB701:AD701"/>
    <mergeCell ref="AL701:AN701"/>
    <mergeCell ref="C702:E702"/>
    <mergeCell ref="AB702:AD702"/>
    <mergeCell ref="AL702:AN702"/>
    <mergeCell ref="F703:G703"/>
    <mergeCell ref="AE703:AF703"/>
    <mergeCell ref="AL703:AN703"/>
    <mergeCell ref="C704:E704"/>
    <mergeCell ref="AB704:AD704"/>
    <mergeCell ref="AL704:AN704"/>
    <mergeCell ref="C705:E705"/>
    <mergeCell ref="AB705:AD705"/>
    <mergeCell ref="AO705:AP705"/>
    <mergeCell ref="C706:E706"/>
    <mergeCell ref="AB706:AD706"/>
    <mergeCell ref="AL706:AN706"/>
    <mergeCell ref="C707:E707"/>
    <mergeCell ref="AB707:AD707"/>
    <mergeCell ref="AL707:AN707"/>
    <mergeCell ref="C708:E708"/>
    <mergeCell ref="AB708:AD708"/>
    <mergeCell ref="AL708:AN708"/>
    <mergeCell ref="C709:E709"/>
    <mergeCell ref="AB709:AD709"/>
    <mergeCell ref="AL709:AN709"/>
    <mergeCell ref="C710:E710"/>
    <mergeCell ref="AB710:AD710"/>
    <mergeCell ref="AL710:AN710"/>
    <mergeCell ref="C711:E711"/>
    <mergeCell ref="AB711:AD711"/>
    <mergeCell ref="AL711:AN711"/>
    <mergeCell ref="C712:E712"/>
    <mergeCell ref="AB712:AD712"/>
    <mergeCell ref="AL712:AN712"/>
    <mergeCell ref="C713:E713"/>
    <mergeCell ref="AB713:AD713"/>
    <mergeCell ref="AL713:AN713"/>
    <mergeCell ref="C714:E714"/>
    <mergeCell ref="AB714:AD714"/>
    <mergeCell ref="AL714:AN714"/>
    <mergeCell ref="C715:E715"/>
    <mergeCell ref="AB715:AD715"/>
    <mergeCell ref="AL715:AN715"/>
    <mergeCell ref="C716:E716"/>
    <mergeCell ref="AB716:AD716"/>
    <mergeCell ref="AL716:AN716"/>
    <mergeCell ref="C717:E717"/>
    <mergeCell ref="AB717:AD717"/>
    <mergeCell ref="AL717:AN717"/>
    <mergeCell ref="C718:E718"/>
    <mergeCell ref="AB718:AD718"/>
    <mergeCell ref="AL718:AN718"/>
    <mergeCell ref="C719:E719"/>
    <mergeCell ref="AB719:AD719"/>
    <mergeCell ref="AL719:AN719"/>
    <mergeCell ref="C720:E720"/>
    <mergeCell ref="AB720:AD720"/>
    <mergeCell ref="AL720:AN720"/>
    <mergeCell ref="C721:E721"/>
    <mergeCell ref="AB721:AD721"/>
    <mergeCell ref="AL721:AN721"/>
    <mergeCell ref="C722:E722"/>
    <mergeCell ref="AB722:AD722"/>
    <mergeCell ref="AL722:AN722"/>
    <mergeCell ref="C723:E723"/>
    <mergeCell ref="AB723:AD723"/>
    <mergeCell ref="AL723:AN723"/>
    <mergeCell ref="C724:E724"/>
    <mergeCell ref="AB724:AD724"/>
    <mergeCell ref="AL724:AN724"/>
    <mergeCell ref="C725:E725"/>
    <mergeCell ref="AB725:AD725"/>
    <mergeCell ref="AL725:AN725"/>
    <mergeCell ref="C726:E726"/>
    <mergeCell ref="AB726:AD726"/>
    <mergeCell ref="AL726:AN726"/>
    <mergeCell ref="C727:E727"/>
    <mergeCell ref="AB727:AD727"/>
    <mergeCell ref="AL727:AN727"/>
    <mergeCell ref="C728:E728"/>
    <mergeCell ref="AB728:AD728"/>
    <mergeCell ref="AL728:AN728"/>
    <mergeCell ref="C729:E729"/>
    <mergeCell ref="AB729:AD729"/>
    <mergeCell ref="AL729:AN729"/>
    <mergeCell ref="C730:E730"/>
    <mergeCell ref="AB730:AD730"/>
    <mergeCell ref="AL730:AN730"/>
    <mergeCell ref="C731:E731"/>
    <mergeCell ref="AB731:AD731"/>
    <mergeCell ref="AL731:AN731"/>
    <mergeCell ref="C732:E732"/>
    <mergeCell ref="AB732:AD732"/>
    <mergeCell ref="AL732:AN732"/>
    <mergeCell ref="C733:E733"/>
    <mergeCell ref="AB733:AD733"/>
    <mergeCell ref="AL733:AN733"/>
    <mergeCell ref="C734:E734"/>
    <mergeCell ref="AB734:AD734"/>
    <mergeCell ref="AL734:AN734"/>
    <mergeCell ref="C735:E735"/>
    <mergeCell ref="AB735:AD735"/>
    <mergeCell ref="AL735:AN735"/>
    <mergeCell ref="C736:E736"/>
    <mergeCell ref="AB736:AD736"/>
    <mergeCell ref="AL736:AN736"/>
    <mergeCell ref="C737:E737"/>
    <mergeCell ref="AB737:AD737"/>
    <mergeCell ref="AL737:AN737"/>
    <mergeCell ref="C738:E738"/>
    <mergeCell ref="AB738:AD738"/>
    <mergeCell ref="AL738:AN738"/>
    <mergeCell ref="C739:E739"/>
    <mergeCell ref="AB739:AD739"/>
    <mergeCell ref="AL739:AN739"/>
    <mergeCell ref="C740:E740"/>
    <mergeCell ref="AB740:AD740"/>
    <mergeCell ref="AL740:AN740"/>
    <mergeCell ref="C741:E741"/>
    <mergeCell ref="AB741:AD741"/>
    <mergeCell ref="AL741:AN741"/>
    <mergeCell ref="C742:E742"/>
    <mergeCell ref="AB742:AD742"/>
    <mergeCell ref="AL742:AN742"/>
    <mergeCell ref="C743:E743"/>
    <mergeCell ref="AB743:AD743"/>
    <mergeCell ref="AL743:AN743"/>
    <mergeCell ref="C744:E744"/>
    <mergeCell ref="AB744:AD744"/>
    <mergeCell ref="AL744:AN744"/>
    <mergeCell ref="C745:E745"/>
    <mergeCell ref="AB745:AD745"/>
    <mergeCell ref="AL745:AN745"/>
    <mergeCell ref="C746:E746"/>
    <mergeCell ref="AB746:AD746"/>
    <mergeCell ref="AL746:AN746"/>
    <mergeCell ref="C747:E747"/>
    <mergeCell ref="AB747:AD747"/>
    <mergeCell ref="AL747:AN747"/>
    <mergeCell ref="C748:E748"/>
    <mergeCell ref="AB748:AD748"/>
    <mergeCell ref="AL748:AN748"/>
    <mergeCell ref="C749:E749"/>
    <mergeCell ref="AB749:AD749"/>
    <mergeCell ref="AL749:AN749"/>
    <mergeCell ref="C750:E750"/>
    <mergeCell ref="AB750:AD750"/>
    <mergeCell ref="AL750:AN750"/>
    <mergeCell ref="C751:E751"/>
    <mergeCell ref="AB751:AD751"/>
    <mergeCell ref="AL751:AN751"/>
    <mergeCell ref="C752:E752"/>
    <mergeCell ref="AB752:AD752"/>
    <mergeCell ref="AL752:AN752"/>
    <mergeCell ref="C753:E753"/>
    <mergeCell ref="AB753:AD753"/>
    <mergeCell ref="AL753:AN753"/>
    <mergeCell ref="C754:E754"/>
    <mergeCell ref="AB754:AD754"/>
    <mergeCell ref="AL754:AN754"/>
    <mergeCell ref="C755:E755"/>
    <mergeCell ref="AB755:AD755"/>
    <mergeCell ref="AL755:AN755"/>
    <mergeCell ref="C756:E756"/>
    <mergeCell ref="AB756:AD756"/>
    <mergeCell ref="AL756:AN756"/>
    <mergeCell ref="C757:E757"/>
    <mergeCell ref="AB757:AD757"/>
    <mergeCell ref="AL757:AN757"/>
    <mergeCell ref="C758:E758"/>
    <mergeCell ref="AB758:AD758"/>
    <mergeCell ref="AL758:AN758"/>
    <mergeCell ref="C759:E759"/>
    <mergeCell ref="AB759:AD759"/>
    <mergeCell ref="AL759:AN759"/>
    <mergeCell ref="C760:E760"/>
    <mergeCell ref="AB760:AD760"/>
    <mergeCell ref="AL760:AN760"/>
    <mergeCell ref="C761:E761"/>
    <mergeCell ref="AB761:AD761"/>
    <mergeCell ref="AL761:AN761"/>
    <mergeCell ref="C762:E762"/>
    <mergeCell ref="AB762:AD762"/>
    <mergeCell ref="AL762:AN762"/>
    <mergeCell ref="C763:E763"/>
    <mergeCell ref="AB763:AD763"/>
    <mergeCell ref="AL763:AN763"/>
    <mergeCell ref="C764:E764"/>
    <mergeCell ref="AB764:AD764"/>
    <mergeCell ref="AL764:AN764"/>
    <mergeCell ref="C765:E765"/>
    <mergeCell ref="AB765:AD765"/>
    <mergeCell ref="AL765:AN765"/>
    <mergeCell ref="C766:E766"/>
    <mergeCell ref="AB766:AD766"/>
    <mergeCell ref="AL766:AN766"/>
    <mergeCell ref="C767:E767"/>
    <mergeCell ref="AB767:AD767"/>
    <mergeCell ref="AL767:AN767"/>
    <mergeCell ref="C768:E768"/>
    <mergeCell ref="AB768:AD768"/>
    <mergeCell ref="AL768:AN768"/>
    <mergeCell ref="C769:E769"/>
    <mergeCell ref="AB769:AD769"/>
    <mergeCell ref="AL769:AN769"/>
    <mergeCell ref="C770:E770"/>
    <mergeCell ref="AB770:AD770"/>
    <mergeCell ref="AL770:AN770"/>
    <mergeCell ref="C771:E771"/>
    <mergeCell ref="AB771:AD771"/>
    <mergeCell ref="AL771:AN771"/>
    <mergeCell ref="C772:E772"/>
    <mergeCell ref="AB772:AD772"/>
    <mergeCell ref="AL772:AN772"/>
    <mergeCell ref="C773:E773"/>
    <mergeCell ref="AB773:AD773"/>
    <mergeCell ref="AL773:AN773"/>
    <mergeCell ref="C774:E774"/>
    <mergeCell ref="AB774:AD774"/>
    <mergeCell ref="AL774:AN774"/>
    <mergeCell ref="C775:E775"/>
    <mergeCell ref="AB775:AD775"/>
    <mergeCell ref="AL775:AN775"/>
    <mergeCell ref="C776:E776"/>
    <mergeCell ref="AB776:AD776"/>
    <mergeCell ref="AL776:AN776"/>
    <mergeCell ref="C777:E777"/>
    <mergeCell ref="AB777:AD777"/>
    <mergeCell ref="AL777:AN777"/>
    <mergeCell ref="C778:E778"/>
    <mergeCell ref="AB778:AD778"/>
    <mergeCell ref="AL778:AN778"/>
    <mergeCell ref="C779:E779"/>
    <mergeCell ref="AB779:AD779"/>
    <mergeCell ref="AL779:AN779"/>
    <mergeCell ref="C780:E780"/>
    <mergeCell ref="AB780:AD780"/>
    <mergeCell ref="AL780:AN780"/>
    <mergeCell ref="C781:E781"/>
    <mergeCell ref="AB781:AD781"/>
    <mergeCell ref="AL781:AN781"/>
    <mergeCell ref="C782:E782"/>
    <mergeCell ref="AB782:AD782"/>
    <mergeCell ref="AL782:AN782"/>
    <mergeCell ref="C783:E783"/>
    <mergeCell ref="AB783:AD783"/>
    <mergeCell ref="AL783:AN783"/>
    <mergeCell ref="C784:E784"/>
    <mergeCell ref="AB784:AD784"/>
    <mergeCell ref="AL784:AN784"/>
    <mergeCell ref="C785:E785"/>
    <mergeCell ref="AB785:AD785"/>
    <mergeCell ref="AL785:AN785"/>
    <mergeCell ref="C786:E786"/>
    <mergeCell ref="AB786:AD786"/>
    <mergeCell ref="AL786:AN786"/>
    <mergeCell ref="C787:E787"/>
    <mergeCell ref="AB787:AD787"/>
    <mergeCell ref="AL787:AN787"/>
    <mergeCell ref="C788:E788"/>
    <mergeCell ref="AB788:AD788"/>
    <mergeCell ref="AL788:AN788"/>
    <mergeCell ref="F789:G789"/>
    <mergeCell ref="AE789:AF789"/>
    <mergeCell ref="AL789:AN789"/>
    <mergeCell ref="C790:E790"/>
    <mergeCell ref="AB790:AD790"/>
    <mergeCell ref="AL790:AN790"/>
    <mergeCell ref="C791:E791"/>
    <mergeCell ref="AB791:AD791"/>
    <mergeCell ref="AO791:AP791"/>
    <mergeCell ref="C792:E792"/>
    <mergeCell ref="AB792:AD792"/>
    <mergeCell ref="AL792:AN792"/>
    <mergeCell ref="C793:E793"/>
    <mergeCell ref="AB793:AD793"/>
    <mergeCell ref="AL793:AN793"/>
    <mergeCell ref="C794:E794"/>
    <mergeCell ref="AB794:AD794"/>
    <mergeCell ref="AL794:AN794"/>
    <mergeCell ref="C795:E795"/>
    <mergeCell ref="AB795:AD795"/>
    <mergeCell ref="AL795:AN795"/>
    <mergeCell ref="C796:E796"/>
    <mergeCell ref="AB796:AD796"/>
    <mergeCell ref="AL796:AN796"/>
    <mergeCell ref="C797:E797"/>
    <mergeCell ref="AB797:AD797"/>
    <mergeCell ref="AL797:AN797"/>
    <mergeCell ref="C798:E798"/>
    <mergeCell ref="AB798:AD798"/>
    <mergeCell ref="AL798:AN798"/>
    <mergeCell ref="C799:E799"/>
    <mergeCell ref="AB799:AD799"/>
    <mergeCell ref="AL799:AN799"/>
    <mergeCell ref="C800:E800"/>
    <mergeCell ref="AB800:AD800"/>
    <mergeCell ref="AL800:AN800"/>
    <mergeCell ref="C801:E801"/>
    <mergeCell ref="AB801:AD801"/>
    <mergeCell ref="AL801:AN801"/>
    <mergeCell ref="C802:E802"/>
    <mergeCell ref="AB802:AD802"/>
    <mergeCell ref="AL802:AN802"/>
    <mergeCell ref="C803:E803"/>
    <mergeCell ref="AB803:AD803"/>
    <mergeCell ref="AL803:AN803"/>
    <mergeCell ref="C804:E804"/>
    <mergeCell ref="AB804:AD804"/>
    <mergeCell ref="AL804:AN804"/>
    <mergeCell ref="C805:E805"/>
    <mergeCell ref="AB805:AD805"/>
    <mergeCell ref="AL805:AN805"/>
    <mergeCell ref="C806:E806"/>
    <mergeCell ref="AB806:AD806"/>
    <mergeCell ref="AL806:AN806"/>
    <mergeCell ref="C807:E807"/>
    <mergeCell ref="AB807:AD807"/>
    <mergeCell ref="AL807:AN807"/>
    <mergeCell ref="C808:E808"/>
    <mergeCell ref="AB808:AD808"/>
    <mergeCell ref="AL808:AN808"/>
    <mergeCell ref="C809:E809"/>
    <mergeCell ref="AB809:AD809"/>
    <mergeCell ref="AL809:AN809"/>
    <mergeCell ref="C810:E810"/>
    <mergeCell ref="AB810:AD810"/>
    <mergeCell ref="AL810:AN810"/>
    <mergeCell ref="C811:E811"/>
    <mergeCell ref="AB811:AD811"/>
    <mergeCell ref="AL811:AN811"/>
    <mergeCell ref="C812:E812"/>
    <mergeCell ref="AB812:AD812"/>
    <mergeCell ref="AL812:AN812"/>
    <mergeCell ref="C813:E813"/>
    <mergeCell ref="AB813:AD813"/>
    <mergeCell ref="AL813:AN813"/>
    <mergeCell ref="C814:E814"/>
    <mergeCell ref="AB814:AD814"/>
    <mergeCell ref="AL814:AN814"/>
    <mergeCell ref="C815:E815"/>
    <mergeCell ref="AB815:AD815"/>
    <mergeCell ref="AL815:AN815"/>
    <mergeCell ref="C816:E816"/>
    <mergeCell ref="AB816:AD816"/>
    <mergeCell ref="AL816:AN816"/>
    <mergeCell ref="C817:E817"/>
    <mergeCell ref="AB817:AD817"/>
    <mergeCell ref="AL817:AN817"/>
    <mergeCell ref="C818:E818"/>
    <mergeCell ref="AB818:AD818"/>
    <mergeCell ref="AL818:AN818"/>
    <mergeCell ref="C819:E819"/>
    <mergeCell ref="AB819:AD819"/>
    <mergeCell ref="AL819:AN819"/>
    <mergeCell ref="C820:E820"/>
    <mergeCell ref="AB820:AD820"/>
    <mergeCell ref="AL820:AN820"/>
    <mergeCell ref="C821:E821"/>
    <mergeCell ref="AB821:AD821"/>
    <mergeCell ref="AL821:AN821"/>
    <mergeCell ref="C822:E822"/>
    <mergeCell ref="AB822:AD822"/>
    <mergeCell ref="AL822:AN822"/>
    <mergeCell ref="C823:E823"/>
    <mergeCell ref="AB823:AD823"/>
    <mergeCell ref="AL823:AN823"/>
    <mergeCell ref="C824:E824"/>
    <mergeCell ref="AB824:AD824"/>
    <mergeCell ref="AL824:AN824"/>
    <mergeCell ref="C825:E825"/>
    <mergeCell ref="AB825:AD825"/>
    <mergeCell ref="AL825:AN825"/>
    <mergeCell ref="C826:E826"/>
    <mergeCell ref="AB826:AD826"/>
    <mergeCell ref="AL826:AN826"/>
    <mergeCell ref="C827:E827"/>
    <mergeCell ref="AB827:AD827"/>
    <mergeCell ref="AL827:AN827"/>
    <mergeCell ref="C828:E828"/>
    <mergeCell ref="AB828:AD828"/>
    <mergeCell ref="AL828:AN828"/>
    <mergeCell ref="C829:E829"/>
    <mergeCell ref="AB829:AD829"/>
    <mergeCell ref="AL829:AN829"/>
    <mergeCell ref="C830:E830"/>
    <mergeCell ref="AB830:AD830"/>
    <mergeCell ref="AL830:AN830"/>
    <mergeCell ref="C831:E831"/>
    <mergeCell ref="AB831:AD831"/>
    <mergeCell ref="AL831:AN831"/>
    <mergeCell ref="C832:E832"/>
    <mergeCell ref="AB832:AD832"/>
    <mergeCell ref="AL832:AN832"/>
    <mergeCell ref="C833:E833"/>
    <mergeCell ref="AB833:AD833"/>
    <mergeCell ref="AL833:AN833"/>
    <mergeCell ref="C834:E834"/>
    <mergeCell ref="AB834:AD834"/>
    <mergeCell ref="AL834:AN834"/>
    <mergeCell ref="C835:E835"/>
    <mergeCell ref="AB835:AD835"/>
    <mergeCell ref="AL835:AN835"/>
    <mergeCell ref="C836:E836"/>
    <mergeCell ref="AB836:AD836"/>
    <mergeCell ref="AL836:AN836"/>
    <mergeCell ref="C837:E837"/>
    <mergeCell ref="AB837:AD837"/>
    <mergeCell ref="AL837:AN837"/>
    <mergeCell ref="C838:E838"/>
    <mergeCell ref="AB838:AD838"/>
    <mergeCell ref="AL838:AN838"/>
    <mergeCell ref="C839:E839"/>
    <mergeCell ref="AB839:AD839"/>
    <mergeCell ref="AL839:AN839"/>
    <mergeCell ref="C840:E840"/>
    <mergeCell ref="AB840:AD840"/>
    <mergeCell ref="AL840:AN840"/>
    <mergeCell ref="C841:E841"/>
    <mergeCell ref="AB841:AD841"/>
    <mergeCell ref="AL841:AN841"/>
    <mergeCell ref="C842:E842"/>
    <mergeCell ref="AB842:AD842"/>
    <mergeCell ref="AL842:AN842"/>
    <mergeCell ref="C843:E843"/>
    <mergeCell ref="AB843:AD843"/>
    <mergeCell ref="AL843:AN843"/>
    <mergeCell ref="C844:E844"/>
    <mergeCell ref="AB844:AD844"/>
    <mergeCell ref="AL844:AN844"/>
    <mergeCell ref="C845:E845"/>
    <mergeCell ref="AB845:AD845"/>
    <mergeCell ref="AL845:AN845"/>
    <mergeCell ref="C846:E846"/>
    <mergeCell ref="AB846:AD846"/>
    <mergeCell ref="AL846:AN846"/>
    <mergeCell ref="C847:E847"/>
    <mergeCell ref="AB847:AD847"/>
    <mergeCell ref="AL847:AN847"/>
    <mergeCell ref="F848:G848"/>
    <mergeCell ref="AE848:AF848"/>
    <mergeCell ref="AL848:AN848"/>
    <mergeCell ref="C849:E849"/>
    <mergeCell ref="AB849:AD849"/>
    <mergeCell ref="AL849:AN849"/>
    <mergeCell ref="C850:E850"/>
    <mergeCell ref="AB850:AD850"/>
    <mergeCell ref="AO850:AP850"/>
    <mergeCell ref="C851:E851"/>
    <mergeCell ref="AB851:AD851"/>
    <mergeCell ref="AL851:AN851"/>
    <mergeCell ref="C852:E852"/>
    <mergeCell ref="AB852:AD852"/>
    <mergeCell ref="AL852:AN852"/>
    <mergeCell ref="C853:E853"/>
    <mergeCell ref="AB853:AD853"/>
    <mergeCell ref="AL853:AN853"/>
    <mergeCell ref="C854:E854"/>
    <mergeCell ref="AB854:AD854"/>
    <mergeCell ref="AL854:AN854"/>
    <mergeCell ref="C855:E855"/>
    <mergeCell ref="AB855:AD855"/>
    <mergeCell ref="AL855:AN855"/>
    <mergeCell ref="C856:E856"/>
    <mergeCell ref="AB856:AD856"/>
    <mergeCell ref="AL856:AN856"/>
    <mergeCell ref="C857:E857"/>
    <mergeCell ref="AB857:AD857"/>
    <mergeCell ref="AL857:AN857"/>
    <mergeCell ref="C858:E858"/>
    <mergeCell ref="AB858:AD858"/>
    <mergeCell ref="AL858:AN858"/>
    <mergeCell ref="C859:E859"/>
    <mergeCell ref="AB859:AD859"/>
    <mergeCell ref="AL859:AN859"/>
    <mergeCell ref="C860:E860"/>
    <mergeCell ref="AB860:AD860"/>
    <mergeCell ref="AL860:AN860"/>
    <mergeCell ref="C861:E861"/>
    <mergeCell ref="AB861:AD861"/>
    <mergeCell ref="AL861:AN861"/>
    <mergeCell ref="C862:E862"/>
    <mergeCell ref="AB862:AD862"/>
    <mergeCell ref="AL862:AN862"/>
    <mergeCell ref="C863:E863"/>
    <mergeCell ref="AB863:AD863"/>
    <mergeCell ref="AL863:AN863"/>
    <mergeCell ref="C864:E864"/>
    <mergeCell ref="AB864:AD864"/>
    <mergeCell ref="AL864:AN864"/>
    <mergeCell ref="C865:E865"/>
    <mergeCell ref="AB865:AD865"/>
    <mergeCell ref="AL865:AN865"/>
    <mergeCell ref="C866:E866"/>
    <mergeCell ref="AB866:AD866"/>
    <mergeCell ref="AL866:AN866"/>
    <mergeCell ref="C867:E867"/>
    <mergeCell ref="AB867:AD867"/>
    <mergeCell ref="AL867:AN867"/>
    <mergeCell ref="C868:E868"/>
    <mergeCell ref="AB868:AD868"/>
    <mergeCell ref="AL868:AN868"/>
    <mergeCell ref="C869:E869"/>
    <mergeCell ref="AB869:AD869"/>
    <mergeCell ref="AL869:AN869"/>
    <mergeCell ref="C870:E870"/>
    <mergeCell ref="AB870:AD870"/>
    <mergeCell ref="AL870:AN870"/>
    <mergeCell ref="C871:E871"/>
    <mergeCell ref="AB871:AD871"/>
    <mergeCell ref="AL871:AN871"/>
    <mergeCell ref="C872:E872"/>
    <mergeCell ref="AB872:AD872"/>
    <mergeCell ref="AL872:AN872"/>
    <mergeCell ref="C873:E873"/>
    <mergeCell ref="AB873:AD873"/>
    <mergeCell ref="AL873:AN873"/>
    <mergeCell ref="C874:E874"/>
    <mergeCell ref="AB874:AD874"/>
    <mergeCell ref="AL874:AN874"/>
    <mergeCell ref="C875:E875"/>
    <mergeCell ref="AB875:AD875"/>
    <mergeCell ref="AL875:AN875"/>
    <mergeCell ref="C876:E876"/>
    <mergeCell ref="AB876:AD876"/>
    <mergeCell ref="AL876:AN876"/>
    <mergeCell ref="C877:E877"/>
    <mergeCell ref="AB877:AD877"/>
    <mergeCell ref="AL877:AN877"/>
    <mergeCell ref="C878:E878"/>
    <mergeCell ref="AB878:AD878"/>
    <mergeCell ref="AL878:AN878"/>
    <mergeCell ref="C879:E879"/>
    <mergeCell ref="AB879:AD879"/>
    <mergeCell ref="AL879:AN879"/>
    <mergeCell ref="C880:E880"/>
    <mergeCell ref="AB880:AD880"/>
    <mergeCell ref="AL880:AN880"/>
    <mergeCell ref="C881:E881"/>
    <mergeCell ref="AB881:AD881"/>
    <mergeCell ref="AL881:AN881"/>
    <mergeCell ref="C882:E882"/>
    <mergeCell ref="AB882:AD882"/>
    <mergeCell ref="AL882:AN882"/>
    <mergeCell ref="C883:E883"/>
    <mergeCell ref="AB883:AD883"/>
    <mergeCell ref="AL883:AN883"/>
    <mergeCell ref="C884:E884"/>
    <mergeCell ref="AB884:AD884"/>
    <mergeCell ref="AL884:AN884"/>
    <mergeCell ref="C885:E885"/>
    <mergeCell ref="AB885:AD885"/>
    <mergeCell ref="AL885:AN885"/>
    <mergeCell ref="C886:E886"/>
    <mergeCell ref="AB886:AD886"/>
    <mergeCell ref="AL886:AN886"/>
    <mergeCell ref="C887:E887"/>
    <mergeCell ref="AB887:AD887"/>
    <mergeCell ref="AL887:AN887"/>
    <mergeCell ref="C888:E888"/>
    <mergeCell ref="AB888:AD888"/>
    <mergeCell ref="AL888:AN888"/>
    <mergeCell ref="C889:E889"/>
    <mergeCell ref="AB889:AD889"/>
    <mergeCell ref="AL889:AN889"/>
    <mergeCell ref="C890:E890"/>
    <mergeCell ref="AB890:AD890"/>
    <mergeCell ref="AL890:AN890"/>
    <mergeCell ref="C891:E891"/>
    <mergeCell ref="AB891:AD891"/>
    <mergeCell ref="AL891:AN891"/>
    <mergeCell ref="C892:E892"/>
    <mergeCell ref="AB892:AD892"/>
    <mergeCell ref="AL892:AN892"/>
    <mergeCell ref="C893:E893"/>
    <mergeCell ref="AB893:AD893"/>
    <mergeCell ref="AL893:AN893"/>
    <mergeCell ref="C894:E894"/>
    <mergeCell ref="AB894:AD894"/>
    <mergeCell ref="AL894:AN894"/>
    <mergeCell ref="C895:E895"/>
    <mergeCell ref="AB895:AD895"/>
    <mergeCell ref="AL895:AN895"/>
    <mergeCell ref="C896:E896"/>
    <mergeCell ref="AB896:AD896"/>
    <mergeCell ref="AL896:AN896"/>
    <mergeCell ref="C897:E897"/>
    <mergeCell ref="AB897:AD897"/>
    <mergeCell ref="AL897:AN897"/>
    <mergeCell ref="C898:E898"/>
    <mergeCell ref="AB898:AD898"/>
    <mergeCell ref="AL898:AN898"/>
    <mergeCell ref="C899:E899"/>
    <mergeCell ref="AB899:AD899"/>
    <mergeCell ref="AL899:AN899"/>
    <mergeCell ref="C900:E900"/>
    <mergeCell ref="AB900:AD900"/>
    <mergeCell ref="AL900:AN900"/>
    <mergeCell ref="C901:E901"/>
    <mergeCell ref="AB901:AD901"/>
    <mergeCell ref="AL901:AN901"/>
    <mergeCell ref="C902:E902"/>
    <mergeCell ref="AB902:AD902"/>
    <mergeCell ref="AL902:AN902"/>
    <mergeCell ref="C903:E903"/>
    <mergeCell ref="AB903:AD903"/>
    <mergeCell ref="AL903:AN903"/>
    <mergeCell ref="C904:E904"/>
    <mergeCell ref="AB904:AD904"/>
    <mergeCell ref="AL904:AN904"/>
    <mergeCell ref="C905:E905"/>
    <mergeCell ref="AB905:AD905"/>
    <mergeCell ref="AL905:AN905"/>
    <mergeCell ref="C906:E906"/>
    <mergeCell ref="AB906:AD906"/>
    <mergeCell ref="AL906:AN906"/>
    <mergeCell ref="C907:E907"/>
    <mergeCell ref="AB907:AD907"/>
    <mergeCell ref="AL907:AN907"/>
    <mergeCell ref="C908:E908"/>
    <mergeCell ref="AB908:AD908"/>
    <mergeCell ref="AL908:AN908"/>
    <mergeCell ref="C909:E909"/>
    <mergeCell ref="AB909:AD909"/>
    <mergeCell ref="AL909:AN909"/>
    <mergeCell ref="C910:E910"/>
    <mergeCell ref="AB910:AD910"/>
    <mergeCell ref="AL910:AN910"/>
    <mergeCell ref="C911:E911"/>
    <mergeCell ref="AB911:AD911"/>
    <mergeCell ref="AL911:AN911"/>
    <mergeCell ref="C912:E912"/>
    <mergeCell ref="AB912:AD912"/>
    <mergeCell ref="AL912:AN912"/>
    <mergeCell ref="C913:E913"/>
    <mergeCell ref="AB913:AD913"/>
    <mergeCell ref="AL913:AN913"/>
    <mergeCell ref="C914:E914"/>
    <mergeCell ref="AB914:AD914"/>
    <mergeCell ref="AL914:AN914"/>
    <mergeCell ref="C915:E915"/>
    <mergeCell ref="AB915:AD915"/>
    <mergeCell ref="AL915:AN915"/>
    <mergeCell ref="C916:E916"/>
    <mergeCell ref="AB916:AD916"/>
    <mergeCell ref="AL916:AN916"/>
    <mergeCell ref="C917:E917"/>
    <mergeCell ref="AB917:AD917"/>
    <mergeCell ref="AL917:AN917"/>
    <mergeCell ref="C918:E918"/>
    <mergeCell ref="AB918:AD918"/>
    <mergeCell ref="AL918:AN918"/>
    <mergeCell ref="C919:E919"/>
    <mergeCell ref="AB919:AD919"/>
    <mergeCell ref="AL919:AN919"/>
    <mergeCell ref="C920:E920"/>
    <mergeCell ref="AB920:AD920"/>
    <mergeCell ref="AL920:AN920"/>
    <mergeCell ref="C921:E921"/>
    <mergeCell ref="AB921:AD921"/>
    <mergeCell ref="AL921:AN921"/>
    <mergeCell ref="C922:E922"/>
    <mergeCell ref="AB922:AD922"/>
    <mergeCell ref="AL922:AN922"/>
    <mergeCell ref="C923:E923"/>
    <mergeCell ref="AB923:AD923"/>
    <mergeCell ref="AL923:AN923"/>
    <mergeCell ref="C924:E924"/>
    <mergeCell ref="AB924:AD924"/>
    <mergeCell ref="AL924:AN924"/>
    <mergeCell ref="C925:E925"/>
    <mergeCell ref="AB925:AD925"/>
    <mergeCell ref="AL925:AN925"/>
    <mergeCell ref="C926:E926"/>
    <mergeCell ref="AB926:AD926"/>
    <mergeCell ref="AL926:AN926"/>
    <mergeCell ref="C927:E927"/>
    <mergeCell ref="AB927:AD927"/>
    <mergeCell ref="AL927:AN927"/>
    <mergeCell ref="C928:E928"/>
    <mergeCell ref="AB928:AD928"/>
    <mergeCell ref="AL928:AN928"/>
    <mergeCell ref="C929:E929"/>
    <mergeCell ref="AB929:AD929"/>
    <mergeCell ref="AL929:AN929"/>
    <mergeCell ref="C930:E930"/>
    <mergeCell ref="AB930:AD930"/>
    <mergeCell ref="AL930:AN930"/>
    <mergeCell ref="C931:E931"/>
    <mergeCell ref="AB931:AD931"/>
    <mergeCell ref="AL931:AN931"/>
    <mergeCell ref="C932:E932"/>
    <mergeCell ref="AB932:AD932"/>
    <mergeCell ref="AL932:AN932"/>
    <mergeCell ref="C933:E933"/>
    <mergeCell ref="AB933:AD933"/>
    <mergeCell ref="AL933:AN933"/>
    <mergeCell ref="C934:E934"/>
    <mergeCell ref="AB934:AD934"/>
    <mergeCell ref="AL934:AN934"/>
    <mergeCell ref="C935:E935"/>
    <mergeCell ref="AB935:AD935"/>
    <mergeCell ref="AL935:AN935"/>
    <mergeCell ref="C936:E936"/>
    <mergeCell ref="AB936:AD936"/>
    <mergeCell ref="AL936:AN936"/>
    <mergeCell ref="C937:E937"/>
    <mergeCell ref="AB937:AD937"/>
    <mergeCell ref="AL937:AN937"/>
    <mergeCell ref="C938:E938"/>
    <mergeCell ref="AB938:AD938"/>
    <mergeCell ref="AL938:AN938"/>
    <mergeCell ref="C939:E939"/>
    <mergeCell ref="AB939:AD939"/>
    <mergeCell ref="AL939:AN939"/>
    <mergeCell ref="C940:E940"/>
    <mergeCell ref="AB940:AD940"/>
    <mergeCell ref="AL940:AN940"/>
    <mergeCell ref="C941:E941"/>
    <mergeCell ref="AB941:AD941"/>
    <mergeCell ref="AL941:AN941"/>
    <mergeCell ref="C942:E942"/>
    <mergeCell ref="AB942:AD942"/>
    <mergeCell ref="AL942:AN942"/>
    <mergeCell ref="C943:E943"/>
    <mergeCell ref="AB943:AD943"/>
    <mergeCell ref="AL943:AN943"/>
    <mergeCell ref="C944:E944"/>
    <mergeCell ref="AB944:AD944"/>
    <mergeCell ref="AL944:AN944"/>
    <mergeCell ref="C945:E945"/>
    <mergeCell ref="AB945:AD945"/>
    <mergeCell ref="AL945:AN945"/>
    <mergeCell ref="C946:E946"/>
    <mergeCell ref="AB946:AD946"/>
    <mergeCell ref="AL946:AN946"/>
    <mergeCell ref="C947:E947"/>
    <mergeCell ref="AB947:AD947"/>
    <mergeCell ref="AL947:AN947"/>
    <mergeCell ref="C948:E948"/>
    <mergeCell ref="AB948:AD948"/>
    <mergeCell ref="AL948:AN948"/>
    <mergeCell ref="C949:E949"/>
    <mergeCell ref="AB949:AD949"/>
    <mergeCell ref="AL949:AN949"/>
    <mergeCell ref="C950:E950"/>
    <mergeCell ref="AB950:AD950"/>
    <mergeCell ref="AL950:AN950"/>
    <mergeCell ref="C951:E951"/>
    <mergeCell ref="AB951:AD951"/>
    <mergeCell ref="AL951:AN951"/>
    <mergeCell ref="C952:E952"/>
    <mergeCell ref="AB952:AD952"/>
    <mergeCell ref="AL952:AN952"/>
    <mergeCell ref="C953:E953"/>
    <mergeCell ref="AB953:AD953"/>
    <mergeCell ref="AL953:AN953"/>
    <mergeCell ref="C954:E954"/>
    <mergeCell ref="AB954:AD954"/>
    <mergeCell ref="AL954:AN954"/>
    <mergeCell ref="C955:E955"/>
    <mergeCell ref="AB955:AD955"/>
    <mergeCell ref="AL955:AN955"/>
    <mergeCell ref="C956:E956"/>
    <mergeCell ref="AB956:AD956"/>
    <mergeCell ref="AL956:AN956"/>
    <mergeCell ref="C957:E957"/>
    <mergeCell ref="AB957:AD957"/>
    <mergeCell ref="AL957:AN957"/>
    <mergeCell ref="C958:E958"/>
    <mergeCell ref="AB958:AD958"/>
    <mergeCell ref="AL958:AN958"/>
    <mergeCell ref="C959:E959"/>
    <mergeCell ref="AB959:AD959"/>
    <mergeCell ref="AL959:AN959"/>
    <mergeCell ref="C960:E960"/>
    <mergeCell ref="AB960:AD960"/>
    <mergeCell ref="AL960:AN960"/>
    <mergeCell ref="C961:E961"/>
    <mergeCell ref="AB961:AD961"/>
    <mergeCell ref="AL961:AN961"/>
    <mergeCell ref="C962:E962"/>
    <mergeCell ref="AB962:AD962"/>
    <mergeCell ref="AL962:AN962"/>
    <mergeCell ref="C963:E963"/>
    <mergeCell ref="AB963:AD963"/>
    <mergeCell ref="AL963:AN963"/>
    <mergeCell ref="C964:E964"/>
    <mergeCell ref="AB964:AD964"/>
    <mergeCell ref="AL964:AN964"/>
    <mergeCell ref="C965:E965"/>
    <mergeCell ref="AB965:AD965"/>
    <mergeCell ref="AL965:AN965"/>
    <mergeCell ref="C966:E966"/>
    <mergeCell ref="AB966:AD966"/>
    <mergeCell ref="AL966:AN966"/>
    <mergeCell ref="C967:E967"/>
    <mergeCell ref="AB967:AD967"/>
    <mergeCell ref="AL967:AN967"/>
    <mergeCell ref="C968:E968"/>
    <mergeCell ref="AB968:AD968"/>
    <mergeCell ref="AL968:AN968"/>
    <mergeCell ref="C969:E969"/>
    <mergeCell ref="AB969:AD969"/>
    <mergeCell ref="AL969:AN969"/>
    <mergeCell ref="C970:E970"/>
    <mergeCell ref="AB970:AD970"/>
    <mergeCell ref="AL970:AN970"/>
    <mergeCell ref="C971:E971"/>
    <mergeCell ref="AB971:AD971"/>
    <mergeCell ref="AL971:AN971"/>
    <mergeCell ref="F972:G972"/>
    <mergeCell ref="AE972:AF972"/>
    <mergeCell ref="AL972:AN972"/>
    <mergeCell ref="C973:E973"/>
    <mergeCell ref="AB973:AD973"/>
    <mergeCell ref="AL973:AN973"/>
    <mergeCell ref="C974:E974"/>
    <mergeCell ref="AB974:AD974"/>
    <mergeCell ref="AO974:AP974"/>
    <mergeCell ref="C975:E975"/>
    <mergeCell ref="AB975:AD975"/>
    <mergeCell ref="AL975:AN975"/>
    <mergeCell ref="C976:E976"/>
    <mergeCell ref="AB976:AD976"/>
    <mergeCell ref="AL976:AN976"/>
    <mergeCell ref="C977:E977"/>
    <mergeCell ref="AB977:AD977"/>
    <mergeCell ref="AL977:AN977"/>
    <mergeCell ref="C978:E978"/>
    <mergeCell ref="AB978:AD978"/>
    <mergeCell ref="AL978:AN978"/>
    <mergeCell ref="C979:E979"/>
    <mergeCell ref="AB979:AD979"/>
    <mergeCell ref="AL979:AN979"/>
    <mergeCell ref="C980:E980"/>
    <mergeCell ref="AB980:AD980"/>
    <mergeCell ref="AL980:AN980"/>
    <mergeCell ref="C981:E981"/>
    <mergeCell ref="AB981:AD981"/>
    <mergeCell ref="AL981:AN981"/>
    <mergeCell ref="C982:E982"/>
    <mergeCell ref="AB982:AD982"/>
    <mergeCell ref="AL982:AN982"/>
    <mergeCell ref="C983:E983"/>
    <mergeCell ref="AB983:AD983"/>
    <mergeCell ref="AL983:AN983"/>
    <mergeCell ref="C984:E984"/>
    <mergeCell ref="AB984:AD984"/>
    <mergeCell ref="AL984:AN984"/>
    <mergeCell ref="C985:E985"/>
    <mergeCell ref="AB985:AD985"/>
    <mergeCell ref="AL985:AN985"/>
    <mergeCell ref="C986:E986"/>
    <mergeCell ref="AB986:AD986"/>
    <mergeCell ref="AL986:AN986"/>
    <mergeCell ref="C987:E987"/>
    <mergeCell ref="AB987:AD987"/>
    <mergeCell ref="AL987:AN987"/>
    <mergeCell ref="C988:E988"/>
    <mergeCell ref="AB988:AD988"/>
    <mergeCell ref="AL988:AN988"/>
    <mergeCell ref="C989:E989"/>
    <mergeCell ref="AB989:AD989"/>
    <mergeCell ref="AL989:AN989"/>
    <mergeCell ref="C990:E990"/>
    <mergeCell ref="AB990:AD990"/>
    <mergeCell ref="AL990:AN990"/>
    <mergeCell ref="C991:E991"/>
    <mergeCell ref="AB991:AD991"/>
    <mergeCell ref="AL991:AN991"/>
    <mergeCell ref="C992:E992"/>
    <mergeCell ref="AB992:AD992"/>
    <mergeCell ref="AL992:AN992"/>
    <mergeCell ref="C993:E993"/>
    <mergeCell ref="AB993:AD993"/>
    <mergeCell ref="AL993:AN993"/>
    <mergeCell ref="C994:E994"/>
    <mergeCell ref="AB994:AD994"/>
    <mergeCell ref="AL994:AN994"/>
    <mergeCell ref="C995:E995"/>
    <mergeCell ref="AB995:AD995"/>
    <mergeCell ref="AL995:AN995"/>
    <mergeCell ref="C996:E996"/>
    <mergeCell ref="AB996:AD996"/>
    <mergeCell ref="AL996:AN996"/>
    <mergeCell ref="C997:E997"/>
    <mergeCell ref="AB997:AD997"/>
    <mergeCell ref="AL997:AN997"/>
    <mergeCell ref="C998:E998"/>
    <mergeCell ref="AB998:AD998"/>
    <mergeCell ref="AL998:AN998"/>
    <mergeCell ref="C999:E999"/>
    <mergeCell ref="AB999:AD999"/>
    <mergeCell ref="AL999:AN999"/>
    <mergeCell ref="C1000:E1000"/>
    <mergeCell ref="AB1000:AD1000"/>
    <mergeCell ref="AL1000:AN1000"/>
    <mergeCell ref="C1001:E1001"/>
    <mergeCell ref="AB1001:AD1001"/>
    <mergeCell ref="AL1001:AN1001"/>
    <mergeCell ref="C1002:E1002"/>
    <mergeCell ref="AB1002:AD1002"/>
    <mergeCell ref="AL1002:AN1002"/>
    <mergeCell ref="C1003:E1003"/>
    <mergeCell ref="AB1003:AD1003"/>
    <mergeCell ref="AL1003:AN1003"/>
    <mergeCell ref="C1004:E1004"/>
    <mergeCell ref="AB1004:AD1004"/>
    <mergeCell ref="AL1004:AN1004"/>
    <mergeCell ref="C1005:E1005"/>
    <mergeCell ref="AB1005:AD1005"/>
    <mergeCell ref="AL1005:AN1005"/>
    <mergeCell ref="C1006:E1006"/>
    <mergeCell ref="AB1006:AD1006"/>
    <mergeCell ref="AL1006:AN1006"/>
    <mergeCell ref="C1007:E1007"/>
    <mergeCell ref="AB1007:AD1007"/>
    <mergeCell ref="AL1007:AN1007"/>
    <mergeCell ref="C1008:E1008"/>
    <mergeCell ref="AB1008:AD1008"/>
    <mergeCell ref="AL1008:AN1008"/>
    <mergeCell ref="C1009:E1009"/>
    <mergeCell ref="AB1009:AD1009"/>
    <mergeCell ref="AL1009:AN1009"/>
    <mergeCell ref="C1010:E1010"/>
    <mergeCell ref="AB1010:AD1010"/>
    <mergeCell ref="AL1010:AN1010"/>
    <mergeCell ref="F1011:G1011"/>
    <mergeCell ref="AE1011:AF1011"/>
    <mergeCell ref="AL1011:AN1011"/>
    <mergeCell ref="C1012:E1012"/>
    <mergeCell ref="AB1012:AD1012"/>
    <mergeCell ref="AL1012:AN1012"/>
    <mergeCell ref="C1013:E1013"/>
    <mergeCell ref="AB1013:AD1013"/>
    <mergeCell ref="AO1013:AP1013"/>
    <mergeCell ref="C1014:E1014"/>
    <mergeCell ref="AB1014:AD1014"/>
    <mergeCell ref="AL1014:AN1014"/>
    <mergeCell ref="C1015:E1015"/>
    <mergeCell ref="AB1015:AD1015"/>
    <mergeCell ref="AL1015:AN1015"/>
    <mergeCell ref="C1016:E1016"/>
    <mergeCell ref="AB1016:AD1016"/>
    <mergeCell ref="AL1016:AN1016"/>
    <mergeCell ref="C1017:E1017"/>
    <mergeCell ref="AB1017:AD1017"/>
    <mergeCell ref="AL1017:AN1017"/>
    <mergeCell ref="C1018:E1018"/>
    <mergeCell ref="AB1018:AD1018"/>
    <mergeCell ref="AL1018:AN1018"/>
    <mergeCell ref="C1019:E1019"/>
    <mergeCell ref="AB1019:AD1019"/>
    <mergeCell ref="AL1019:AN1019"/>
    <mergeCell ref="C1020:E1020"/>
    <mergeCell ref="AB1020:AD1020"/>
    <mergeCell ref="AL1020:AN1020"/>
    <mergeCell ref="C1021:E1021"/>
    <mergeCell ref="AB1021:AD1021"/>
    <mergeCell ref="AL1021:AN1021"/>
    <mergeCell ref="C1022:E1022"/>
    <mergeCell ref="AB1022:AD1022"/>
    <mergeCell ref="AL1022:AN1022"/>
    <mergeCell ref="C1023:E1023"/>
    <mergeCell ref="AB1023:AD1023"/>
    <mergeCell ref="AL1023:AN1023"/>
    <mergeCell ref="C1024:E1024"/>
    <mergeCell ref="AB1024:AD1024"/>
    <mergeCell ref="AL1024:AN1024"/>
    <mergeCell ref="C1025:E1025"/>
    <mergeCell ref="AB1025:AD1025"/>
    <mergeCell ref="AL1025:AN1025"/>
    <mergeCell ref="C1026:E1026"/>
    <mergeCell ref="AB1026:AD1026"/>
    <mergeCell ref="AL1026:AN1026"/>
    <mergeCell ref="C1027:E1027"/>
    <mergeCell ref="AB1027:AD1027"/>
    <mergeCell ref="AL1027:AN1027"/>
    <mergeCell ref="C1028:E1028"/>
    <mergeCell ref="AB1028:AD1028"/>
    <mergeCell ref="AL1028:AN1028"/>
    <mergeCell ref="C1029:E1029"/>
    <mergeCell ref="AB1029:AD1029"/>
    <mergeCell ref="AL1029:AN1029"/>
    <mergeCell ref="C1030:E1030"/>
    <mergeCell ref="AB1030:AD1030"/>
    <mergeCell ref="AL1030:AN1030"/>
    <mergeCell ref="C1031:E1031"/>
    <mergeCell ref="AB1031:AD1031"/>
    <mergeCell ref="AL1031:AN1031"/>
    <mergeCell ref="C1032:E1032"/>
    <mergeCell ref="AB1032:AD1032"/>
    <mergeCell ref="AL1032:AN1032"/>
    <mergeCell ref="C1033:E1033"/>
    <mergeCell ref="AB1033:AD1033"/>
    <mergeCell ref="AL1033:AN1033"/>
    <mergeCell ref="C1034:E1034"/>
    <mergeCell ref="AB1034:AD1034"/>
    <mergeCell ref="AL1034:AN1034"/>
    <mergeCell ref="C1035:E1035"/>
    <mergeCell ref="AB1035:AD1035"/>
    <mergeCell ref="AL1035:AN1035"/>
    <mergeCell ref="C1036:E1036"/>
    <mergeCell ref="AB1036:AD1036"/>
    <mergeCell ref="AL1036:AN1036"/>
    <mergeCell ref="C1037:E1037"/>
    <mergeCell ref="AB1037:AD1037"/>
    <mergeCell ref="AL1037:AN1037"/>
    <mergeCell ref="C1038:E1038"/>
    <mergeCell ref="AB1038:AD1038"/>
    <mergeCell ref="AL1038:AN1038"/>
    <mergeCell ref="C1039:E1039"/>
    <mergeCell ref="AB1039:AD1039"/>
    <mergeCell ref="AL1039:AN1039"/>
    <mergeCell ref="C1040:E1040"/>
    <mergeCell ref="AB1040:AD1040"/>
    <mergeCell ref="AL1040:AN1040"/>
    <mergeCell ref="C1041:E1041"/>
    <mergeCell ref="AB1041:AD1041"/>
    <mergeCell ref="AL1041:AN1041"/>
    <mergeCell ref="C1042:E1042"/>
    <mergeCell ref="AB1042:AD1042"/>
    <mergeCell ref="AL1042:AN1042"/>
    <mergeCell ref="C1043:E1043"/>
    <mergeCell ref="AB1043:AD1043"/>
    <mergeCell ref="AL1043:AN1043"/>
    <mergeCell ref="C1044:E1044"/>
    <mergeCell ref="AB1044:AD1044"/>
    <mergeCell ref="AL1044:AN1044"/>
    <mergeCell ref="C1045:E1045"/>
    <mergeCell ref="AB1045:AD1045"/>
    <mergeCell ref="AL1045:AN1045"/>
    <mergeCell ref="C1046:E1046"/>
    <mergeCell ref="AB1046:AD1046"/>
    <mergeCell ref="AL1046:AN1046"/>
    <mergeCell ref="C1047:E1047"/>
    <mergeCell ref="AB1047:AD1047"/>
    <mergeCell ref="AL1047:AN1047"/>
    <mergeCell ref="C1048:E1048"/>
    <mergeCell ref="AB1048:AD1048"/>
    <mergeCell ref="AL1048:AN1048"/>
    <mergeCell ref="C1049:E1049"/>
    <mergeCell ref="AB1049:AD1049"/>
    <mergeCell ref="AL1049:AN1049"/>
    <mergeCell ref="C1050:E1050"/>
    <mergeCell ref="AB1050:AD1050"/>
    <mergeCell ref="AL1050:AN1050"/>
    <mergeCell ref="C1051:E1051"/>
    <mergeCell ref="AB1051:AD1051"/>
    <mergeCell ref="AL1051:AN1051"/>
    <mergeCell ref="C1052:E1052"/>
    <mergeCell ref="AB1052:AD1052"/>
    <mergeCell ref="AL1052:AN1052"/>
    <mergeCell ref="C1053:E1053"/>
    <mergeCell ref="AB1053:AD1053"/>
    <mergeCell ref="AL1053:AN1053"/>
    <mergeCell ref="C1054:E1054"/>
    <mergeCell ref="AB1054:AD1054"/>
    <mergeCell ref="AL1054:AN1054"/>
    <mergeCell ref="C1055:E1055"/>
    <mergeCell ref="AB1055:AD1055"/>
    <mergeCell ref="AL1055:AN1055"/>
    <mergeCell ref="C1056:E1056"/>
    <mergeCell ref="AB1056:AD1056"/>
    <mergeCell ref="AL1056:AN1056"/>
    <mergeCell ref="C1057:E1057"/>
    <mergeCell ref="AB1057:AD1057"/>
    <mergeCell ref="AL1057:AN1057"/>
    <mergeCell ref="C1058:E1058"/>
    <mergeCell ref="AB1058:AD1058"/>
    <mergeCell ref="AL1058:AN1058"/>
    <mergeCell ref="C1059:E1059"/>
    <mergeCell ref="AB1059:AD1059"/>
    <mergeCell ref="AL1059:AN1059"/>
    <mergeCell ref="C1060:E1060"/>
    <mergeCell ref="AB1060:AD1060"/>
    <mergeCell ref="AL1060:AN1060"/>
    <mergeCell ref="C1061:E1061"/>
    <mergeCell ref="AB1061:AD1061"/>
    <mergeCell ref="AL1061:AN1061"/>
    <mergeCell ref="C1062:E1062"/>
    <mergeCell ref="AB1062:AD1062"/>
    <mergeCell ref="AL1062:AN1062"/>
    <mergeCell ref="C1063:E1063"/>
    <mergeCell ref="AB1063:AD1063"/>
    <mergeCell ref="AL1063:AN1063"/>
    <mergeCell ref="C1064:E1064"/>
    <mergeCell ref="AB1064:AD1064"/>
    <mergeCell ref="AL1064:AN1064"/>
    <mergeCell ref="C1065:E1065"/>
    <mergeCell ref="AB1065:AD1065"/>
    <mergeCell ref="AL1065:AN1065"/>
    <mergeCell ref="C1066:E1066"/>
    <mergeCell ref="AB1066:AD1066"/>
    <mergeCell ref="AL1066:AN1066"/>
    <mergeCell ref="C1067:E1067"/>
    <mergeCell ref="AB1067:AD1067"/>
    <mergeCell ref="AL1067:AN1067"/>
    <mergeCell ref="C1068:E1068"/>
    <mergeCell ref="AB1068:AD1068"/>
    <mergeCell ref="AL1068:AN1068"/>
    <mergeCell ref="C1069:E1069"/>
    <mergeCell ref="AB1069:AD1069"/>
    <mergeCell ref="AL1069:AN1069"/>
    <mergeCell ref="C1070:E1070"/>
    <mergeCell ref="AB1070:AD1070"/>
    <mergeCell ref="AL1070:AN1070"/>
    <mergeCell ref="C1071:E1071"/>
    <mergeCell ref="AB1071:AD1071"/>
    <mergeCell ref="AL1071:AN1071"/>
    <mergeCell ref="C1072:E1072"/>
    <mergeCell ref="AB1072:AD1072"/>
    <mergeCell ref="AL1072:AN1072"/>
    <mergeCell ref="C1073:E1073"/>
    <mergeCell ref="AB1073:AD1073"/>
    <mergeCell ref="AL1073:AN1073"/>
    <mergeCell ref="C1074:E1074"/>
    <mergeCell ref="AB1074:AD1074"/>
    <mergeCell ref="AL1074:AN1074"/>
    <mergeCell ref="C1075:E1075"/>
    <mergeCell ref="AB1075:AD1075"/>
    <mergeCell ref="AL1075:AN1075"/>
    <mergeCell ref="C1076:E1076"/>
    <mergeCell ref="AB1076:AD1076"/>
    <mergeCell ref="AL1076:AN1076"/>
    <mergeCell ref="C1077:E1077"/>
    <mergeCell ref="AB1077:AD1077"/>
    <mergeCell ref="AL1077:AN1077"/>
    <mergeCell ref="C1078:E1078"/>
    <mergeCell ref="AB1078:AD1078"/>
    <mergeCell ref="AL1078:AN1078"/>
    <mergeCell ref="C1079:E1079"/>
    <mergeCell ref="AB1079:AD1079"/>
    <mergeCell ref="AL1079:AN1079"/>
    <mergeCell ref="C1080:E1080"/>
    <mergeCell ref="AB1080:AD1080"/>
    <mergeCell ref="AL1080:AN1080"/>
    <mergeCell ref="C1081:E1081"/>
    <mergeCell ref="AB1081:AD1081"/>
    <mergeCell ref="AL1081:AN1081"/>
    <mergeCell ref="C1082:E1082"/>
    <mergeCell ref="AB1082:AD1082"/>
    <mergeCell ref="AL1082:AN1082"/>
    <mergeCell ref="C1083:E1083"/>
    <mergeCell ref="AB1083:AD1083"/>
    <mergeCell ref="AL1083:AN1083"/>
    <mergeCell ref="C1084:E1084"/>
    <mergeCell ref="AB1084:AD1084"/>
    <mergeCell ref="AL1084:AN1084"/>
    <mergeCell ref="C1085:E1085"/>
    <mergeCell ref="AB1085:AD1085"/>
    <mergeCell ref="AL1085:AN1085"/>
    <mergeCell ref="C1086:E1086"/>
    <mergeCell ref="AB1086:AD1086"/>
    <mergeCell ref="AL1086:AN1086"/>
    <mergeCell ref="C1087:E1087"/>
    <mergeCell ref="AB1087:AD1087"/>
    <mergeCell ref="AL1087:AN1087"/>
    <mergeCell ref="C1088:E1088"/>
    <mergeCell ref="AB1088:AD1088"/>
    <mergeCell ref="AL1088:AN1088"/>
    <mergeCell ref="C1089:E1089"/>
    <mergeCell ref="AB1089:AD1089"/>
    <mergeCell ref="AL1089:AN1089"/>
    <mergeCell ref="C1090:E1090"/>
    <mergeCell ref="AB1090:AD1090"/>
    <mergeCell ref="AL1090:AN1090"/>
    <mergeCell ref="C1091:E1091"/>
    <mergeCell ref="AB1091:AD1091"/>
    <mergeCell ref="AL1091:AN1091"/>
    <mergeCell ref="C1092:E1092"/>
    <mergeCell ref="AB1092:AD1092"/>
    <mergeCell ref="AL1092:AN1092"/>
    <mergeCell ref="C1093:E1093"/>
    <mergeCell ref="AB1093:AD1093"/>
    <mergeCell ref="AL1093:AN1093"/>
    <mergeCell ref="C1094:E1094"/>
    <mergeCell ref="AB1094:AD1094"/>
    <mergeCell ref="AL1094:AN1094"/>
    <mergeCell ref="C1095:E1095"/>
    <mergeCell ref="AB1095:AD1095"/>
    <mergeCell ref="AL1095:AN1095"/>
    <mergeCell ref="C1096:E1096"/>
    <mergeCell ref="AB1096:AD1096"/>
    <mergeCell ref="AL1096:AN1096"/>
    <mergeCell ref="C1097:E1097"/>
    <mergeCell ref="AB1097:AD1097"/>
    <mergeCell ref="AL1097:AN1097"/>
    <mergeCell ref="C1098:E1098"/>
    <mergeCell ref="AB1098:AD1098"/>
    <mergeCell ref="AL1098:AN1098"/>
    <mergeCell ref="C1099:E1099"/>
    <mergeCell ref="AB1099:AD1099"/>
    <mergeCell ref="AL1099:AN1099"/>
    <mergeCell ref="C1100:E1100"/>
    <mergeCell ref="AB1100:AD1100"/>
    <mergeCell ref="AL1100:AN1100"/>
    <mergeCell ref="C1101:E1101"/>
    <mergeCell ref="AB1101:AD1101"/>
    <mergeCell ref="AL1101:AN1101"/>
    <mergeCell ref="C1102:E1102"/>
    <mergeCell ref="AB1102:AD1102"/>
    <mergeCell ref="AL1102:AN1102"/>
    <mergeCell ref="C1103:E1103"/>
    <mergeCell ref="AB1103:AD1103"/>
    <mergeCell ref="AL1103:AN1103"/>
    <mergeCell ref="C1104:E1104"/>
    <mergeCell ref="AB1104:AD1104"/>
    <mergeCell ref="AL1104:AN1104"/>
    <mergeCell ref="C1105:E1105"/>
    <mergeCell ref="AB1105:AD1105"/>
    <mergeCell ref="AL1105:AN1105"/>
    <mergeCell ref="C1106:E1106"/>
    <mergeCell ref="AB1106:AD1106"/>
    <mergeCell ref="AL1106:AN1106"/>
    <mergeCell ref="C1107:E1107"/>
    <mergeCell ref="AB1107:AD1107"/>
    <mergeCell ref="AL1107:AN1107"/>
    <mergeCell ref="C1108:E1108"/>
    <mergeCell ref="AB1108:AD1108"/>
    <mergeCell ref="AL1108:AN1108"/>
    <mergeCell ref="C1109:E1109"/>
    <mergeCell ref="AB1109:AD1109"/>
    <mergeCell ref="AL1109:AN1109"/>
    <mergeCell ref="C1110:E1110"/>
    <mergeCell ref="AB1110:AD1110"/>
    <mergeCell ref="AL1110:AN1110"/>
    <mergeCell ref="C1111:E1111"/>
    <mergeCell ref="AB1111:AD1111"/>
    <mergeCell ref="AL1111:AN1111"/>
    <mergeCell ref="C1112:E1112"/>
    <mergeCell ref="AB1112:AD1112"/>
    <mergeCell ref="AL1112:AN1112"/>
    <mergeCell ref="C1113:E1113"/>
    <mergeCell ref="AB1113:AD1113"/>
    <mergeCell ref="AL1113:AN1113"/>
    <mergeCell ref="C1114:E1114"/>
    <mergeCell ref="AB1114:AD1114"/>
    <mergeCell ref="AL1114:AN1114"/>
    <mergeCell ref="C1115:E1115"/>
    <mergeCell ref="AB1115:AD1115"/>
    <mergeCell ref="AL1115:AN1115"/>
    <mergeCell ref="C1116:E1116"/>
    <mergeCell ref="AB1116:AD1116"/>
    <mergeCell ref="AL1116:AN1116"/>
    <mergeCell ref="C1117:E1117"/>
    <mergeCell ref="AB1117:AD1117"/>
    <mergeCell ref="AL1117:AN1117"/>
    <mergeCell ref="C1118:E1118"/>
    <mergeCell ref="AB1118:AD1118"/>
    <mergeCell ref="AL1118:AN1118"/>
    <mergeCell ref="C1119:E1119"/>
    <mergeCell ref="AB1119:AD1119"/>
    <mergeCell ref="AL1119:AN1119"/>
    <mergeCell ref="C1120:E1120"/>
    <mergeCell ref="AB1120:AD1120"/>
    <mergeCell ref="AL1120:AN1120"/>
    <mergeCell ref="C1121:E1121"/>
    <mergeCell ref="AB1121:AD1121"/>
    <mergeCell ref="AL1121:AN1121"/>
    <mergeCell ref="C1122:E1122"/>
    <mergeCell ref="AB1122:AD1122"/>
    <mergeCell ref="AL1122:AN1122"/>
    <mergeCell ref="C1123:E1123"/>
    <mergeCell ref="AB1123:AD1123"/>
    <mergeCell ref="AL1123:AN1123"/>
    <mergeCell ref="C1124:E1124"/>
    <mergeCell ref="AB1124:AD1124"/>
    <mergeCell ref="AL1124:AN1124"/>
    <mergeCell ref="C1125:E1125"/>
    <mergeCell ref="AB1125:AD1125"/>
    <mergeCell ref="AL1125:AN1125"/>
    <mergeCell ref="C1126:E1126"/>
    <mergeCell ref="AB1126:AD1126"/>
    <mergeCell ref="AL1126:AN1126"/>
    <mergeCell ref="C1127:E1127"/>
    <mergeCell ref="AB1127:AD1127"/>
    <mergeCell ref="AL1127:AN1127"/>
    <mergeCell ref="C1128:E1128"/>
    <mergeCell ref="AB1128:AD1128"/>
    <mergeCell ref="AL1128:AN1128"/>
    <mergeCell ref="C1129:E1129"/>
    <mergeCell ref="AB1129:AD1129"/>
    <mergeCell ref="AL1129:AN1129"/>
    <mergeCell ref="C1130:E1130"/>
    <mergeCell ref="AB1130:AD1130"/>
    <mergeCell ref="AL1130:AN1130"/>
    <mergeCell ref="C1131:E1131"/>
    <mergeCell ref="AB1131:AD1131"/>
    <mergeCell ref="AL1131:AN1131"/>
    <mergeCell ref="C1132:E1132"/>
    <mergeCell ref="AB1132:AD1132"/>
    <mergeCell ref="AL1132:AN1132"/>
    <mergeCell ref="C1133:E1133"/>
    <mergeCell ref="AB1133:AD1133"/>
    <mergeCell ref="AL1133:AN1133"/>
    <mergeCell ref="C1134:E1134"/>
    <mergeCell ref="AB1134:AD1134"/>
    <mergeCell ref="AL1134:AN1134"/>
    <mergeCell ref="C1135:E1135"/>
    <mergeCell ref="AB1135:AD1135"/>
    <mergeCell ref="AL1135:AN1135"/>
    <mergeCell ref="C1136:E1136"/>
    <mergeCell ref="AB1136:AD1136"/>
    <mergeCell ref="AL1136:AN1136"/>
    <mergeCell ref="C1137:E1137"/>
    <mergeCell ref="AB1137:AD1137"/>
    <mergeCell ref="AL1137:AN1137"/>
    <mergeCell ref="C1138:E1138"/>
    <mergeCell ref="AB1138:AD1138"/>
    <mergeCell ref="AL1138:AN1138"/>
    <mergeCell ref="C1139:E1139"/>
    <mergeCell ref="AB1139:AD1139"/>
    <mergeCell ref="AL1139:AN1139"/>
    <mergeCell ref="C1140:E1140"/>
    <mergeCell ref="AB1140:AD1140"/>
    <mergeCell ref="AL1140:AN1140"/>
    <mergeCell ref="C1141:E1141"/>
    <mergeCell ref="AB1141:AD1141"/>
    <mergeCell ref="AL1141:AN1141"/>
    <mergeCell ref="C1142:E1142"/>
    <mergeCell ref="AB1142:AD1142"/>
    <mergeCell ref="AL1142:AN1142"/>
    <mergeCell ref="C1143:E1143"/>
    <mergeCell ref="AB1143:AD1143"/>
    <mergeCell ref="AL1143:AN1143"/>
    <mergeCell ref="C1144:E1144"/>
    <mergeCell ref="AB1144:AD1144"/>
    <mergeCell ref="AL1144:AN1144"/>
    <mergeCell ref="C1145:E1145"/>
    <mergeCell ref="AB1145:AD1145"/>
    <mergeCell ref="AL1145:AN1145"/>
    <mergeCell ref="C1146:E1146"/>
    <mergeCell ref="AB1146:AD1146"/>
    <mergeCell ref="AL1146:AN1146"/>
    <mergeCell ref="C1147:E1147"/>
    <mergeCell ref="AB1147:AD1147"/>
    <mergeCell ref="AL1147:AN1147"/>
    <mergeCell ref="C1148:E1148"/>
    <mergeCell ref="AB1148:AD1148"/>
    <mergeCell ref="AL1148:AN1148"/>
    <mergeCell ref="C1149:E1149"/>
    <mergeCell ref="AB1149:AD1149"/>
    <mergeCell ref="AL1149:AN1149"/>
    <mergeCell ref="C1150:E1150"/>
    <mergeCell ref="AB1150:AD1150"/>
    <mergeCell ref="AL1150:AN1150"/>
    <mergeCell ref="F1151:G1151"/>
    <mergeCell ref="AE1151:AF1151"/>
    <mergeCell ref="AL1151:AN1151"/>
    <mergeCell ref="C1152:E1152"/>
    <mergeCell ref="AB1152:AD1152"/>
    <mergeCell ref="AL1152:AN1152"/>
    <mergeCell ref="C1153:E1153"/>
    <mergeCell ref="AB1153:AD1153"/>
    <mergeCell ref="AO1153:AP1153"/>
    <mergeCell ref="C1154:E1154"/>
    <mergeCell ref="AB1154:AD1154"/>
    <mergeCell ref="AL1154:AN1154"/>
    <mergeCell ref="C1155:E1155"/>
    <mergeCell ref="AB1155:AD1155"/>
    <mergeCell ref="AL1155:AN1155"/>
    <mergeCell ref="C1156:E1156"/>
    <mergeCell ref="AB1156:AD1156"/>
    <mergeCell ref="AL1156:AN1156"/>
    <mergeCell ref="C1157:E1157"/>
    <mergeCell ref="AB1157:AD1157"/>
    <mergeCell ref="AL1157:AN1157"/>
    <mergeCell ref="C1158:E1158"/>
    <mergeCell ref="AB1158:AD1158"/>
    <mergeCell ref="AL1158:AN1158"/>
    <mergeCell ref="C1159:E1159"/>
    <mergeCell ref="AB1159:AD1159"/>
    <mergeCell ref="AL1159:AN1159"/>
    <mergeCell ref="C1160:E1160"/>
    <mergeCell ref="AB1160:AD1160"/>
    <mergeCell ref="AL1160:AN1160"/>
    <mergeCell ref="C1161:E1161"/>
    <mergeCell ref="AB1161:AD1161"/>
    <mergeCell ref="AL1161:AN1161"/>
    <mergeCell ref="C1162:E1162"/>
    <mergeCell ref="AB1162:AD1162"/>
    <mergeCell ref="AL1162:AN1162"/>
    <mergeCell ref="C1163:E1163"/>
    <mergeCell ref="AB1163:AD1163"/>
    <mergeCell ref="AL1163:AN1163"/>
    <mergeCell ref="C1164:E1164"/>
    <mergeCell ref="AB1164:AD1164"/>
    <mergeCell ref="AL1164:AN1164"/>
    <mergeCell ref="C1165:E1165"/>
    <mergeCell ref="AB1165:AD1165"/>
    <mergeCell ref="AL1165:AN1165"/>
    <mergeCell ref="C1166:E1166"/>
    <mergeCell ref="AB1166:AD1166"/>
    <mergeCell ref="AL1166:AN1166"/>
    <mergeCell ref="C1167:E1167"/>
    <mergeCell ref="AB1167:AD1167"/>
    <mergeCell ref="AL1167:AN1167"/>
    <mergeCell ref="C1168:E1168"/>
    <mergeCell ref="AB1168:AD1168"/>
    <mergeCell ref="AL1168:AN1168"/>
    <mergeCell ref="C1169:E1169"/>
    <mergeCell ref="AB1169:AD1169"/>
    <mergeCell ref="AL1169:AN1169"/>
    <mergeCell ref="C1170:E1170"/>
    <mergeCell ref="AB1170:AD1170"/>
    <mergeCell ref="AL1170:AN1170"/>
    <mergeCell ref="C1171:E1171"/>
    <mergeCell ref="AB1171:AD1171"/>
    <mergeCell ref="AL1171:AN1171"/>
    <mergeCell ref="C1172:E1172"/>
    <mergeCell ref="AB1172:AD1172"/>
    <mergeCell ref="AL1172:AN1172"/>
    <mergeCell ref="C1173:E1173"/>
    <mergeCell ref="AB1173:AD1173"/>
    <mergeCell ref="AL1173:AN1173"/>
    <mergeCell ref="C1174:E1174"/>
    <mergeCell ref="AB1174:AD1174"/>
    <mergeCell ref="AL1174:AN1174"/>
    <mergeCell ref="C1175:E1175"/>
    <mergeCell ref="AB1175:AD1175"/>
    <mergeCell ref="AL1175:AN1175"/>
    <mergeCell ref="C1176:E1176"/>
    <mergeCell ref="AB1176:AD1176"/>
    <mergeCell ref="AL1176:AN1176"/>
    <mergeCell ref="C1177:E1177"/>
    <mergeCell ref="AB1177:AD1177"/>
    <mergeCell ref="AL1177:AN1177"/>
    <mergeCell ref="C1178:E1178"/>
    <mergeCell ref="AB1178:AD1178"/>
    <mergeCell ref="AL1178:AN1178"/>
    <mergeCell ref="C1179:E1179"/>
    <mergeCell ref="AB1179:AD1179"/>
    <mergeCell ref="AL1179:AN1179"/>
    <mergeCell ref="C1180:E1180"/>
    <mergeCell ref="AB1180:AD1180"/>
    <mergeCell ref="AL1180:AN1180"/>
    <mergeCell ref="C1181:E1181"/>
    <mergeCell ref="AB1181:AD1181"/>
    <mergeCell ref="AL1181:AN1181"/>
    <mergeCell ref="C1182:E1182"/>
    <mergeCell ref="AB1182:AD1182"/>
    <mergeCell ref="AL1182:AN1182"/>
    <mergeCell ref="C1183:E1183"/>
    <mergeCell ref="AB1183:AD1183"/>
    <mergeCell ref="AL1183:AN1183"/>
    <mergeCell ref="C1184:E1184"/>
    <mergeCell ref="AB1184:AD1184"/>
    <mergeCell ref="AL1184:AN1184"/>
    <mergeCell ref="C1185:E1185"/>
    <mergeCell ref="AB1185:AD1185"/>
    <mergeCell ref="AL1185:AN1185"/>
    <mergeCell ref="C1186:E1186"/>
    <mergeCell ref="AB1186:AD1186"/>
    <mergeCell ref="AL1186:AN1186"/>
    <mergeCell ref="C1187:E1187"/>
    <mergeCell ref="AB1187:AD1187"/>
    <mergeCell ref="AL1187:AN1187"/>
    <mergeCell ref="C1188:E1188"/>
    <mergeCell ref="AB1188:AD1188"/>
    <mergeCell ref="AL1188:AN1188"/>
    <mergeCell ref="C1189:E1189"/>
    <mergeCell ref="AB1189:AD1189"/>
    <mergeCell ref="AL1189:AN1189"/>
    <mergeCell ref="C1190:E1190"/>
    <mergeCell ref="AB1190:AD1190"/>
    <mergeCell ref="AL1190:AN1190"/>
    <mergeCell ref="C1191:E1191"/>
    <mergeCell ref="AB1191:AD1191"/>
    <mergeCell ref="AL1191:AN1191"/>
    <mergeCell ref="C1192:E1192"/>
    <mergeCell ref="AB1192:AD1192"/>
    <mergeCell ref="AL1192:AN1192"/>
    <mergeCell ref="C1193:E1193"/>
    <mergeCell ref="AB1193:AD1193"/>
    <mergeCell ref="AL1193:AN1193"/>
    <mergeCell ref="C1194:E1194"/>
    <mergeCell ref="AB1194:AD1194"/>
    <mergeCell ref="AL1194:AN1194"/>
    <mergeCell ref="C1195:E1195"/>
    <mergeCell ref="AB1195:AD1195"/>
    <mergeCell ref="AL1195:AN1195"/>
    <mergeCell ref="AL1196:AN1196"/>
    <mergeCell ref="AL1197:AN1197"/>
    <mergeCell ref="C1198:E1198"/>
    <mergeCell ref="AB1198:AD1198"/>
    <mergeCell ref="C1199:E1199"/>
    <mergeCell ref="AB1199:AD1199"/>
    <mergeCell ref="C1200:E1200"/>
    <mergeCell ref="AB1200:AD1200"/>
    <mergeCell ref="AL1200:AN1200"/>
    <mergeCell ref="C1201:E1201"/>
    <mergeCell ref="AB1201:AD1201"/>
    <mergeCell ref="AL1201:AN1201"/>
    <mergeCell ref="C1202:E1202"/>
    <mergeCell ref="AB1202:AD1202"/>
    <mergeCell ref="AL1202:AN1202"/>
    <mergeCell ref="C1203:E1203"/>
    <mergeCell ref="AB1203:AD1203"/>
    <mergeCell ref="AL1203:AN1203"/>
    <mergeCell ref="C1204:E1204"/>
    <mergeCell ref="AB1204:AD1204"/>
    <mergeCell ref="AL1204:AN1204"/>
    <mergeCell ref="C1205:E1205"/>
    <mergeCell ref="AB1205:AD1205"/>
    <mergeCell ref="AL1205:AN1205"/>
    <mergeCell ref="C1206:E1206"/>
    <mergeCell ref="AB1206:AD1206"/>
    <mergeCell ref="AL1206:AN1206"/>
    <mergeCell ref="C1207:E1207"/>
    <mergeCell ref="AB1207:AD1207"/>
    <mergeCell ref="AL1207:AN1207"/>
    <mergeCell ref="C1208:E1208"/>
    <mergeCell ref="AB1208:AD1208"/>
    <mergeCell ref="AL1208:AN1208"/>
    <mergeCell ref="C1209:E1209"/>
    <mergeCell ref="AB1209:AD1209"/>
    <mergeCell ref="AL1209:AN1209"/>
    <mergeCell ref="C1210:E1210"/>
    <mergeCell ref="AB1210:AD1210"/>
    <mergeCell ref="AL1210:AN1210"/>
    <mergeCell ref="C1211:E1211"/>
    <mergeCell ref="AB1211:AD1211"/>
    <mergeCell ref="AL1211:AN1211"/>
    <mergeCell ref="C1212:E1212"/>
    <mergeCell ref="AB1212:AD1212"/>
    <mergeCell ref="AL1212:AN1212"/>
    <mergeCell ref="C1213:E1213"/>
    <mergeCell ref="AB1213:AD1213"/>
    <mergeCell ref="AL1213:AN1213"/>
    <mergeCell ref="C1214:E1214"/>
    <mergeCell ref="AB1214:AD1214"/>
    <mergeCell ref="AL1214:AN1214"/>
    <mergeCell ref="C1215:E1215"/>
    <mergeCell ref="AB1215:AD1215"/>
    <mergeCell ref="AL1215:AN1215"/>
    <mergeCell ref="C1216:E1216"/>
    <mergeCell ref="AB1216:AD1216"/>
    <mergeCell ref="AL1216:AN1216"/>
    <mergeCell ref="C1217:E1217"/>
    <mergeCell ref="AB1217:AD1217"/>
    <mergeCell ref="AL1217:AN1217"/>
    <mergeCell ref="C1218:E1218"/>
    <mergeCell ref="AB1218:AD1218"/>
    <mergeCell ref="AL1218:AN1218"/>
    <mergeCell ref="C1219:E1219"/>
    <mergeCell ref="AB1219:AD1219"/>
    <mergeCell ref="AL1219:AN1219"/>
    <mergeCell ref="C1220:E1220"/>
    <mergeCell ref="AB1220:AD1220"/>
    <mergeCell ref="AL1220:AN1220"/>
    <mergeCell ref="C1221:E1221"/>
    <mergeCell ref="AB1221:AD1221"/>
    <mergeCell ref="AL1221:AN1221"/>
    <mergeCell ref="C1222:E1222"/>
    <mergeCell ref="AB1222:AD1222"/>
    <mergeCell ref="AL1222:AN1222"/>
    <mergeCell ref="C1223:E1223"/>
    <mergeCell ref="AB1223:AD1223"/>
    <mergeCell ref="AL1223:AN1223"/>
    <mergeCell ref="C1224:E1224"/>
    <mergeCell ref="AB1224:AD1224"/>
    <mergeCell ref="AL1224:AN1224"/>
    <mergeCell ref="C1225:E1225"/>
    <mergeCell ref="AB1225:AD1225"/>
    <mergeCell ref="AL1225:AN1225"/>
    <mergeCell ref="C1226:E1226"/>
    <mergeCell ref="AB1226:AD1226"/>
    <mergeCell ref="AL1226:AN1226"/>
    <mergeCell ref="C1227:E1227"/>
    <mergeCell ref="AB1227:AD1227"/>
    <mergeCell ref="AL1227:AN1227"/>
    <mergeCell ref="C1228:E1228"/>
    <mergeCell ref="AB1228:AD1228"/>
    <mergeCell ref="AL1228:AN1228"/>
    <mergeCell ref="C1229:E1229"/>
    <mergeCell ref="AB1229:AD1229"/>
    <mergeCell ref="AL1229:AN1229"/>
    <mergeCell ref="C1230:E1230"/>
    <mergeCell ref="AB1230:AD1230"/>
    <mergeCell ref="AL1230:AN1230"/>
    <mergeCell ref="C1231:E1231"/>
    <mergeCell ref="AB1231:AD1231"/>
    <mergeCell ref="AL1231:AN1231"/>
    <mergeCell ref="C1232:E1232"/>
    <mergeCell ref="AB1232:AD1232"/>
    <mergeCell ref="AL1232:AN1232"/>
    <mergeCell ref="F1233:G1233"/>
    <mergeCell ref="AE1233:AF1233"/>
    <mergeCell ref="AL1233:AN1233"/>
    <mergeCell ref="C1234:E1234"/>
    <mergeCell ref="AB1234:AD1234"/>
    <mergeCell ref="AL1234:AN1234"/>
    <mergeCell ref="C1235:E1235"/>
    <mergeCell ref="AB1235:AD1235"/>
    <mergeCell ref="AO1235:AP1235"/>
    <mergeCell ref="AL1236:AN1236"/>
    <mergeCell ref="AL1237:AN1237"/>
    <mergeCell ref="C1239:E1239"/>
    <mergeCell ref="AB1239:AD1239"/>
    <mergeCell ref="C1240:E1240"/>
    <mergeCell ref="AB1240:AD1240"/>
    <mergeCell ref="C1241:E1241"/>
    <mergeCell ref="AB1241:AD1241"/>
    <mergeCell ref="AL1241:AN1241"/>
    <mergeCell ref="C1242:E1242"/>
    <mergeCell ref="AB1242:AD1242"/>
    <mergeCell ref="AL1242:AN1242"/>
    <mergeCell ref="C1243:E1243"/>
    <mergeCell ref="AB1243:AD1243"/>
    <mergeCell ref="AL1243:AN1243"/>
    <mergeCell ref="C1244:E1244"/>
    <mergeCell ref="AB1244:AD1244"/>
    <mergeCell ref="AL1244:AN1244"/>
    <mergeCell ref="C1245:E1245"/>
    <mergeCell ref="AB1245:AD1245"/>
    <mergeCell ref="AL1245:AN1245"/>
    <mergeCell ref="C1246:E1246"/>
    <mergeCell ref="AB1246:AD1246"/>
    <mergeCell ref="AL1246:AN1246"/>
    <mergeCell ref="C1247:E1247"/>
    <mergeCell ref="AB1247:AD1247"/>
    <mergeCell ref="AL1247:AN1247"/>
    <mergeCell ref="C1248:E1248"/>
    <mergeCell ref="AB1248:AD1248"/>
    <mergeCell ref="AL1248:AN1248"/>
    <mergeCell ref="C1249:E1249"/>
    <mergeCell ref="AB1249:AD1249"/>
    <mergeCell ref="AL1249:AN1249"/>
    <mergeCell ref="C1250:E1250"/>
    <mergeCell ref="AB1250:AD1250"/>
    <mergeCell ref="AL1250:AN1250"/>
    <mergeCell ref="C1251:E1251"/>
    <mergeCell ref="AB1251:AD1251"/>
    <mergeCell ref="AL1251:AN1251"/>
    <mergeCell ref="F1252:G1252"/>
    <mergeCell ref="AE1252:AF1252"/>
    <mergeCell ref="AL1252:AN1252"/>
    <mergeCell ref="AL1253:AN1253"/>
    <mergeCell ref="AO1254:AP1254"/>
    <mergeCell ref="C1255:E1255"/>
    <mergeCell ref="AB1255:AD1255"/>
    <mergeCell ref="C1256:E1256"/>
    <mergeCell ref="AB1256:AD1256"/>
    <mergeCell ref="C1257:E1257"/>
    <mergeCell ref="AB1257:AD1257"/>
    <mergeCell ref="AL1257:AN1257"/>
    <mergeCell ref="C1258:E1258"/>
    <mergeCell ref="AB1258:AD1258"/>
    <mergeCell ref="AL1258:AN1258"/>
    <mergeCell ref="C1259:E1259"/>
    <mergeCell ref="AB1259:AD1259"/>
    <mergeCell ref="AL1259:AN1259"/>
    <mergeCell ref="C1260:E1260"/>
    <mergeCell ref="AB1260:AD1260"/>
    <mergeCell ref="AL1260:AN1260"/>
    <mergeCell ref="C1261:E1261"/>
    <mergeCell ref="AB1261:AD1261"/>
    <mergeCell ref="AL1261:AN1261"/>
    <mergeCell ref="C1262:E1262"/>
    <mergeCell ref="AB1262:AD1262"/>
    <mergeCell ref="AL1262:AN1262"/>
    <mergeCell ref="C1263:E1263"/>
    <mergeCell ref="AB1263:AD1263"/>
    <mergeCell ref="AL1263:AN1263"/>
    <mergeCell ref="C1264:E1264"/>
    <mergeCell ref="AB1264:AD1264"/>
    <mergeCell ref="AL1264:AN1264"/>
    <mergeCell ref="C1265:E1265"/>
    <mergeCell ref="AB1265:AD1265"/>
    <mergeCell ref="AL1265:AN1265"/>
    <mergeCell ref="C1266:E1266"/>
    <mergeCell ref="AB1266:AD1266"/>
    <mergeCell ref="AL1266:AN1266"/>
    <mergeCell ref="C1267:E1267"/>
    <mergeCell ref="AB1267:AD1267"/>
    <mergeCell ref="AL1267:AN1267"/>
    <mergeCell ref="C1268:E1268"/>
    <mergeCell ref="AB1268:AD1268"/>
    <mergeCell ref="AL1268:AN1268"/>
    <mergeCell ref="C1269:E1269"/>
    <mergeCell ref="AB1269:AD1269"/>
    <mergeCell ref="AL1269:AN1269"/>
    <mergeCell ref="C1270:E1270"/>
    <mergeCell ref="AB1270:AD1270"/>
    <mergeCell ref="AL1270:AN1270"/>
    <mergeCell ref="C1271:E1271"/>
    <mergeCell ref="AB1271:AD1271"/>
    <mergeCell ref="AL1271:AN1271"/>
    <mergeCell ref="AL1272:AN1272"/>
    <mergeCell ref="AL1273:AN1273"/>
    <mergeCell ref="C1274:E1274"/>
    <mergeCell ref="AB1274:AD1274"/>
    <mergeCell ref="C1275:E1275"/>
    <mergeCell ref="AB1275:AD1275"/>
    <mergeCell ref="AL1276:AN1276"/>
    <mergeCell ref="AL1277:AN1277"/>
    <mergeCell ref="C1278:E1278"/>
    <mergeCell ref="AB1278:AD1278"/>
    <mergeCell ref="AL1280:AN1280"/>
    <mergeCell ref="C1282:E1282"/>
    <mergeCell ref="AB1282:AD1282"/>
    <mergeCell ref="AL1283:AN1283"/>
    <mergeCell ref="C1285:E1285"/>
    <mergeCell ref="AB1285:AD1285"/>
    <mergeCell ref="C1286:E1286"/>
    <mergeCell ref="AB1286:AD1286"/>
    <mergeCell ref="AL1286:AN1286"/>
    <mergeCell ref="C1287:E1287"/>
    <mergeCell ref="AB1287:AD1287"/>
    <mergeCell ref="AL1287:AN1287"/>
    <mergeCell ref="C1288:E1288"/>
    <mergeCell ref="AB1288:AD1288"/>
    <mergeCell ref="AL1288:AN1288"/>
    <mergeCell ref="C1289:E1289"/>
    <mergeCell ref="AB1289:AD1289"/>
    <mergeCell ref="AL1289:AN1289"/>
    <mergeCell ref="C1290:E1290"/>
    <mergeCell ref="AB1290:AD1290"/>
    <mergeCell ref="AL1290:AN1290"/>
    <mergeCell ref="C1291:E1291"/>
    <mergeCell ref="AB1291:AD1291"/>
    <mergeCell ref="AL1291:AN1291"/>
    <mergeCell ref="F1292:G1292"/>
    <mergeCell ref="AE1292:AF1292"/>
    <mergeCell ref="AL1292:AN1292"/>
    <mergeCell ref="F1293:G1293"/>
    <mergeCell ref="AE1293:AF1293"/>
    <mergeCell ref="A5:A17"/>
    <mergeCell ref="A19:A36"/>
    <mergeCell ref="A38:A280"/>
    <mergeCell ref="A282:A473"/>
    <mergeCell ref="A475:A702"/>
    <mergeCell ref="A704:A788"/>
    <mergeCell ref="A790:A847"/>
    <mergeCell ref="A849:A971"/>
    <mergeCell ref="A973:A1010"/>
    <mergeCell ref="A1012:A1150"/>
    <mergeCell ref="A1152:A1232"/>
    <mergeCell ref="A1234:A1251"/>
    <mergeCell ref="A1253:A1291"/>
    <mergeCell ref="B5:B17"/>
    <mergeCell ref="B19:B36"/>
    <mergeCell ref="B40:B62"/>
    <mergeCell ref="B63:B86"/>
    <mergeCell ref="B87:B117"/>
    <mergeCell ref="B118:B145"/>
    <mergeCell ref="B146:B165"/>
    <mergeCell ref="B166:B200"/>
    <mergeCell ref="B201:B239"/>
    <mergeCell ref="B240:B264"/>
    <mergeCell ref="B265:B280"/>
    <mergeCell ref="B283:B309"/>
    <mergeCell ref="B310:B331"/>
    <mergeCell ref="B332:B353"/>
    <mergeCell ref="B354:B372"/>
    <mergeCell ref="B373:B394"/>
    <mergeCell ref="B395:B416"/>
    <mergeCell ref="B417:B433"/>
    <mergeCell ref="B434:B456"/>
    <mergeCell ref="B457:B473"/>
    <mergeCell ref="B476:B513"/>
    <mergeCell ref="B514:B542"/>
    <mergeCell ref="B543:B583"/>
    <mergeCell ref="B584:B613"/>
    <mergeCell ref="B614:B651"/>
    <mergeCell ref="B652:B670"/>
    <mergeCell ref="B671:B702"/>
    <mergeCell ref="B707:B721"/>
    <mergeCell ref="B722:B729"/>
    <mergeCell ref="B730:B743"/>
    <mergeCell ref="B744:B755"/>
    <mergeCell ref="B756:B763"/>
    <mergeCell ref="B764:B774"/>
    <mergeCell ref="B778:B788"/>
    <mergeCell ref="B791:B806"/>
    <mergeCell ref="B807:B847"/>
    <mergeCell ref="B850:B874"/>
    <mergeCell ref="B875:B892"/>
    <mergeCell ref="B893:B912"/>
    <mergeCell ref="B913:B934"/>
    <mergeCell ref="B935:B952"/>
    <mergeCell ref="B953:B970"/>
    <mergeCell ref="B973:B1010"/>
    <mergeCell ref="B1013:B1109"/>
    <mergeCell ref="B1110:B1127"/>
    <mergeCell ref="B1128:B1150"/>
    <mergeCell ref="B1153:B1177"/>
    <mergeCell ref="B1178:B1194"/>
    <mergeCell ref="B1195:B1197"/>
    <mergeCell ref="B1198:B1225"/>
    <mergeCell ref="B1226:B1232"/>
    <mergeCell ref="B1234:B1238"/>
    <mergeCell ref="B1253:B1254"/>
    <mergeCell ref="B1256:B1262"/>
    <mergeCell ref="B1263:B1268"/>
    <mergeCell ref="B1272:B1273"/>
    <mergeCell ref="B1276:B1277"/>
    <mergeCell ref="B1279:B1280"/>
    <mergeCell ref="B1283:B1284"/>
    <mergeCell ref="B1285:B1287"/>
    <mergeCell ref="F15:F16"/>
    <mergeCell ref="F40:F62"/>
    <mergeCell ref="F63:F86"/>
    <mergeCell ref="F87:F117"/>
    <mergeCell ref="F118:F145"/>
    <mergeCell ref="F146:F165"/>
    <mergeCell ref="F166:F200"/>
    <mergeCell ref="F201:F239"/>
    <mergeCell ref="F240:F264"/>
    <mergeCell ref="F265:F280"/>
    <mergeCell ref="F283:F309"/>
    <mergeCell ref="F310:F331"/>
    <mergeCell ref="F332:F353"/>
    <mergeCell ref="F354:F372"/>
    <mergeCell ref="F373:F394"/>
    <mergeCell ref="F395:F416"/>
    <mergeCell ref="F417:F433"/>
    <mergeCell ref="F434:F456"/>
    <mergeCell ref="F457:F473"/>
    <mergeCell ref="F476:F513"/>
    <mergeCell ref="F514:F542"/>
    <mergeCell ref="F543:F583"/>
    <mergeCell ref="F584:F613"/>
    <mergeCell ref="F614:F651"/>
    <mergeCell ref="F652:F670"/>
    <mergeCell ref="F671:F702"/>
    <mergeCell ref="F707:F721"/>
    <mergeCell ref="F722:F729"/>
    <mergeCell ref="F730:F743"/>
    <mergeCell ref="F744:F755"/>
    <mergeCell ref="F756:F763"/>
    <mergeCell ref="F764:F774"/>
    <mergeCell ref="F778:F788"/>
    <mergeCell ref="F807:F847"/>
    <mergeCell ref="F850:F874"/>
    <mergeCell ref="F875:F892"/>
    <mergeCell ref="F893:F912"/>
    <mergeCell ref="F913:F934"/>
    <mergeCell ref="F935:F952"/>
    <mergeCell ref="F953:F970"/>
    <mergeCell ref="F974:F981"/>
    <mergeCell ref="F982:F983"/>
    <mergeCell ref="F986:F987"/>
    <mergeCell ref="F988:F989"/>
    <mergeCell ref="F990:F991"/>
    <mergeCell ref="F992:F993"/>
    <mergeCell ref="F997:F998"/>
    <mergeCell ref="F999:F1000"/>
    <mergeCell ref="F1001:F1002"/>
    <mergeCell ref="F1003:F1004"/>
    <mergeCell ref="F1007:F1008"/>
    <mergeCell ref="F1009:F1010"/>
    <mergeCell ref="F1013:F1109"/>
    <mergeCell ref="F1110:F1127"/>
    <mergeCell ref="F1128:F1150"/>
    <mergeCell ref="F1153:F1177"/>
    <mergeCell ref="F1178:F1194"/>
    <mergeCell ref="F1196:F1197"/>
    <mergeCell ref="F1199:F1225"/>
    <mergeCell ref="F1227:F1232"/>
    <mergeCell ref="F1236:F1238"/>
    <mergeCell ref="F1253:F1254"/>
    <mergeCell ref="F1256:F1262"/>
    <mergeCell ref="F1263:F1268"/>
    <mergeCell ref="F1272:F1273"/>
    <mergeCell ref="F1276:F1277"/>
    <mergeCell ref="F1279:F1280"/>
    <mergeCell ref="F1283:F1284"/>
    <mergeCell ref="F1285:F1287"/>
    <mergeCell ref="G1263:G1268"/>
    <mergeCell ref="H1263:H1268"/>
    <mergeCell ref="O5:O17"/>
    <mergeCell ref="O19:O36"/>
    <mergeCell ref="O38:O280"/>
    <mergeCell ref="O282:O473"/>
    <mergeCell ref="O475:O702"/>
    <mergeCell ref="O704:O788"/>
    <mergeCell ref="O790:O847"/>
    <mergeCell ref="O849:O971"/>
    <mergeCell ref="O973:O1010"/>
    <mergeCell ref="O1012:O1150"/>
    <mergeCell ref="O1152:O1232"/>
    <mergeCell ref="O1234:O1251"/>
    <mergeCell ref="O1253:O1291"/>
    <mergeCell ref="P5:P17"/>
    <mergeCell ref="P19:P36"/>
    <mergeCell ref="P40:P62"/>
    <mergeCell ref="P63:P86"/>
    <mergeCell ref="P87:P117"/>
    <mergeCell ref="P118:P145"/>
    <mergeCell ref="P146:P165"/>
    <mergeCell ref="P166:P200"/>
    <mergeCell ref="P201:P239"/>
    <mergeCell ref="P240:P264"/>
    <mergeCell ref="P265:P280"/>
    <mergeCell ref="P283:P309"/>
    <mergeCell ref="P310:P331"/>
    <mergeCell ref="P332:P353"/>
    <mergeCell ref="P354:P372"/>
    <mergeCell ref="P373:P394"/>
    <mergeCell ref="P395:P416"/>
    <mergeCell ref="P417:P433"/>
    <mergeCell ref="P434:P456"/>
    <mergeCell ref="P457:P473"/>
    <mergeCell ref="P476:P513"/>
    <mergeCell ref="P514:P542"/>
    <mergeCell ref="P543:P583"/>
    <mergeCell ref="P584:P613"/>
    <mergeCell ref="P614:P651"/>
    <mergeCell ref="P652:P670"/>
    <mergeCell ref="P671:P702"/>
    <mergeCell ref="P707:P721"/>
    <mergeCell ref="P722:P729"/>
    <mergeCell ref="P730:P743"/>
    <mergeCell ref="P744:P755"/>
    <mergeCell ref="P756:P763"/>
    <mergeCell ref="P764:P774"/>
    <mergeCell ref="P778:P788"/>
    <mergeCell ref="P791:P806"/>
    <mergeCell ref="P807:P847"/>
    <mergeCell ref="P850:P874"/>
    <mergeCell ref="P875:P892"/>
    <mergeCell ref="P893:P912"/>
    <mergeCell ref="P913:P934"/>
    <mergeCell ref="P935:P952"/>
    <mergeCell ref="P953:P970"/>
    <mergeCell ref="P973:P1010"/>
    <mergeCell ref="P1013:P1109"/>
    <mergeCell ref="P1110:P1127"/>
    <mergeCell ref="P1128:P1150"/>
    <mergeCell ref="P1153:P1177"/>
    <mergeCell ref="P1178:P1194"/>
    <mergeCell ref="P1195:P1197"/>
    <mergeCell ref="P1198:P1225"/>
    <mergeCell ref="P1226:P1232"/>
    <mergeCell ref="P1234:P1238"/>
    <mergeCell ref="P1253:P1254"/>
    <mergeCell ref="P1256:P1262"/>
    <mergeCell ref="P1263:P1268"/>
    <mergeCell ref="P1272:P1273"/>
    <mergeCell ref="P1276:P1277"/>
    <mergeCell ref="P1279:P1280"/>
    <mergeCell ref="P1283:P1284"/>
    <mergeCell ref="P1285:P1287"/>
    <mergeCell ref="Q1196:Q1197"/>
    <mergeCell ref="Q1236:Q1238"/>
    <mergeCell ref="Q1253:Q1254"/>
    <mergeCell ref="Q1272:Q1273"/>
    <mergeCell ref="Q1276:Q1277"/>
    <mergeCell ref="Q1279:Q1280"/>
    <mergeCell ref="Q1283:Q1284"/>
    <mergeCell ref="R1196:R1197"/>
    <mergeCell ref="R1236:R1238"/>
    <mergeCell ref="R1253:R1254"/>
    <mergeCell ref="R1272:R1273"/>
    <mergeCell ref="R1276:R1277"/>
    <mergeCell ref="R1279:R1280"/>
    <mergeCell ref="R1283:R1284"/>
    <mergeCell ref="S1196:S1197"/>
    <mergeCell ref="S1236:S1238"/>
    <mergeCell ref="S1253:S1254"/>
    <mergeCell ref="S1272:S1273"/>
    <mergeCell ref="S1276:S1277"/>
    <mergeCell ref="S1279:S1280"/>
    <mergeCell ref="S1283:S1284"/>
    <mergeCell ref="T15:T16"/>
    <mergeCell ref="T40:T62"/>
    <mergeCell ref="T63:T86"/>
    <mergeCell ref="T87:T117"/>
    <mergeCell ref="T118:T145"/>
    <mergeCell ref="T146:T165"/>
    <mergeCell ref="T166:T200"/>
    <mergeCell ref="T201:T239"/>
    <mergeCell ref="T240:T264"/>
    <mergeCell ref="T265:T280"/>
    <mergeCell ref="T283:T309"/>
    <mergeCell ref="T310:T331"/>
    <mergeCell ref="T332:T353"/>
    <mergeCell ref="T354:T372"/>
    <mergeCell ref="T373:T394"/>
    <mergeCell ref="T395:T416"/>
    <mergeCell ref="T417:T433"/>
    <mergeCell ref="T434:T456"/>
    <mergeCell ref="T457:T473"/>
    <mergeCell ref="T476:T513"/>
    <mergeCell ref="T514:T542"/>
    <mergeCell ref="T543:T583"/>
    <mergeCell ref="T584:T613"/>
    <mergeCell ref="T614:T651"/>
    <mergeCell ref="T652:T670"/>
    <mergeCell ref="T671:T702"/>
    <mergeCell ref="T707:T721"/>
    <mergeCell ref="T722:T729"/>
    <mergeCell ref="T730:T743"/>
    <mergeCell ref="T744:T755"/>
    <mergeCell ref="T756:T763"/>
    <mergeCell ref="T764:T774"/>
    <mergeCell ref="T778:T788"/>
    <mergeCell ref="T807:T847"/>
    <mergeCell ref="T850:T874"/>
    <mergeCell ref="T875:T892"/>
    <mergeCell ref="T893:T912"/>
    <mergeCell ref="T913:T934"/>
    <mergeCell ref="T935:T952"/>
    <mergeCell ref="T953:T970"/>
    <mergeCell ref="T974:T981"/>
    <mergeCell ref="T982:T983"/>
    <mergeCell ref="T986:T987"/>
    <mergeCell ref="T988:T989"/>
    <mergeCell ref="T990:T991"/>
    <mergeCell ref="T992:T993"/>
    <mergeCell ref="T997:T998"/>
    <mergeCell ref="T999:T1000"/>
    <mergeCell ref="T1001:T1002"/>
    <mergeCell ref="T1003:T1004"/>
    <mergeCell ref="T1007:T1008"/>
    <mergeCell ref="T1009:T1010"/>
    <mergeCell ref="T1013:T1109"/>
    <mergeCell ref="T1110:T1127"/>
    <mergeCell ref="T1128:T1150"/>
    <mergeCell ref="T1153:T1177"/>
    <mergeCell ref="T1178:T1194"/>
    <mergeCell ref="T1196:T1197"/>
    <mergeCell ref="T1199:T1225"/>
    <mergeCell ref="T1227:T1232"/>
    <mergeCell ref="T1236:T1238"/>
    <mergeCell ref="T1253:T1254"/>
    <mergeCell ref="T1256:T1262"/>
    <mergeCell ref="T1263:T1268"/>
    <mergeCell ref="T1272:T1273"/>
    <mergeCell ref="T1276:T1277"/>
    <mergeCell ref="T1279:T1280"/>
    <mergeCell ref="T1283:T1284"/>
    <mergeCell ref="T1285:T1287"/>
    <mergeCell ref="U1263:U1268"/>
    <mergeCell ref="V1263:V1268"/>
    <mergeCell ref="Z5:Z17"/>
    <mergeCell ref="Z19:Z36"/>
    <mergeCell ref="Z38:Z280"/>
    <mergeCell ref="Z282:Z473"/>
    <mergeCell ref="Z475:Z702"/>
    <mergeCell ref="Z704:Z788"/>
    <mergeCell ref="Z790:Z847"/>
    <mergeCell ref="Z849:Z971"/>
    <mergeCell ref="Z973:Z1010"/>
    <mergeCell ref="Z1012:Z1150"/>
    <mergeCell ref="Z1152:Z1232"/>
    <mergeCell ref="Z1234:Z1251"/>
    <mergeCell ref="Z1253:Z1291"/>
    <mergeCell ref="AA5:AA17"/>
    <mergeCell ref="AA19:AA36"/>
    <mergeCell ref="AA40:AA62"/>
    <mergeCell ref="AA63:AA86"/>
    <mergeCell ref="AA87:AA117"/>
    <mergeCell ref="AA118:AA145"/>
    <mergeCell ref="AA146:AA165"/>
    <mergeCell ref="AA166:AA200"/>
    <mergeCell ref="AA201:AA239"/>
    <mergeCell ref="AA240:AA264"/>
    <mergeCell ref="AA265:AA280"/>
    <mergeCell ref="AA283:AA309"/>
    <mergeCell ref="AA310:AA331"/>
    <mergeCell ref="AA332:AA353"/>
    <mergeCell ref="AA354:AA372"/>
    <mergeCell ref="AA373:AA394"/>
    <mergeCell ref="AA395:AA416"/>
    <mergeCell ref="AA417:AA433"/>
    <mergeCell ref="AA434:AA456"/>
    <mergeCell ref="AA457:AA473"/>
    <mergeCell ref="AA476:AA513"/>
    <mergeCell ref="AA514:AA542"/>
    <mergeCell ref="AA543:AA583"/>
    <mergeCell ref="AA584:AA613"/>
    <mergeCell ref="AA614:AA651"/>
    <mergeCell ref="AA652:AA670"/>
    <mergeCell ref="AA671:AA702"/>
    <mergeCell ref="AA707:AA721"/>
    <mergeCell ref="AA722:AA729"/>
    <mergeCell ref="AA730:AA743"/>
    <mergeCell ref="AA744:AA755"/>
    <mergeCell ref="AA756:AA763"/>
    <mergeCell ref="AA764:AA774"/>
    <mergeCell ref="AA778:AA788"/>
    <mergeCell ref="AA791:AA806"/>
    <mergeCell ref="AA807:AA847"/>
    <mergeCell ref="AA850:AA874"/>
    <mergeCell ref="AA875:AA892"/>
    <mergeCell ref="AA893:AA912"/>
    <mergeCell ref="AA913:AA934"/>
    <mergeCell ref="AA935:AA952"/>
    <mergeCell ref="AA953:AA970"/>
    <mergeCell ref="AA973:AA1010"/>
    <mergeCell ref="AA1013:AA1109"/>
    <mergeCell ref="AA1110:AA1127"/>
    <mergeCell ref="AA1128:AA1150"/>
    <mergeCell ref="AA1153:AA1177"/>
    <mergeCell ref="AA1178:AA1194"/>
    <mergeCell ref="AA1195:AA1197"/>
    <mergeCell ref="AA1198:AA1225"/>
    <mergeCell ref="AA1226:AA1232"/>
    <mergeCell ref="AA1234:AA1238"/>
    <mergeCell ref="AA1253:AA1254"/>
    <mergeCell ref="AA1256:AA1262"/>
    <mergeCell ref="AA1263:AA1268"/>
    <mergeCell ref="AA1272:AA1273"/>
    <mergeCell ref="AA1276:AA1277"/>
    <mergeCell ref="AA1279:AA1280"/>
    <mergeCell ref="AA1283:AA1284"/>
    <mergeCell ref="AA1285:AA1287"/>
    <mergeCell ref="AE15:AE16"/>
    <mergeCell ref="AE40:AE62"/>
    <mergeCell ref="AE63:AE86"/>
    <mergeCell ref="AE87:AE117"/>
    <mergeCell ref="AE118:AE145"/>
    <mergeCell ref="AE146:AE165"/>
    <mergeCell ref="AE166:AE200"/>
    <mergeCell ref="AE201:AE239"/>
    <mergeCell ref="AE240:AE264"/>
    <mergeCell ref="AE265:AE280"/>
    <mergeCell ref="AE283:AE309"/>
    <mergeCell ref="AE310:AE331"/>
    <mergeCell ref="AE332:AE353"/>
    <mergeCell ref="AE354:AE372"/>
    <mergeCell ref="AE373:AE394"/>
    <mergeCell ref="AE395:AE416"/>
    <mergeCell ref="AE417:AE433"/>
    <mergeCell ref="AE434:AE456"/>
    <mergeCell ref="AE457:AE473"/>
    <mergeCell ref="AE476:AE513"/>
    <mergeCell ref="AE514:AE542"/>
    <mergeCell ref="AE543:AE583"/>
    <mergeCell ref="AE584:AE613"/>
    <mergeCell ref="AE614:AE651"/>
    <mergeCell ref="AE652:AE670"/>
    <mergeCell ref="AE671:AE702"/>
    <mergeCell ref="AE707:AE721"/>
    <mergeCell ref="AE722:AE729"/>
    <mergeCell ref="AE730:AE743"/>
    <mergeCell ref="AE744:AE755"/>
    <mergeCell ref="AE756:AE763"/>
    <mergeCell ref="AE764:AE774"/>
    <mergeCell ref="AE778:AE788"/>
    <mergeCell ref="AE807:AE847"/>
    <mergeCell ref="AE850:AE874"/>
    <mergeCell ref="AE875:AE892"/>
    <mergeCell ref="AE893:AE912"/>
    <mergeCell ref="AE913:AE934"/>
    <mergeCell ref="AE935:AE952"/>
    <mergeCell ref="AE953:AE970"/>
    <mergeCell ref="AE974:AE981"/>
    <mergeCell ref="AE982:AE983"/>
    <mergeCell ref="AE986:AE987"/>
    <mergeCell ref="AE988:AE989"/>
    <mergeCell ref="AE990:AE991"/>
    <mergeCell ref="AE992:AE993"/>
    <mergeCell ref="AE997:AE998"/>
    <mergeCell ref="AE999:AE1000"/>
    <mergeCell ref="AE1001:AE1002"/>
    <mergeCell ref="AE1003:AE1004"/>
    <mergeCell ref="AE1007:AE1008"/>
    <mergeCell ref="AE1009:AE1010"/>
    <mergeCell ref="AE1013:AE1109"/>
    <mergeCell ref="AE1110:AE1127"/>
    <mergeCell ref="AE1128:AE1150"/>
    <mergeCell ref="AE1153:AE1177"/>
    <mergeCell ref="AE1178:AE1194"/>
    <mergeCell ref="AE1196:AE1197"/>
    <mergeCell ref="AE1199:AE1225"/>
    <mergeCell ref="AE1227:AE1232"/>
    <mergeCell ref="AE1236:AE1238"/>
    <mergeCell ref="AE1253:AE1254"/>
    <mergeCell ref="AE1256:AE1262"/>
    <mergeCell ref="AE1263:AE1268"/>
    <mergeCell ref="AE1272:AE1273"/>
    <mergeCell ref="AE1276:AE1277"/>
    <mergeCell ref="AE1279:AE1280"/>
    <mergeCell ref="AE1283:AE1284"/>
    <mergeCell ref="AE1285:AE1287"/>
    <mergeCell ref="AF1263:AF1268"/>
    <mergeCell ref="AG1263:AG1268"/>
    <mergeCell ref="AH1263:AH1268"/>
    <mergeCell ref="AI1263:AI1268"/>
    <mergeCell ref="AJ7:AJ19"/>
    <mergeCell ref="AJ21:AJ38"/>
    <mergeCell ref="AJ40:AJ282"/>
    <mergeCell ref="AJ284:AJ475"/>
    <mergeCell ref="AJ477:AJ704"/>
    <mergeCell ref="AJ706:AJ790"/>
    <mergeCell ref="AJ792:AJ849"/>
    <mergeCell ref="AJ851:AJ973"/>
    <mergeCell ref="AJ975:AJ1012"/>
    <mergeCell ref="AJ1014:AJ1152"/>
    <mergeCell ref="AJ1154:AJ1234"/>
    <mergeCell ref="AJ1236:AJ1253"/>
    <mergeCell ref="AJ1255:AJ1292"/>
    <mergeCell ref="AK7:AK19"/>
    <mergeCell ref="AK21:AK38"/>
    <mergeCell ref="AK42:AK64"/>
    <mergeCell ref="AK65:AK88"/>
    <mergeCell ref="AK89:AK119"/>
    <mergeCell ref="AK120:AK147"/>
    <mergeCell ref="AK148:AK167"/>
    <mergeCell ref="AK168:AK202"/>
    <mergeCell ref="AK203:AK241"/>
    <mergeCell ref="AK242:AK266"/>
    <mergeCell ref="AK267:AK282"/>
    <mergeCell ref="AK285:AK311"/>
    <mergeCell ref="AK312:AK333"/>
    <mergeCell ref="AK334:AK355"/>
    <mergeCell ref="AK356:AK374"/>
    <mergeCell ref="AK375:AK396"/>
    <mergeCell ref="AK397:AK418"/>
    <mergeCell ref="AK419:AK435"/>
    <mergeCell ref="AK436:AK458"/>
    <mergeCell ref="AK459:AK475"/>
    <mergeCell ref="AK478:AK515"/>
    <mergeCell ref="AK516:AK544"/>
    <mergeCell ref="AK545:AK585"/>
    <mergeCell ref="AK586:AK615"/>
    <mergeCell ref="AK616:AK653"/>
    <mergeCell ref="AK654:AK672"/>
    <mergeCell ref="AK673:AK704"/>
    <mergeCell ref="AK709:AK723"/>
    <mergeCell ref="AK724:AK731"/>
    <mergeCell ref="AK732:AK745"/>
    <mergeCell ref="AK746:AK757"/>
    <mergeCell ref="AK758:AK765"/>
    <mergeCell ref="AK766:AK776"/>
    <mergeCell ref="AK780:AK790"/>
    <mergeCell ref="AK793:AK808"/>
    <mergeCell ref="AK809:AK849"/>
    <mergeCell ref="AK852:AK876"/>
    <mergeCell ref="AK877:AK894"/>
    <mergeCell ref="AK895:AK914"/>
    <mergeCell ref="AK915:AK936"/>
    <mergeCell ref="AK937:AK954"/>
    <mergeCell ref="AK955:AK972"/>
    <mergeCell ref="AK975:AK1012"/>
    <mergeCell ref="AK1015:AK1111"/>
    <mergeCell ref="AK1112:AK1129"/>
    <mergeCell ref="AK1130:AK1152"/>
    <mergeCell ref="AK1155:AK1179"/>
    <mergeCell ref="AK1180:AK1196"/>
    <mergeCell ref="AK1197:AK1199"/>
    <mergeCell ref="AK1200:AK1227"/>
    <mergeCell ref="AK1228:AK1234"/>
    <mergeCell ref="AK1236:AK1240"/>
    <mergeCell ref="AK1255:AK1256"/>
    <mergeCell ref="AK1258:AK1264"/>
    <mergeCell ref="AK1265:AK1270"/>
    <mergeCell ref="AK1274:AK1275"/>
    <mergeCell ref="AK1278:AK1279"/>
    <mergeCell ref="AK1281:AK1282"/>
    <mergeCell ref="AK1284:AK1285"/>
    <mergeCell ref="AK1286:AK1288"/>
    <mergeCell ref="AO17:AO18"/>
    <mergeCell ref="AO42:AO64"/>
    <mergeCell ref="AO65:AO88"/>
    <mergeCell ref="AO89:AO119"/>
    <mergeCell ref="AO120:AO147"/>
    <mergeCell ref="AO148:AO167"/>
    <mergeCell ref="AO168:AO202"/>
    <mergeCell ref="AO203:AO241"/>
    <mergeCell ref="AO242:AO266"/>
    <mergeCell ref="AO267:AO282"/>
    <mergeCell ref="AO285:AO311"/>
    <mergeCell ref="AO312:AO333"/>
    <mergeCell ref="AO334:AO355"/>
    <mergeCell ref="AO356:AO374"/>
    <mergeCell ref="AO375:AO396"/>
    <mergeCell ref="AO397:AO418"/>
    <mergeCell ref="AO419:AO435"/>
    <mergeCell ref="AO436:AO458"/>
    <mergeCell ref="AO459:AO475"/>
    <mergeCell ref="AO478:AO515"/>
    <mergeCell ref="AO516:AO544"/>
    <mergeCell ref="AO545:AO585"/>
    <mergeCell ref="AO586:AO615"/>
    <mergeCell ref="AO616:AO653"/>
    <mergeCell ref="AO654:AO672"/>
    <mergeCell ref="AO673:AO704"/>
    <mergeCell ref="AO709:AO723"/>
    <mergeCell ref="AO724:AO731"/>
    <mergeCell ref="AO732:AO745"/>
    <mergeCell ref="AO746:AO757"/>
    <mergeCell ref="AO758:AO765"/>
    <mergeCell ref="AO766:AO776"/>
    <mergeCell ref="AO780:AO790"/>
    <mergeCell ref="AO809:AO849"/>
    <mergeCell ref="AO852:AO876"/>
    <mergeCell ref="AO877:AO894"/>
    <mergeCell ref="AO895:AO914"/>
    <mergeCell ref="AO915:AO936"/>
    <mergeCell ref="AO937:AO954"/>
    <mergeCell ref="AO955:AO972"/>
    <mergeCell ref="AO976:AO983"/>
    <mergeCell ref="AO984:AO985"/>
    <mergeCell ref="AO988:AO989"/>
    <mergeCell ref="AO990:AO991"/>
    <mergeCell ref="AO992:AO993"/>
    <mergeCell ref="AO994:AO995"/>
    <mergeCell ref="AO999:AO1000"/>
    <mergeCell ref="AO1001:AO1002"/>
    <mergeCell ref="AO1003:AO1004"/>
    <mergeCell ref="AO1005:AO1006"/>
    <mergeCell ref="AO1009:AO1010"/>
    <mergeCell ref="AO1011:AO1012"/>
    <mergeCell ref="AO1015:AO1111"/>
    <mergeCell ref="AO1112:AO1129"/>
    <mergeCell ref="AO1130:AO1152"/>
    <mergeCell ref="AO1155:AO1179"/>
    <mergeCell ref="AO1180:AO1196"/>
    <mergeCell ref="AO1198:AO1199"/>
    <mergeCell ref="AO1201:AO1227"/>
    <mergeCell ref="AO1229:AO1234"/>
    <mergeCell ref="AO1238:AO1240"/>
    <mergeCell ref="AO1255:AO1256"/>
    <mergeCell ref="AO1258:AO1264"/>
    <mergeCell ref="AO1265:AO1270"/>
    <mergeCell ref="AO1274:AO1275"/>
    <mergeCell ref="AO1278:AO1279"/>
    <mergeCell ref="AO1281:AO1282"/>
    <mergeCell ref="AO1284:AO1285"/>
    <mergeCell ref="AO1286:AO1288"/>
    <mergeCell ref="AP1265:AP1270"/>
    <mergeCell ref="AQ1265:AQ1270"/>
    <mergeCell ref="AL1255:AN1256"/>
    <mergeCell ref="AL1274:AN1275"/>
    <mergeCell ref="AL1278:AN1279"/>
    <mergeCell ref="AL1281:AN1282"/>
    <mergeCell ref="AL1284:AN1285"/>
    <mergeCell ref="AL1238:AN1240"/>
    <mergeCell ref="AL1198:AN1199"/>
    <mergeCell ref="AB1236:AD1238"/>
    <mergeCell ref="AB1253:AD1254"/>
    <mergeCell ref="AB1283:AD1284"/>
    <mergeCell ref="AB1196:AD1197"/>
    <mergeCell ref="AB1272:AD1273"/>
    <mergeCell ref="AB1276:AD1277"/>
    <mergeCell ref="AB1279:AD1280"/>
    <mergeCell ref="C1272:E1273"/>
    <mergeCell ref="C1276:E1277"/>
    <mergeCell ref="C1279:E1280"/>
    <mergeCell ref="C1283:E1284"/>
    <mergeCell ref="C1196:E1197"/>
    <mergeCell ref="C1236:E1238"/>
    <mergeCell ref="C1253:E1254"/>
  </mergeCells>
  <hyperlinks>
    <hyperlink ref="A4" r:id="rId1" display="S.NO"/>
    <hyperlink ref="O4" r:id="rId1" display="S.NO"/>
    <hyperlink ref="Z4" r:id="rId1" display="S.NO"/>
  </hyperlinks>
  <printOptions horizontalCentered="1" gridLines="1"/>
  <pageMargins left="0.25" right="0.25" top="0.75" bottom="0.75" header="0" footer="0"/>
  <pageSetup paperSize="1" scale="80" pageOrder="overThenDown" orientation="landscape" cellComments="atEnd"/>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A992"/>
  <sheetViews>
    <sheetView tabSelected="1" workbookViewId="0">
      <pane xSplit="6" ySplit="5" topLeftCell="G6" activePane="bottomRight" state="frozen"/>
      <selection/>
      <selection pane="topRight"/>
      <selection pane="bottomLeft"/>
      <selection pane="bottomRight" activeCell="E7" sqref="E7"/>
    </sheetView>
  </sheetViews>
  <sheetFormatPr defaultColWidth="14.4259259259259" defaultRowHeight="15.75" customHeight="1"/>
  <cols>
    <col min="1" max="1" width="7.71296296296296" customWidth="1"/>
    <col min="2" max="2" width="21.287037037037" customWidth="1"/>
    <col min="3" max="3" width="45.287037037037" customWidth="1"/>
    <col min="7" max="7" width="10.8611111111111" customWidth="1"/>
    <col min="11" max="11" width="10.8611111111111" customWidth="1"/>
    <col min="12" max="12" width="13.712962962963" customWidth="1"/>
    <col min="13" max="13" width="10" customWidth="1"/>
    <col min="14" max="14" width="13.712962962963" customWidth="1"/>
    <col min="15" max="15" width="10.287037037037" customWidth="1"/>
    <col min="16" max="16" width="12.287037037037" customWidth="1"/>
    <col min="17" max="17" width="9.86111111111111" customWidth="1"/>
    <col min="18" max="18" width="12.4259259259259" customWidth="1"/>
  </cols>
  <sheetData>
    <row r="1" ht="21" spans="1:27">
      <c r="A1" s="1" t="s">
        <v>32</v>
      </c>
      <c r="B1" s="2"/>
      <c r="C1" s="2"/>
      <c r="D1" s="2"/>
      <c r="E1" s="2"/>
      <c r="F1" s="3"/>
      <c r="G1" s="4"/>
      <c r="H1" s="4"/>
      <c r="I1" s="27"/>
      <c r="J1" s="27"/>
      <c r="K1" s="27"/>
      <c r="L1" s="27"/>
      <c r="M1" s="28"/>
      <c r="N1" s="28"/>
      <c r="O1" s="29"/>
      <c r="P1" s="29"/>
      <c r="Q1" s="29"/>
      <c r="R1" s="29"/>
      <c r="S1" s="38"/>
      <c r="T1" s="38"/>
      <c r="U1" s="38"/>
      <c r="V1" s="38"/>
      <c r="W1" s="38"/>
      <c r="X1" s="38"/>
      <c r="Y1" s="38"/>
      <c r="Z1" s="38"/>
      <c r="AA1" s="38"/>
    </row>
    <row r="2" ht="18" spans="1:27">
      <c r="A2" s="5" t="s">
        <v>587</v>
      </c>
      <c r="B2" s="2"/>
      <c r="C2" s="2"/>
      <c r="D2" s="2"/>
      <c r="E2" s="2"/>
      <c r="F2" s="3"/>
      <c r="G2" s="4"/>
      <c r="H2" s="4"/>
      <c r="I2" s="27"/>
      <c r="J2" s="27"/>
      <c r="K2" s="27"/>
      <c r="L2" s="27"/>
      <c r="M2" s="30"/>
      <c r="N2" s="30"/>
      <c r="O2" s="29"/>
      <c r="P2" s="29"/>
      <c r="Q2" s="29"/>
      <c r="R2" s="29"/>
      <c r="S2" s="38"/>
      <c r="T2" s="38"/>
      <c r="U2" s="38"/>
      <c r="V2" s="38"/>
      <c r="W2" s="38"/>
      <c r="X2" s="38"/>
      <c r="Y2" s="38"/>
      <c r="Z2" s="38"/>
      <c r="AA2" s="38"/>
    </row>
    <row r="3" ht="18" spans="1:27">
      <c r="A3" s="6" t="s">
        <v>2031</v>
      </c>
      <c r="B3" s="2"/>
      <c r="C3" s="2"/>
      <c r="D3" s="2"/>
      <c r="E3" s="2"/>
      <c r="F3" s="3"/>
      <c r="S3" s="38"/>
      <c r="T3" s="38"/>
      <c r="U3" s="38"/>
      <c r="V3" s="38"/>
      <c r="W3" s="38"/>
      <c r="X3" s="38"/>
      <c r="Y3" s="38"/>
      <c r="Z3" s="38"/>
      <c r="AA3" s="38"/>
    </row>
    <row r="4" ht="24.75" customHeight="1" spans="1:27">
      <c r="A4" s="7" t="s">
        <v>2032</v>
      </c>
      <c r="B4" s="2"/>
      <c r="C4" s="2"/>
      <c r="D4" s="2"/>
      <c r="E4" s="2"/>
      <c r="F4" s="3"/>
      <c r="G4" s="8" t="s">
        <v>18</v>
      </c>
      <c r="H4" s="3"/>
      <c r="I4" s="31" t="s">
        <v>2033</v>
      </c>
      <c r="J4" s="3"/>
      <c r="K4" s="32" t="s">
        <v>503</v>
      </c>
      <c r="L4" s="3"/>
      <c r="M4" s="33" t="s">
        <v>504</v>
      </c>
      <c r="N4" s="3"/>
      <c r="O4" s="34" t="s">
        <v>2034</v>
      </c>
      <c r="P4" s="3"/>
      <c r="Q4" s="39" t="s">
        <v>43</v>
      </c>
      <c r="R4" s="3"/>
      <c r="S4" s="38"/>
      <c r="T4" s="38"/>
      <c r="U4" s="38"/>
      <c r="V4" s="38"/>
      <c r="W4" s="38"/>
      <c r="X4" s="38"/>
      <c r="Y4" s="38"/>
      <c r="Z4" s="38"/>
      <c r="AA4" s="38"/>
    </row>
    <row r="5" ht="26.4" spans="1:27">
      <c r="A5" s="9" t="s">
        <v>47</v>
      </c>
      <c r="B5" s="9" t="s">
        <v>234</v>
      </c>
      <c r="C5" s="10" t="s">
        <v>367</v>
      </c>
      <c r="D5" s="10" t="s">
        <v>723</v>
      </c>
      <c r="E5" s="10" t="s">
        <v>2035</v>
      </c>
      <c r="F5" s="10" t="s">
        <v>31</v>
      </c>
      <c r="G5" s="11" t="s">
        <v>371</v>
      </c>
      <c r="H5" s="12" t="s">
        <v>916</v>
      </c>
      <c r="I5" s="11" t="s">
        <v>371</v>
      </c>
      <c r="J5" s="12" t="s">
        <v>916</v>
      </c>
      <c r="K5" s="11" t="s">
        <v>371</v>
      </c>
      <c r="L5" s="12" t="s">
        <v>916</v>
      </c>
      <c r="M5" s="11" t="s">
        <v>371</v>
      </c>
      <c r="N5" s="12" t="s">
        <v>916</v>
      </c>
      <c r="O5" s="11" t="s">
        <v>371</v>
      </c>
      <c r="P5" s="11" t="s">
        <v>916</v>
      </c>
      <c r="Q5" s="11" t="s">
        <v>371</v>
      </c>
      <c r="R5" s="11" t="s">
        <v>916</v>
      </c>
      <c r="S5" s="40"/>
      <c r="T5" s="40"/>
      <c r="U5" s="40"/>
      <c r="V5" s="40"/>
      <c r="W5" s="40"/>
      <c r="X5" s="40"/>
      <c r="Y5" s="40"/>
      <c r="Z5" s="40"/>
      <c r="AA5" s="40"/>
    </row>
    <row r="6" ht="144" spans="1:27">
      <c r="A6" s="13">
        <v>1</v>
      </c>
      <c r="B6" s="14" t="s">
        <v>2036</v>
      </c>
      <c r="C6" s="14" t="s">
        <v>2037</v>
      </c>
      <c r="D6" s="15">
        <v>48774</v>
      </c>
      <c r="E6" s="16">
        <v>1</v>
      </c>
      <c r="F6" s="16">
        <v>48774</v>
      </c>
      <c r="G6" s="17">
        <v>0</v>
      </c>
      <c r="H6" s="15">
        <f t="shared" ref="H6:H51" si="0">G6*D6</f>
        <v>0</v>
      </c>
      <c r="I6" s="15">
        <v>1</v>
      </c>
      <c r="J6" s="15">
        <v>48774</v>
      </c>
      <c r="K6" s="15">
        <v>1</v>
      </c>
      <c r="L6" s="15">
        <f t="shared" ref="L6:L51" si="1">K6*D6</f>
        <v>48774</v>
      </c>
      <c r="M6" s="15">
        <v>1</v>
      </c>
      <c r="N6" s="15">
        <f t="shared" ref="N6:N51" si="2">D6*M6</f>
        <v>48774</v>
      </c>
      <c r="O6" s="17">
        <v>0</v>
      </c>
      <c r="P6" s="17">
        <v>0</v>
      </c>
      <c r="Q6" s="17">
        <v>0</v>
      </c>
      <c r="R6" s="17">
        <v>0</v>
      </c>
      <c r="S6" s="38"/>
      <c r="T6" s="38"/>
      <c r="U6" s="38"/>
      <c r="V6" s="38"/>
      <c r="W6" s="38"/>
      <c r="X6" s="38"/>
      <c r="Y6" s="38"/>
      <c r="Z6" s="38"/>
      <c r="AA6" s="38"/>
    </row>
    <row r="7" ht="48" spans="1:27">
      <c r="A7" s="13">
        <v>2</v>
      </c>
      <c r="B7" s="14" t="s">
        <v>2038</v>
      </c>
      <c r="C7" s="14" t="s">
        <v>2039</v>
      </c>
      <c r="D7" s="15">
        <v>7326</v>
      </c>
      <c r="E7" s="16">
        <v>4</v>
      </c>
      <c r="F7" s="16">
        <v>29304</v>
      </c>
      <c r="G7" s="17">
        <v>0</v>
      </c>
      <c r="H7" s="15">
        <f t="shared" si="0"/>
        <v>0</v>
      </c>
      <c r="I7" s="15">
        <v>4</v>
      </c>
      <c r="J7" s="15">
        <v>29304</v>
      </c>
      <c r="K7" s="15">
        <v>2</v>
      </c>
      <c r="L7" s="15">
        <f t="shared" si="1"/>
        <v>14652</v>
      </c>
      <c r="M7" s="15">
        <v>4</v>
      </c>
      <c r="N7" s="15">
        <f t="shared" si="2"/>
        <v>29304</v>
      </c>
      <c r="O7" s="17">
        <v>0</v>
      </c>
      <c r="P7" s="17">
        <v>0</v>
      </c>
      <c r="Q7" s="17">
        <v>0</v>
      </c>
      <c r="R7" s="17">
        <v>0</v>
      </c>
      <c r="S7" s="38"/>
      <c r="T7" s="38"/>
      <c r="U7" s="38"/>
      <c r="V7" s="38"/>
      <c r="W7" s="38"/>
      <c r="X7" s="38"/>
      <c r="Y7" s="38"/>
      <c r="Z7" s="38"/>
      <c r="AA7" s="38"/>
    </row>
    <row r="8" ht="84" spans="1:27">
      <c r="A8" s="13">
        <v>3</v>
      </c>
      <c r="B8" s="14" t="s">
        <v>2040</v>
      </c>
      <c r="C8" s="14" t="s">
        <v>2041</v>
      </c>
      <c r="D8" s="15">
        <v>111386</v>
      </c>
      <c r="E8" s="16">
        <v>1</v>
      </c>
      <c r="F8" s="16">
        <v>111386</v>
      </c>
      <c r="G8" s="17">
        <v>0</v>
      </c>
      <c r="H8" s="15">
        <f t="shared" si="0"/>
        <v>0</v>
      </c>
      <c r="I8" s="15">
        <v>1</v>
      </c>
      <c r="J8" s="15">
        <v>111386</v>
      </c>
      <c r="K8" s="15"/>
      <c r="L8" s="15">
        <f t="shared" si="1"/>
        <v>0</v>
      </c>
      <c r="M8" s="15">
        <v>1</v>
      </c>
      <c r="N8" s="15">
        <f t="shared" si="2"/>
        <v>111386</v>
      </c>
      <c r="O8" s="17">
        <v>0</v>
      </c>
      <c r="P8" s="17">
        <v>0</v>
      </c>
      <c r="Q8" s="17">
        <v>0</v>
      </c>
      <c r="R8" s="17">
        <v>0</v>
      </c>
      <c r="S8" s="38"/>
      <c r="T8" s="38"/>
      <c r="U8" s="38"/>
      <c r="V8" s="38"/>
      <c r="W8" s="38"/>
      <c r="X8" s="38"/>
      <c r="Y8" s="38"/>
      <c r="Z8" s="38"/>
      <c r="AA8" s="38"/>
    </row>
    <row r="9" ht="48" spans="1:27">
      <c r="A9" s="13">
        <v>4</v>
      </c>
      <c r="B9" s="14" t="s">
        <v>2042</v>
      </c>
      <c r="C9" s="14" t="s">
        <v>2043</v>
      </c>
      <c r="D9" s="15">
        <v>74448</v>
      </c>
      <c r="E9" s="16">
        <v>2</v>
      </c>
      <c r="F9" s="16">
        <v>148896</v>
      </c>
      <c r="G9" s="17">
        <v>0</v>
      </c>
      <c r="H9" s="15">
        <f t="shared" si="0"/>
        <v>0</v>
      </c>
      <c r="I9" s="15">
        <v>2</v>
      </c>
      <c r="J9" s="15">
        <v>148896</v>
      </c>
      <c r="K9" s="15"/>
      <c r="L9" s="15">
        <f t="shared" si="1"/>
        <v>0</v>
      </c>
      <c r="M9" s="15">
        <v>2</v>
      </c>
      <c r="N9" s="15">
        <f t="shared" si="2"/>
        <v>148896</v>
      </c>
      <c r="O9" s="17">
        <v>0</v>
      </c>
      <c r="P9" s="17">
        <v>0</v>
      </c>
      <c r="Q9" s="17">
        <v>0</v>
      </c>
      <c r="R9" s="17">
        <v>0</v>
      </c>
      <c r="S9" s="38"/>
      <c r="T9" s="38"/>
      <c r="U9" s="38"/>
      <c r="V9" s="38"/>
      <c r="W9" s="38"/>
      <c r="X9" s="38"/>
      <c r="Y9" s="38"/>
      <c r="Z9" s="38"/>
      <c r="AA9" s="38"/>
    </row>
    <row r="10" ht="192" spans="1:27">
      <c r="A10" s="13">
        <v>5</v>
      </c>
      <c r="B10" s="14" t="s">
        <v>2044</v>
      </c>
      <c r="C10" s="14" t="s">
        <v>2045</v>
      </c>
      <c r="D10" s="15">
        <v>291731</v>
      </c>
      <c r="E10" s="16">
        <v>1</v>
      </c>
      <c r="F10" s="16">
        <v>291731</v>
      </c>
      <c r="G10" s="17">
        <v>0</v>
      </c>
      <c r="H10" s="15">
        <f t="shared" si="0"/>
        <v>0</v>
      </c>
      <c r="I10" s="15">
        <v>1</v>
      </c>
      <c r="J10" s="15">
        <v>291731</v>
      </c>
      <c r="K10" s="15">
        <v>1</v>
      </c>
      <c r="L10" s="15">
        <f t="shared" si="1"/>
        <v>291731</v>
      </c>
      <c r="M10" s="15">
        <v>1</v>
      </c>
      <c r="N10" s="15">
        <f t="shared" si="2"/>
        <v>291731</v>
      </c>
      <c r="O10" s="17">
        <v>0</v>
      </c>
      <c r="P10" s="17">
        <v>0</v>
      </c>
      <c r="Q10" s="17">
        <v>0</v>
      </c>
      <c r="R10" s="17">
        <v>0</v>
      </c>
      <c r="S10" s="38"/>
      <c r="T10" s="38"/>
      <c r="U10" s="38"/>
      <c r="V10" s="38"/>
      <c r="W10" s="38"/>
      <c r="X10" s="38"/>
      <c r="Y10" s="38"/>
      <c r="Z10" s="38"/>
      <c r="AA10" s="38"/>
    </row>
    <row r="11" ht="48" spans="1:27">
      <c r="A11" s="13">
        <v>6</v>
      </c>
      <c r="B11" s="14" t="s">
        <v>2046</v>
      </c>
      <c r="C11" s="14" t="s">
        <v>2047</v>
      </c>
      <c r="D11" s="15">
        <v>2160.4</v>
      </c>
      <c r="E11" s="16">
        <v>36</v>
      </c>
      <c r="F11" s="16">
        <v>77774.4</v>
      </c>
      <c r="G11" s="17">
        <v>0</v>
      </c>
      <c r="H11" s="15">
        <f t="shared" si="0"/>
        <v>0</v>
      </c>
      <c r="I11" s="15">
        <v>12</v>
      </c>
      <c r="J11" s="15">
        <v>25925</v>
      </c>
      <c r="K11" s="15">
        <v>10</v>
      </c>
      <c r="L11" s="15">
        <f t="shared" si="1"/>
        <v>21604</v>
      </c>
      <c r="M11" s="15">
        <v>10</v>
      </c>
      <c r="N11" s="15">
        <f t="shared" si="2"/>
        <v>21604</v>
      </c>
      <c r="O11" s="17">
        <v>0</v>
      </c>
      <c r="P11" s="17">
        <v>0</v>
      </c>
      <c r="Q11" s="17">
        <v>0</v>
      </c>
      <c r="R11" s="17">
        <v>0</v>
      </c>
      <c r="S11" s="38"/>
      <c r="T11" s="38"/>
      <c r="U11" s="38"/>
      <c r="V11" s="38"/>
      <c r="W11" s="38"/>
      <c r="X11" s="38"/>
      <c r="Y11" s="38"/>
      <c r="Z11" s="38"/>
      <c r="AA11" s="38"/>
    </row>
    <row r="12" ht="24" spans="1:27">
      <c r="A12" s="13">
        <v>7</v>
      </c>
      <c r="B12" s="14" t="s">
        <v>2048</v>
      </c>
      <c r="C12" s="14" t="s">
        <v>2049</v>
      </c>
      <c r="D12" s="15">
        <v>11528</v>
      </c>
      <c r="E12" s="16">
        <v>12</v>
      </c>
      <c r="F12" s="16">
        <v>138336</v>
      </c>
      <c r="G12" s="17">
        <v>0</v>
      </c>
      <c r="H12" s="15">
        <f t="shared" si="0"/>
        <v>0</v>
      </c>
      <c r="I12" s="15">
        <v>5</v>
      </c>
      <c r="J12" s="15">
        <v>57640</v>
      </c>
      <c r="K12" s="15">
        <v>5</v>
      </c>
      <c r="L12" s="15">
        <f t="shared" si="1"/>
        <v>57640</v>
      </c>
      <c r="M12" s="15">
        <v>5</v>
      </c>
      <c r="N12" s="15">
        <f t="shared" si="2"/>
        <v>57640</v>
      </c>
      <c r="O12" s="17">
        <v>0</v>
      </c>
      <c r="P12" s="17">
        <v>0</v>
      </c>
      <c r="Q12" s="17">
        <v>0</v>
      </c>
      <c r="R12" s="17">
        <v>0</v>
      </c>
      <c r="S12" s="38"/>
      <c r="T12" s="38"/>
      <c r="U12" s="38"/>
      <c r="V12" s="38"/>
      <c r="W12" s="38"/>
      <c r="X12" s="38"/>
      <c r="Y12" s="38"/>
      <c r="Z12" s="38"/>
      <c r="AA12" s="38"/>
    </row>
    <row r="13" ht="120" spans="1:27">
      <c r="A13" s="13">
        <v>8</v>
      </c>
      <c r="B13" s="14" t="s">
        <v>2050</v>
      </c>
      <c r="C13" s="14" t="s">
        <v>2051</v>
      </c>
      <c r="D13" s="15">
        <v>6160</v>
      </c>
      <c r="E13" s="16">
        <v>36</v>
      </c>
      <c r="F13" s="16">
        <v>221760</v>
      </c>
      <c r="G13" s="17">
        <v>0</v>
      </c>
      <c r="H13" s="15">
        <f t="shared" si="0"/>
        <v>0</v>
      </c>
      <c r="I13" s="15">
        <v>10</v>
      </c>
      <c r="J13" s="15">
        <v>61600</v>
      </c>
      <c r="K13" s="15">
        <v>10</v>
      </c>
      <c r="L13" s="15">
        <f t="shared" si="1"/>
        <v>61600</v>
      </c>
      <c r="M13" s="15">
        <v>10</v>
      </c>
      <c r="N13" s="15">
        <f t="shared" si="2"/>
        <v>61600</v>
      </c>
      <c r="O13" s="17">
        <v>0</v>
      </c>
      <c r="P13" s="17">
        <v>0</v>
      </c>
      <c r="Q13" s="17">
        <v>0</v>
      </c>
      <c r="R13" s="17">
        <v>0</v>
      </c>
      <c r="S13" s="38"/>
      <c r="T13" s="38"/>
      <c r="U13" s="38"/>
      <c r="V13" s="38"/>
      <c r="W13" s="38"/>
      <c r="X13" s="38"/>
      <c r="Y13" s="38"/>
      <c r="Z13" s="38"/>
      <c r="AA13" s="38"/>
    </row>
    <row r="14" ht="24" spans="1:27">
      <c r="A14" s="13">
        <v>9</v>
      </c>
      <c r="B14" s="14" t="s">
        <v>2052</v>
      </c>
      <c r="C14" s="14" t="s">
        <v>2053</v>
      </c>
      <c r="D14" s="15">
        <v>3630</v>
      </c>
      <c r="E14" s="16">
        <v>12</v>
      </c>
      <c r="F14" s="16">
        <v>43560</v>
      </c>
      <c r="G14" s="17">
        <v>0</v>
      </c>
      <c r="H14" s="15">
        <f t="shared" si="0"/>
        <v>0</v>
      </c>
      <c r="I14" s="15">
        <v>6</v>
      </c>
      <c r="J14" s="15">
        <v>21780</v>
      </c>
      <c r="K14" s="15"/>
      <c r="L14" s="15">
        <f t="shared" si="1"/>
        <v>0</v>
      </c>
      <c r="M14" s="15">
        <v>6</v>
      </c>
      <c r="N14" s="15">
        <f t="shared" si="2"/>
        <v>21780</v>
      </c>
      <c r="O14" s="17">
        <v>0</v>
      </c>
      <c r="P14" s="17">
        <v>0</v>
      </c>
      <c r="Q14" s="17">
        <v>0</v>
      </c>
      <c r="R14" s="17">
        <v>0</v>
      </c>
      <c r="S14" s="38"/>
      <c r="T14" s="38"/>
      <c r="U14" s="38"/>
      <c r="V14" s="38"/>
      <c r="W14" s="38"/>
      <c r="X14" s="38"/>
      <c r="Y14" s="38"/>
      <c r="Z14" s="38"/>
      <c r="AA14" s="38"/>
    </row>
    <row r="15" ht="60" spans="1:27">
      <c r="A15" s="13">
        <v>10</v>
      </c>
      <c r="B15" s="14" t="s">
        <v>2054</v>
      </c>
      <c r="C15" s="14" t="s">
        <v>2055</v>
      </c>
      <c r="D15" s="15">
        <v>1144</v>
      </c>
      <c r="E15" s="16">
        <v>6</v>
      </c>
      <c r="F15" s="16">
        <v>6864</v>
      </c>
      <c r="G15" s="17">
        <v>0</v>
      </c>
      <c r="H15" s="15">
        <f t="shared" si="0"/>
        <v>0</v>
      </c>
      <c r="I15" s="15">
        <v>3</v>
      </c>
      <c r="J15" s="15">
        <v>3432</v>
      </c>
      <c r="K15" s="15">
        <v>2</v>
      </c>
      <c r="L15" s="15">
        <f t="shared" si="1"/>
        <v>2288</v>
      </c>
      <c r="M15" s="15">
        <v>3</v>
      </c>
      <c r="N15" s="15">
        <f t="shared" si="2"/>
        <v>3432</v>
      </c>
      <c r="O15" s="17">
        <v>0</v>
      </c>
      <c r="P15" s="17">
        <v>0</v>
      </c>
      <c r="Q15" s="17">
        <v>0</v>
      </c>
      <c r="R15" s="17">
        <v>0</v>
      </c>
      <c r="S15" s="38"/>
      <c r="T15" s="38"/>
      <c r="U15" s="38"/>
      <c r="V15" s="38"/>
      <c r="W15" s="38"/>
      <c r="X15" s="38"/>
      <c r="Y15" s="38"/>
      <c r="Z15" s="38"/>
      <c r="AA15" s="38"/>
    </row>
    <row r="16" ht="36" spans="1:27">
      <c r="A16" s="13">
        <v>11</v>
      </c>
      <c r="B16" s="14" t="s">
        <v>2056</v>
      </c>
      <c r="C16" s="14" t="s">
        <v>2057</v>
      </c>
      <c r="D16" s="15">
        <v>45540</v>
      </c>
      <c r="E16" s="16">
        <v>3</v>
      </c>
      <c r="F16" s="16">
        <v>136620</v>
      </c>
      <c r="G16" s="17">
        <v>0</v>
      </c>
      <c r="H16" s="15">
        <f t="shared" si="0"/>
        <v>0</v>
      </c>
      <c r="I16" s="15">
        <v>1</v>
      </c>
      <c r="J16" s="15">
        <v>45540</v>
      </c>
      <c r="K16" s="15">
        <v>1</v>
      </c>
      <c r="L16" s="15">
        <f t="shared" si="1"/>
        <v>45540</v>
      </c>
      <c r="M16" s="15">
        <v>1</v>
      </c>
      <c r="N16" s="15">
        <f t="shared" si="2"/>
        <v>45540</v>
      </c>
      <c r="O16" s="17">
        <v>0</v>
      </c>
      <c r="P16" s="17">
        <v>0</v>
      </c>
      <c r="Q16" s="17">
        <v>0</v>
      </c>
      <c r="R16" s="17">
        <v>0</v>
      </c>
      <c r="S16" s="38"/>
      <c r="T16" s="38"/>
      <c r="U16" s="38"/>
      <c r="V16" s="38"/>
      <c r="W16" s="38"/>
      <c r="X16" s="38"/>
      <c r="Y16" s="38"/>
      <c r="Z16" s="38"/>
      <c r="AA16" s="38"/>
    </row>
    <row r="17" ht="13.2" spans="1:27">
      <c r="A17" s="13">
        <v>12</v>
      </c>
      <c r="B17" s="14" t="s">
        <v>2058</v>
      </c>
      <c r="C17" s="14" t="s">
        <v>2059</v>
      </c>
      <c r="D17" s="15">
        <v>136928</v>
      </c>
      <c r="E17" s="16">
        <v>1</v>
      </c>
      <c r="F17" s="16">
        <v>136928</v>
      </c>
      <c r="G17" s="17">
        <v>0</v>
      </c>
      <c r="H17" s="15">
        <f t="shared" si="0"/>
        <v>0</v>
      </c>
      <c r="I17" s="15"/>
      <c r="J17" s="15"/>
      <c r="K17" s="15"/>
      <c r="L17" s="15">
        <f t="shared" si="1"/>
        <v>0</v>
      </c>
      <c r="M17" s="15">
        <v>1</v>
      </c>
      <c r="N17" s="15">
        <f t="shared" si="2"/>
        <v>136928</v>
      </c>
      <c r="O17" s="17">
        <v>0</v>
      </c>
      <c r="P17" s="17">
        <v>0</v>
      </c>
      <c r="Q17" s="17">
        <v>0</v>
      </c>
      <c r="R17" s="17">
        <v>0</v>
      </c>
      <c r="S17" s="38"/>
      <c r="T17" s="38"/>
      <c r="U17" s="38"/>
      <c r="V17" s="38"/>
      <c r="W17" s="38"/>
      <c r="X17" s="38"/>
      <c r="Y17" s="38"/>
      <c r="Z17" s="38"/>
      <c r="AA17" s="38"/>
    </row>
    <row r="18" ht="96" spans="1:27">
      <c r="A18" s="13">
        <v>13</v>
      </c>
      <c r="B18" s="14" t="s">
        <v>2060</v>
      </c>
      <c r="C18" s="14" t="s">
        <v>2061</v>
      </c>
      <c r="D18" s="15">
        <v>692450</v>
      </c>
      <c r="E18" s="16">
        <v>1</v>
      </c>
      <c r="F18" s="16">
        <v>692450</v>
      </c>
      <c r="G18" s="17">
        <v>0</v>
      </c>
      <c r="H18" s="15">
        <f t="shared" si="0"/>
        <v>0</v>
      </c>
      <c r="I18" s="15">
        <v>1</v>
      </c>
      <c r="J18" s="15">
        <v>692450</v>
      </c>
      <c r="K18" s="15"/>
      <c r="L18" s="15">
        <f t="shared" si="1"/>
        <v>0</v>
      </c>
      <c r="M18" s="15">
        <v>0</v>
      </c>
      <c r="N18" s="15">
        <f t="shared" si="2"/>
        <v>0</v>
      </c>
      <c r="O18" s="17">
        <v>0</v>
      </c>
      <c r="P18" s="17">
        <v>0</v>
      </c>
      <c r="Q18" s="17">
        <v>0</v>
      </c>
      <c r="R18" s="17">
        <v>0</v>
      </c>
      <c r="S18" s="38"/>
      <c r="T18" s="38"/>
      <c r="U18" s="38"/>
      <c r="V18" s="38"/>
      <c r="W18" s="38"/>
      <c r="X18" s="38"/>
      <c r="Y18" s="38"/>
      <c r="Z18" s="38"/>
      <c r="AA18" s="38"/>
    </row>
    <row r="19" ht="24" spans="1:27">
      <c r="A19" s="13">
        <v>14</v>
      </c>
      <c r="B19" s="14" t="s">
        <v>2062</v>
      </c>
      <c r="C19" s="14" t="s">
        <v>2063</v>
      </c>
      <c r="D19" s="15">
        <v>8118</v>
      </c>
      <c r="E19" s="16">
        <v>6</v>
      </c>
      <c r="F19" s="16">
        <v>48708</v>
      </c>
      <c r="G19" s="17">
        <v>0</v>
      </c>
      <c r="H19" s="15">
        <f t="shared" si="0"/>
        <v>0</v>
      </c>
      <c r="I19" s="15">
        <v>3</v>
      </c>
      <c r="J19" s="15">
        <v>24354</v>
      </c>
      <c r="K19" s="15"/>
      <c r="L19" s="15">
        <f t="shared" si="1"/>
        <v>0</v>
      </c>
      <c r="M19" s="15">
        <v>6</v>
      </c>
      <c r="N19" s="15">
        <f t="shared" si="2"/>
        <v>48708</v>
      </c>
      <c r="O19" s="17">
        <v>0</v>
      </c>
      <c r="P19" s="17">
        <v>0</v>
      </c>
      <c r="Q19" s="17">
        <v>0</v>
      </c>
      <c r="R19" s="17">
        <v>0</v>
      </c>
      <c r="S19" s="38"/>
      <c r="T19" s="38"/>
      <c r="U19" s="38"/>
      <c r="V19" s="38"/>
      <c r="W19" s="38"/>
      <c r="X19" s="38"/>
      <c r="Y19" s="38"/>
      <c r="Z19" s="38"/>
      <c r="AA19" s="38"/>
    </row>
    <row r="20" ht="96" spans="1:27">
      <c r="A20" s="13">
        <v>15</v>
      </c>
      <c r="B20" s="14" t="s">
        <v>2064</v>
      </c>
      <c r="C20" s="14" t="s">
        <v>2065</v>
      </c>
      <c r="D20" s="15">
        <v>259490</v>
      </c>
      <c r="E20" s="16">
        <v>1</v>
      </c>
      <c r="F20" s="16">
        <v>259490</v>
      </c>
      <c r="G20" s="17">
        <v>0</v>
      </c>
      <c r="H20" s="15">
        <f t="shared" si="0"/>
        <v>0</v>
      </c>
      <c r="I20" s="15">
        <v>1</v>
      </c>
      <c r="J20" s="15">
        <v>259490</v>
      </c>
      <c r="K20" s="15">
        <v>1</v>
      </c>
      <c r="L20" s="15">
        <f t="shared" si="1"/>
        <v>259490</v>
      </c>
      <c r="M20" s="15">
        <v>1</v>
      </c>
      <c r="N20" s="15">
        <f t="shared" si="2"/>
        <v>259490</v>
      </c>
      <c r="O20" s="17">
        <v>0</v>
      </c>
      <c r="P20" s="17">
        <v>0</v>
      </c>
      <c r="Q20" s="17">
        <v>0</v>
      </c>
      <c r="R20" s="17">
        <v>0</v>
      </c>
      <c r="S20" s="38"/>
      <c r="T20" s="38"/>
      <c r="U20" s="38"/>
      <c r="V20" s="38"/>
      <c r="W20" s="38"/>
      <c r="X20" s="38"/>
      <c r="Y20" s="38"/>
      <c r="Z20" s="38"/>
      <c r="AA20" s="38"/>
    </row>
    <row r="21" ht="120" spans="1:27">
      <c r="A21" s="13">
        <v>16</v>
      </c>
      <c r="B21" s="14" t="s">
        <v>2066</v>
      </c>
      <c r="C21" s="14" t="s">
        <v>2067</v>
      </c>
      <c r="D21" s="15">
        <v>277486</v>
      </c>
      <c r="E21" s="16">
        <v>1</v>
      </c>
      <c r="F21" s="16">
        <v>277486</v>
      </c>
      <c r="G21" s="17">
        <v>0</v>
      </c>
      <c r="H21" s="15">
        <f t="shared" si="0"/>
        <v>0</v>
      </c>
      <c r="I21" s="15">
        <v>1</v>
      </c>
      <c r="J21" s="15">
        <v>277486</v>
      </c>
      <c r="K21" s="15">
        <v>1</v>
      </c>
      <c r="L21" s="15">
        <f t="shared" si="1"/>
        <v>277486</v>
      </c>
      <c r="M21" s="15">
        <v>0</v>
      </c>
      <c r="N21" s="15">
        <f t="shared" si="2"/>
        <v>0</v>
      </c>
      <c r="O21" s="17">
        <v>0</v>
      </c>
      <c r="P21" s="17">
        <v>0</v>
      </c>
      <c r="Q21" s="17">
        <v>0</v>
      </c>
      <c r="R21" s="17">
        <v>0</v>
      </c>
      <c r="S21" s="38"/>
      <c r="T21" s="38"/>
      <c r="U21" s="38"/>
      <c r="V21" s="38"/>
      <c r="W21" s="38"/>
      <c r="X21" s="38"/>
      <c r="Y21" s="38"/>
      <c r="Z21" s="38"/>
      <c r="AA21" s="38"/>
    </row>
    <row r="22" ht="72" spans="1:27">
      <c r="A22" s="13">
        <v>17</v>
      </c>
      <c r="B22" s="14" t="s">
        <v>2068</v>
      </c>
      <c r="C22" s="14" t="s">
        <v>2069</v>
      </c>
      <c r="D22" s="15">
        <v>396184.8</v>
      </c>
      <c r="E22" s="16">
        <v>1</v>
      </c>
      <c r="F22" s="16">
        <v>396184.8</v>
      </c>
      <c r="G22" s="17">
        <v>0</v>
      </c>
      <c r="H22" s="15">
        <f t="shared" si="0"/>
        <v>0</v>
      </c>
      <c r="I22" s="15">
        <v>0</v>
      </c>
      <c r="J22" s="15">
        <v>0</v>
      </c>
      <c r="K22" s="15">
        <v>0</v>
      </c>
      <c r="L22" s="15">
        <f t="shared" si="1"/>
        <v>0</v>
      </c>
      <c r="M22" s="15">
        <v>0</v>
      </c>
      <c r="N22" s="15">
        <f t="shared" si="2"/>
        <v>0</v>
      </c>
      <c r="O22" s="17">
        <v>0</v>
      </c>
      <c r="P22" s="17">
        <v>0</v>
      </c>
      <c r="Q22" s="17">
        <v>0</v>
      </c>
      <c r="R22" s="17">
        <v>0</v>
      </c>
      <c r="S22" s="38"/>
      <c r="T22" s="38"/>
      <c r="U22" s="38"/>
      <c r="V22" s="38"/>
      <c r="W22" s="38"/>
      <c r="X22" s="38"/>
      <c r="Y22" s="38"/>
      <c r="Z22" s="38"/>
      <c r="AA22" s="38"/>
    </row>
    <row r="23" ht="36" spans="1:27">
      <c r="A23" s="13">
        <v>18</v>
      </c>
      <c r="B23" s="14" t="s">
        <v>2070</v>
      </c>
      <c r="C23" s="14" t="s">
        <v>2071</v>
      </c>
      <c r="D23" s="15">
        <v>54098</v>
      </c>
      <c r="E23" s="16">
        <v>1</v>
      </c>
      <c r="F23" s="16">
        <v>54098</v>
      </c>
      <c r="G23" s="17">
        <v>0</v>
      </c>
      <c r="H23" s="15">
        <f t="shared" si="0"/>
        <v>0</v>
      </c>
      <c r="I23" s="15">
        <v>0</v>
      </c>
      <c r="J23" s="15">
        <v>0</v>
      </c>
      <c r="K23" s="15">
        <v>0</v>
      </c>
      <c r="L23" s="15">
        <f t="shared" si="1"/>
        <v>0</v>
      </c>
      <c r="M23" s="15">
        <v>1</v>
      </c>
      <c r="N23" s="15">
        <f t="shared" si="2"/>
        <v>54098</v>
      </c>
      <c r="O23" s="17">
        <v>0</v>
      </c>
      <c r="P23" s="17">
        <v>0</v>
      </c>
      <c r="Q23" s="17">
        <v>0</v>
      </c>
      <c r="R23" s="17">
        <v>0</v>
      </c>
      <c r="S23" s="38"/>
      <c r="T23" s="38"/>
      <c r="U23" s="38"/>
      <c r="V23" s="38"/>
      <c r="W23" s="38"/>
      <c r="X23" s="38"/>
      <c r="Y23" s="38"/>
      <c r="Z23" s="38"/>
      <c r="AA23" s="38"/>
    </row>
    <row r="24" ht="24" spans="1:27">
      <c r="A24" s="13">
        <v>19</v>
      </c>
      <c r="B24" s="14" t="s">
        <v>2072</v>
      </c>
      <c r="C24" s="18" t="s">
        <v>2073</v>
      </c>
      <c r="D24" s="15">
        <v>38434</v>
      </c>
      <c r="E24" s="16">
        <v>2</v>
      </c>
      <c r="F24" s="16">
        <v>76868</v>
      </c>
      <c r="G24" s="17">
        <v>0</v>
      </c>
      <c r="H24" s="15">
        <f t="shared" si="0"/>
        <v>0</v>
      </c>
      <c r="I24" s="15">
        <v>1</v>
      </c>
      <c r="J24" s="15">
        <v>38434</v>
      </c>
      <c r="K24" s="15">
        <v>0</v>
      </c>
      <c r="L24" s="15">
        <f t="shared" si="1"/>
        <v>0</v>
      </c>
      <c r="M24" s="15">
        <v>1</v>
      </c>
      <c r="N24" s="15">
        <f t="shared" si="2"/>
        <v>38434</v>
      </c>
      <c r="O24" s="17">
        <v>0</v>
      </c>
      <c r="P24" s="17">
        <v>0</v>
      </c>
      <c r="Q24" s="17">
        <v>0</v>
      </c>
      <c r="R24" s="17">
        <v>0</v>
      </c>
      <c r="S24" s="38"/>
      <c r="T24" s="38"/>
      <c r="U24" s="38"/>
      <c r="V24" s="38"/>
      <c r="W24" s="38"/>
      <c r="X24" s="38"/>
      <c r="Y24" s="38"/>
      <c r="Z24" s="38"/>
      <c r="AA24" s="38"/>
    </row>
    <row r="25" ht="13.2" spans="1:27">
      <c r="A25" s="13">
        <v>20</v>
      </c>
      <c r="B25" s="14" t="s">
        <v>2074</v>
      </c>
      <c r="C25" s="18" t="s">
        <v>2075</v>
      </c>
      <c r="D25" s="15">
        <v>50644</v>
      </c>
      <c r="E25" s="16">
        <v>2</v>
      </c>
      <c r="F25" s="16">
        <v>101288</v>
      </c>
      <c r="G25" s="17">
        <v>0</v>
      </c>
      <c r="H25" s="15">
        <f t="shared" si="0"/>
        <v>0</v>
      </c>
      <c r="I25" s="15">
        <v>1</v>
      </c>
      <c r="J25" s="15">
        <v>50644</v>
      </c>
      <c r="K25" s="15">
        <v>0</v>
      </c>
      <c r="L25" s="15">
        <f t="shared" si="1"/>
        <v>0</v>
      </c>
      <c r="M25" s="15">
        <v>1</v>
      </c>
      <c r="N25" s="15">
        <f t="shared" si="2"/>
        <v>50644</v>
      </c>
      <c r="O25" s="17">
        <v>0</v>
      </c>
      <c r="P25" s="17">
        <v>0</v>
      </c>
      <c r="Q25" s="17">
        <v>0</v>
      </c>
      <c r="R25" s="17">
        <v>0</v>
      </c>
      <c r="S25" s="38"/>
      <c r="T25" s="38"/>
      <c r="U25" s="38"/>
      <c r="V25" s="38"/>
      <c r="W25" s="38"/>
      <c r="X25" s="38"/>
      <c r="Y25" s="38"/>
      <c r="Z25" s="38"/>
      <c r="AA25" s="38"/>
    </row>
    <row r="26" ht="84" spans="1:27">
      <c r="A26" s="13">
        <v>21</v>
      </c>
      <c r="B26" s="14" t="s">
        <v>2076</v>
      </c>
      <c r="C26" s="14" t="s">
        <v>2077</v>
      </c>
      <c r="D26" s="15">
        <v>120780</v>
      </c>
      <c r="E26" s="16">
        <v>1</v>
      </c>
      <c r="F26" s="16">
        <v>120780</v>
      </c>
      <c r="G26" s="17">
        <v>0</v>
      </c>
      <c r="H26" s="15">
        <f t="shared" si="0"/>
        <v>0</v>
      </c>
      <c r="I26" s="15">
        <v>1</v>
      </c>
      <c r="J26" s="15">
        <v>120780</v>
      </c>
      <c r="K26" s="15">
        <v>0</v>
      </c>
      <c r="L26" s="15">
        <f t="shared" si="1"/>
        <v>0</v>
      </c>
      <c r="M26" s="15">
        <v>1</v>
      </c>
      <c r="N26" s="15">
        <f t="shared" si="2"/>
        <v>120780</v>
      </c>
      <c r="O26" s="17">
        <v>0</v>
      </c>
      <c r="P26" s="17">
        <v>0</v>
      </c>
      <c r="Q26" s="17">
        <v>0</v>
      </c>
      <c r="R26" s="17">
        <v>0</v>
      </c>
      <c r="S26" s="38"/>
      <c r="T26" s="38"/>
      <c r="U26" s="38"/>
      <c r="V26" s="38"/>
      <c r="W26" s="38"/>
      <c r="X26" s="38"/>
      <c r="Y26" s="38"/>
      <c r="Z26" s="38"/>
      <c r="AA26" s="38"/>
    </row>
    <row r="27" ht="84" spans="1:27">
      <c r="A27" s="13">
        <v>22</v>
      </c>
      <c r="B27" s="14" t="s">
        <v>2078</v>
      </c>
      <c r="C27" s="14" t="s">
        <v>2079</v>
      </c>
      <c r="D27" s="15">
        <v>1012000</v>
      </c>
      <c r="E27" s="16">
        <v>1</v>
      </c>
      <c r="F27" s="16">
        <v>1012000</v>
      </c>
      <c r="G27" s="17">
        <v>0</v>
      </c>
      <c r="H27" s="15">
        <f t="shared" si="0"/>
        <v>0</v>
      </c>
      <c r="I27" s="15">
        <v>0</v>
      </c>
      <c r="J27" s="15">
        <v>0</v>
      </c>
      <c r="K27" s="15">
        <v>0</v>
      </c>
      <c r="L27" s="15">
        <f t="shared" si="1"/>
        <v>0</v>
      </c>
      <c r="M27" s="15">
        <v>0</v>
      </c>
      <c r="N27" s="15">
        <f t="shared" si="2"/>
        <v>0</v>
      </c>
      <c r="O27" s="17">
        <v>0</v>
      </c>
      <c r="P27" s="17">
        <v>0</v>
      </c>
      <c r="Q27" s="17">
        <v>0</v>
      </c>
      <c r="R27" s="17">
        <v>0</v>
      </c>
      <c r="S27" s="38"/>
      <c r="T27" s="38"/>
      <c r="U27" s="38"/>
      <c r="V27" s="38"/>
      <c r="W27" s="38"/>
      <c r="X27" s="38"/>
      <c r="Y27" s="38"/>
      <c r="Z27" s="38"/>
      <c r="AA27" s="38"/>
    </row>
    <row r="28" ht="48" spans="1:27">
      <c r="A28" s="13">
        <v>23</v>
      </c>
      <c r="B28" s="14" t="s">
        <v>2080</v>
      </c>
      <c r="C28" s="14" t="s">
        <v>2081</v>
      </c>
      <c r="D28" s="15">
        <v>272602</v>
      </c>
      <c r="E28" s="16">
        <v>1</v>
      </c>
      <c r="F28" s="16">
        <v>272602</v>
      </c>
      <c r="G28" s="17">
        <v>0</v>
      </c>
      <c r="H28" s="15">
        <f t="shared" si="0"/>
        <v>0</v>
      </c>
      <c r="I28" s="15">
        <v>0</v>
      </c>
      <c r="J28" s="15">
        <v>0</v>
      </c>
      <c r="K28" s="15">
        <v>0</v>
      </c>
      <c r="L28" s="15">
        <f t="shared" si="1"/>
        <v>0</v>
      </c>
      <c r="M28" s="15">
        <v>1</v>
      </c>
      <c r="N28" s="15">
        <f t="shared" si="2"/>
        <v>272602</v>
      </c>
      <c r="O28" s="17">
        <v>1</v>
      </c>
      <c r="P28" s="17">
        <v>272602</v>
      </c>
      <c r="Q28" s="17">
        <v>0</v>
      </c>
      <c r="R28" s="17">
        <v>0</v>
      </c>
      <c r="S28" s="38"/>
      <c r="T28" s="38"/>
      <c r="U28" s="38"/>
      <c r="V28" s="38"/>
      <c r="W28" s="38"/>
      <c r="X28" s="38"/>
      <c r="Y28" s="38"/>
      <c r="Z28" s="38"/>
      <c r="AA28" s="38"/>
    </row>
    <row r="29" ht="372" spans="1:27">
      <c r="A29" s="13">
        <v>24</v>
      </c>
      <c r="B29" s="14" t="s">
        <v>2082</v>
      </c>
      <c r="C29" s="14" t="s">
        <v>2083</v>
      </c>
      <c r="D29" s="15">
        <v>649110</v>
      </c>
      <c r="E29" s="16">
        <v>1</v>
      </c>
      <c r="F29" s="16">
        <v>649110</v>
      </c>
      <c r="G29" s="17">
        <v>0</v>
      </c>
      <c r="H29" s="15">
        <f t="shared" si="0"/>
        <v>0</v>
      </c>
      <c r="I29" s="15">
        <v>1</v>
      </c>
      <c r="J29" s="15">
        <v>649110</v>
      </c>
      <c r="K29" s="15">
        <v>1</v>
      </c>
      <c r="L29" s="15">
        <f t="shared" si="1"/>
        <v>649110</v>
      </c>
      <c r="M29" s="15">
        <v>0</v>
      </c>
      <c r="N29" s="15">
        <f t="shared" si="2"/>
        <v>0</v>
      </c>
      <c r="O29" s="17">
        <v>0</v>
      </c>
      <c r="P29" s="17">
        <v>0</v>
      </c>
      <c r="Q29" s="17">
        <v>0</v>
      </c>
      <c r="R29" s="17">
        <v>0</v>
      </c>
      <c r="S29" s="38"/>
      <c r="T29" s="38"/>
      <c r="U29" s="38"/>
      <c r="V29" s="38"/>
      <c r="W29" s="38"/>
      <c r="X29" s="38"/>
      <c r="Y29" s="38"/>
      <c r="Z29" s="38"/>
      <c r="AA29" s="38"/>
    </row>
    <row r="30" ht="216" spans="1:27">
      <c r="A30" s="13">
        <v>25</v>
      </c>
      <c r="B30" s="19" t="s">
        <v>2084</v>
      </c>
      <c r="C30" s="14" t="s">
        <v>2085</v>
      </c>
      <c r="D30" s="16">
        <v>2500000</v>
      </c>
      <c r="E30" s="16">
        <v>1</v>
      </c>
      <c r="F30" s="16">
        <v>2500000</v>
      </c>
      <c r="G30" s="17">
        <v>0</v>
      </c>
      <c r="H30" s="15">
        <f t="shared" si="0"/>
        <v>0</v>
      </c>
      <c r="I30" s="15">
        <v>1</v>
      </c>
      <c r="J30" s="15">
        <v>2500000</v>
      </c>
      <c r="K30" s="15">
        <v>1</v>
      </c>
      <c r="L30" s="15">
        <f t="shared" si="1"/>
        <v>2500000</v>
      </c>
      <c r="M30" s="15">
        <v>0</v>
      </c>
      <c r="N30" s="15">
        <f t="shared" si="2"/>
        <v>0</v>
      </c>
      <c r="O30" s="17">
        <v>1</v>
      </c>
      <c r="P30" s="15">
        <v>2500000</v>
      </c>
      <c r="Q30" s="17"/>
      <c r="R30" s="17"/>
      <c r="S30" s="38"/>
      <c r="T30" s="38"/>
      <c r="U30" s="38"/>
      <c r="V30" s="38"/>
      <c r="W30" s="38"/>
      <c r="X30" s="38"/>
      <c r="Y30" s="38"/>
      <c r="Z30" s="38"/>
      <c r="AA30" s="38"/>
    </row>
    <row r="31" ht="48" spans="1:27">
      <c r="A31" s="13">
        <v>26</v>
      </c>
      <c r="B31" s="19" t="s">
        <v>2086</v>
      </c>
      <c r="C31" s="14" t="s">
        <v>2087</v>
      </c>
      <c r="D31" s="16">
        <v>25000</v>
      </c>
      <c r="E31" s="16">
        <v>2</v>
      </c>
      <c r="F31" s="16">
        <v>50000</v>
      </c>
      <c r="G31" s="17">
        <v>0</v>
      </c>
      <c r="H31" s="15">
        <f t="shared" si="0"/>
        <v>0</v>
      </c>
      <c r="I31" s="15">
        <v>1</v>
      </c>
      <c r="J31" s="15">
        <v>50000</v>
      </c>
      <c r="K31" s="15">
        <v>0</v>
      </c>
      <c r="L31" s="15">
        <f t="shared" si="1"/>
        <v>0</v>
      </c>
      <c r="M31" s="15">
        <v>2</v>
      </c>
      <c r="N31" s="15">
        <f t="shared" si="2"/>
        <v>50000</v>
      </c>
      <c r="O31" s="17">
        <v>0</v>
      </c>
      <c r="P31" s="17">
        <v>0</v>
      </c>
      <c r="Q31" s="17">
        <v>0</v>
      </c>
      <c r="R31" s="17">
        <v>0</v>
      </c>
      <c r="S31" s="38"/>
      <c r="T31" s="38"/>
      <c r="U31" s="38"/>
      <c r="V31" s="38"/>
      <c r="W31" s="38"/>
      <c r="X31" s="38"/>
      <c r="Y31" s="38"/>
      <c r="Z31" s="38"/>
      <c r="AA31" s="38"/>
    </row>
    <row r="32" ht="24" spans="1:27">
      <c r="A32" s="13">
        <v>27</v>
      </c>
      <c r="B32" s="19" t="s">
        <v>2088</v>
      </c>
      <c r="C32" s="14" t="s">
        <v>2089</v>
      </c>
      <c r="D32" s="16">
        <v>50000</v>
      </c>
      <c r="E32" s="16">
        <v>1</v>
      </c>
      <c r="F32" s="16">
        <v>50000</v>
      </c>
      <c r="G32" s="17">
        <v>0</v>
      </c>
      <c r="H32" s="15">
        <f t="shared" si="0"/>
        <v>0</v>
      </c>
      <c r="I32" s="15">
        <v>1</v>
      </c>
      <c r="J32" s="15">
        <v>50000</v>
      </c>
      <c r="K32" s="15">
        <v>0</v>
      </c>
      <c r="L32" s="15">
        <f t="shared" si="1"/>
        <v>0</v>
      </c>
      <c r="M32" s="15">
        <v>1</v>
      </c>
      <c r="N32" s="15">
        <f t="shared" si="2"/>
        <v>50000</v>
      </c>
      <c r="O32" s="17">
        <v>0</v>
      </c>
      <c r="P32" s="17">
        <v>0</v>
      </c>
      <c r="Q32" s="17">
        <v>0</v>
      </c>
      <c r="R32" s="17">
        <v>0</v>
      </c>
      <c r="S32" s="38"/>
      <c r="T32" s="38"/>
      <c r="U32" s="38"/>
      <c r="V32" s="38"/>
      <c r="W32" s="38"/>
      <c r="X32" s="38"/>
      <c r="Y32" s="38"/>
      <c r="Z32" s="38"/>
      <c r="AA32" s="38"/>
    </row>
    <row r="33" ht="72" spans="1:27">
      <c r="A33" s="13">
        <v>28</v>
      </c>
      <c r="B33" s="19" t="s">
        <v>1965</v>
      </c>
      <c r="C33" s="14" t="s">
        <v>2090</v>
      </c>
      <c r="D33" s="16">
        <v>200000</v>
      </c>
      <c r="E33" s="16">
        <v>1</v>
      </c>
      <c r="F33" s="16">
        <v>200000</v>
      </c>
      <c r="G33" s="17">
        <v>0</v>
      </c>
      <c r="H33" s="15">
        <f t="shared" si="0"/>
        <v>0</v>
      </c>
      <c r="I33" s="15">
        <v>1</v>
      </c>
      <c r="J33" s="15">
        <v>200000</v>
      </c>
      <c r="K33" s="15">
        <v>0</v>
      </c>
      <c r="L33" s="15">
        <f t="shared" si="1"/>
        <v>0</v>
      </c>
      <c r="M33" s="15">
        <v>0</v>
      </c>
      <c r="N33" s="15">
        <f t="shared" si="2"/>
        <v>0</v>
      </c>
      <c r="O33" s="17">
        <v>0</v>
      </c>
      <c r="P33" s="17">
        <v>0</v>
      </c>
      <c r="Q33" s="17">
        <v>0</v>
      </c>
      <c r="R33" s="17">
        <v>0</v>
      </c>
      <c r="S33" s="38"/>
      <c r="T33" s="38"/>
      <c r="U33" s="38"/>
      <c r="V33" s="38"/>
      <c r="W33" s="38"/>
      <c r="X33" s="38"/>
      <c r="Y33" s="38"/>
      <c r="Z33" s="38"/>
      <c r="AA33" s="38"/>
    </row>
    <row r="34" ht="108" spans="1:27">
      <c r="A34" s="13">
        <v>29</v>
      </c>
      <c r="B34" s="19" t="s">
        <v>2091</v>
      </c>
      <c r="C34" s="14" t="s">
        <v>2092</v>
      </c>
      <c r="D34" s="16">
        <v>300000</v>
      </c>
      <c r="E34" s="16">
        <v>1</v>
      </c>
      <c r="F34" s="16">
        <v>300000</v>
      </c>
      <c r="G34" s="17">
        <v>0</v>
      </c>
      <c r="H34" s="15">
        <f t="shared" si="0"/>
        <v>0</v>
      </c>
      <c r="I34" s="15">
        <v>1</v>
      </c>
      <c r="J34" s="15">
        <v>300000</v>
      </c>
      <c r="K34" s="15">
        <v>0</v>
      </c>
      <c r="L34" s="15">
        <f t="shared" si="1"/>
        <v>0</v>
      </c>
      <c r="M34" s="15">
        <v>0</v>
      </c>
      <c r="N34" s="15">
        <f t="shared" si="2"/>
        <v>0</v>
      </c>
      <c r="O34" s="17">
        <v>0</v>
      </c>
      <c r="P34" s="17">
        <v>0</v>
      </c>
      <c r="Q34" s="17">
        <v>0</v>
      </c>
      <c r="R34" s="17">
        <v>0</v>
      </c>
      <c r="S34" s="38"/>
      <c r="T34" s="38"/>
      <c r="U34" s="38"/>
      <c r="V34" s="38"/>
      <c r="W34" s="38"/>
      <c r="X34" s="38"/>
      <c r="Y34" s="38"/>
      <c r="Z34" s="38"/>
      <c r="AA34" s="38"/>
    </row>
    <row r="35" ht="156" spans="1:27">
      <c r="A35" s="13">
        <v>30</v>
      </c>
      <c r="B35" s="19" t="s">
        <v>2093</v>
      </c>
      <c r="C35" s="14" t="s">
        <v>2094</v>
      </c>
      <c r="D35" s="16">
        <v>50000</v>
      </c>
      <c r="E35" s="16">
        <v>1</v>
      </c>
      <c r="F35" s="16">
        <v>50000</v>
      </c>
      <c r="G35" s="17">
        <v>0</v>
      </c>
      <c r="H35" s="15">
        <f t="shared" si="0"/>
        <v>0</v>
      </c>
      <c r="I35" s="15">
        <v>0</v>
      </c>
      <c r="J35" s="15">
        <v>0</v>
      </c>
      <c r="K35" s="15">
        <v>0</v>
      </c>
      <c r="L35" s="15">
        <f t="shared" si="1"/>
        <v>0</v>
      </c>
      <c r="M35" s="15">
        <v>0</v>
      </c>
      <c r="N35" s="15">
        <f t="shared" si="2"/>
        <v>0</v>
      </c>
      <c r="O35" s="17">
        <v>0</v>
      </c>
      <c r="P35" s="17">
        <v>0</v>
      </c>
      <c r="Q35" s="17">
        <v>0</v>
      </c>
      <c r="R35" s="17">
        <v>0</v>
      </c>
      <c r="S35" s="38"/>
      <c r="T35" s="38"/>
      <c r="U35" s="38"/>
      <c r="V35" s="38"/>
      <c r="W35" s="38"/>
      <c r="X35" s="38"/>
      <c r="Y35" s="38"/>
      <c r="Z35" s="38"/>
      <c r="AA35" s="38"/>
    </row>
    <row r="36" ht="120" spans="1:27">
      <c r="A36" s="13">
        <v>31</v>
      </c>
      <c r="B36" s="19" t="s">
        <v>2095</v>
      </c>
      <c r="C36" s="14" t="s">
        <v>2096</v>
      </c>
      <c r="D36" s="16">
        <v>300000</v>
      </c>
      <c r="E36" s="16">
        <v>1</v>
      </c>
      <c r="F36" s="16">
        <v>300000</v>
      </c>
      <c r="G36" s="17">
        <v>0</v>
      </c>
      <c r="H36" s="15">
        <f t="shared" si="0"/>
        <v>0</v>
      </c>
      <c r="I36" s="15">
        <v>1</v>
      </c>
      <c r="J36" s="15">
        <v>300000</v>
      </c>
      <c r="K36" s="15">
        <v>0</v>
      </c>
      <c r="L36" s="15">
        <f t="shared" si="1"/>
        <v>0</v>
      </c>
      <c r="M36" s="15">
        <v>0</v>
      </c>
      <c r="N36" s="15">
        <f t="shared" si="2"/>
        <v>0</v>
      </c>
      <c r="O36" s="17">
        <v>0</v>
      </c>
      <c r="P36" s="17">
        <v>0</v>
      </c>
      <c r="Q36" s="17">
        <v>0</v>
      </c>
      <c r="R36" s="17">
        <v>0</v>
      </c>
      <c r="S36" s="38"/>
      <c r="T36" s="38"/>
      <c r="U36" s="38"/>
      <c r="V36" s="38"/>
      <c r="W36" s="38"/>
      <c r="X36" s="38"/>
      <c r="Y36" s="38"/>
      <c r="Z36" s="38"/>
      <c r="AA36" s="38"/>
    </row>
    <row r="37" ht="264" spans="1:27">
      <c r="A37" s="13">
        <v>32</v>
      </c>
      <c r="B37" s="19" t="s">
        <v>2097</v>
      </c>
      <c r="C37" s="14" t="s">
        <v>2098</v>
      </c>
      <c r="D37" s="16">
        <v>50000</v>
      </c>
      <c r="E37" s="16">
        <v>1</v>
      </c>
      <c r="F37" s="16">
        <v>50000</v>
      </c>
      <c r="G37" s="17">
        <v>0</v>
      </c>
      <c r="H37" s="15">
        <f t="shared" si="0"/>
        <v>0</v>
      </c>
      <c r="I37" s="15">
        <v>1</v>
      </c>
      <c r="J37" s="15">
        <v>50000</v>
      </c>
      <c r="K37" s="15">
        <v>0</v>
      </c>
      <c r="L37" s="15">
        <f t="shared" si="1"/>
        <v>0</v>
      </c>
      <c r="M37" s="15">
        <v>1</v>
      </c>
      <c r="N37" s="15">
        <f t="shared" si="2"/>
        <v>50000</v>
      </c>
      <c r="O37" s="17">
        <v>0</v>
      </c>
      <c r="P37" s="17">
        <v>0</v>
      </c>
      <c r="Q37" s="17">
        <v>0</v>
      </c>
      <c r="R37" s="17">
        <v>0</v>
      </c>
      <c r="S37" s="38"/>
      <c r="T37" s="38"/>
      <c r="U37" s="38"/>
      <c r="V37" s="38"/>
      <c r="W37" s="38"/>
      <c r="X37" s="38"/>
      <c r="Y37" s="38"/>
      <c r="Z37" s="38"/>
      <c r="AA37" s="38"/>
    </row>
    <row r="38" ht="48" spans="1:27">
      <c r="A38" s="13">
        <v>33</v>
      </c>
      <c r="B38" s="19" t="s">
        <v>2099</v>
      </c>
      <c r="C38" s="19" t="s">
        <v>2100</v>
      </c>
      <c r="D38" s="16">
        <v>100000</v>
      </c>
      <c r="E38" s="16">
        <v>1</v>
      </c>
      <c r="F38" s="16">
        <v>100000</v>
      </c>
      <c r="G38" s="17">
        <v>0</v>
      </c>
      <c r="H38" s="15">
        <f t="shared" si="0"/>
        <v>0</v>
      </c>
      <c r="I38" s="15">
        <v>1</v>
      </c>
      <c r="J38" s="15">
        <v>100000</v>
      </c>
      <c r="K38" s="15">
        <v>0</v>
      </c>
      <c r="L38" s="15">
        <f t="shared" si="1"/>
        <v>0</v>
      </c>
      <c r="M38" s="15">
        <v>0</v>
      </c>
      <c r="N38" s="15">
        <f t="shared" si="2"/>
        <v>0</v>
      </c>
      <c r="O38" s="17">
        <v>0</v>
      </c>
      <c r="P38" s="17">
        <v>0</v>
      </c>
      <c r="Q38" s="17">
        <v>0</v>
      </c>
      <c r="R38" s="17">
        <v>0</v>
      </c>
      <c r="S38" s="38"/>
      <c r="T38" s="38"/>
      <c r="U38" s="38"/>
      <c r="V38" s="38"/>
      <c r="W38" s="38"/>
      <c r="X38" s="38"/>
      <c r="Y38" s="38"/>
      <c r="Z38" s="38"/>
      <c r="AA38" s="38"/>
    </row>
    <row r="39" ht="13.2" spans="1:27">
      <c r="A39" s="13">
        <v>34</v>
      </c>
      <c r="B39" s="19" t="s">
        <v>2101</v>
      </c>
      <c r="C39" s="19" t="s">
        <v>2102</v>
      </c>
      <c r="D39" s="16">
        <v>5000</v>
      </c>
      <c r="E39" s="16">
        <v>6</v>
      </c>
      <c r="F39" s="16">
        <v>30000</v>
      </c>
      <c r="G39" s="17">
        <v>0</v>
      </c>
      <c r="H39" s="15">
        <f t="shared" si="0"/>
        <v>0</v>
      </c>
      <c r="I39" s="15">
        <v>3</v>
      </c>
      <c r="J39" s="15">
        <v>15000</v>
      </c>
      <c r="K39" s="15">
        <v>0</v>
      </c>
      <c r="L39" s="15">
        <f t="shared" si="1"/>
        <v>0</v>
      </c>
      <c r="M39" s="15">
        <v>6</v>
      </c>
      <c r="N39" s="15">
        <f t="shared" si="2"/>
        <v>30000</v>
      </c>
      <c r="O39" s="17">
        <v>0</v>
      </c>
      <c r="P39" s="17">
        <v>0</v>
      </c>
      <c r="Q39" s="17">
        <v>0</v>
      </c>
      <c r="R39" s="17">
        <v>0</v>
      </c>
      <c r="S39" s="38"/>
      <c r="T39" s="38"/>
      <c r="U39" s="38"/>
      <c r="V39" s="38"/>
      <c r="W39" s="38"/>
      <c r="X39" s="38"/>
      <c r="Y39" s="38"/>
      <c r="Z39" s="38"/>
      <c r="AA39" s="38"/>
    </row>
    <row r="40" ht="13.2" spans="1:27">
      <c r="A40" s="13">
        <v>35</v>
      </c>
      <c r="B40" s="19" t="s">
        <v>2103</v>
      </c>
      <c r="C40" s="19" t="s">
        <v>2104</v>
      </c>
      <c r="D40" s="16">
        <v>1000</v>
      </c>
      <c r="E40" s="16">
        <v>2</v>
      </c>
      <c r="F40" s="16">
        <v>2000</v>
      </c>
      <c r="G40" s="17">
        <v>0</v>
      </c>
      <c r="H40" s="15">
        <f t="shared" si="0"/>
        <v>0</v>
      </c>
      <c r="I40" s="15">
        <v>2</v>
      </c>
      <c r="J40" s="15">
        <v>2000</v>
      </c>
      <c r="K40" s="15">
        <v>0</v>
      </c>
      <c r="L40" s="15">
        <f t="shared" si="1"/>
        <v>0</v>
      </c>
      <c r="M40" s="15">
        <v>2</v>
      </c>
      <c r="N40" s="15">
        <f t="shared" si="2"/>
        <v>2000</v>
      </c>
      <c r="O40" s="17">
        <v>0</v>
      </c>
      <c r="P40" s="17">
        <v>0</v>
      </c>
      <c r="Q40" s="17">
        <v>0</v>
      </c>
      <c r="R40" s="17">
        <v>0</v>
      </c>
      <c r="S40" s="38"/>
      <c r="T40" s="38"/>
      <c r="U40" s="38"/>
      <c r="V40" s="38"/>
      <c r="W40" s="38"/>
      <c r="X40" s="38"/>
      <c r="Y40" s="38"/>
      <c r="Z40" s="38"/>
      <c r="AA40" s="38"/>
    </row>
    <row r="41" ht="13.2" spans="1:27">
      <c r="A41" s="13">
        <v>36</v>
      </c>
      <c r="B41" s="19" t="s">
        <v>2105</v>
      </c>
      <c r="C41" s="19" t="s">
        <v>2106</v>
      </c>
      <c r="D41" s="16">
        <v>5000</v>
      </c>
      <c r="E41" s="16">
        <v>2</v>
      </c>
      <c r="F41" s="16">
        <v>10000</v>
      </c>
      <c r="G41" s="17">
        <v>0</v>
      </c>
      <c r="H41" s="15">
        <f t="shared" si="0"/>
        <v>0</v>
      </c>
      <c r="I41" s="15">
        <v>2</v>
      </c>
      <c r="J41" s="15">
        <v>10000</v>
      </c>
      <c r="K41" s="15">
        <v>0</v>
      </c>
      <c r="L41" s="15">
        <f t="shared" si="1"/>
        <v>0</v>
      </c>
      <c r="M41" s="15">
        <v>2</v>
      </c>
      <c r="N41" s="15">
        <f t="shared" si="2"/>
        <v>10000</v>
      </c>
      <c r="O41" s="17">
        <v>0</v>
      </c>
      <c r="P41" s="17">
        <v>0</v>
      </c>
      <c r="Q41" s="17">
        <v>0</v>
      </c>
      <c r="R41" s="17">
        <v>0</v>
      </c>
      <c r="S41" s="38"/>
      <c r="T41" s="38"/>
      <c r="U41" s="38"/>
      <c r="V41" s="38"/>
      <c r="W41" s="38"/>
      <c r="X41" s="38"/>
      <c r="Y41" s="38"/>
      <c r="Z41" s="38"/>
      <c r="AA41" s="38"/>
    </row>
    <row r="42" ht="13.2" spans="1:27">
      <c r="A42" s="13">
        <v>37</v>
      </c>
      <c r="B42" s="19" t="s">
        <v>2107</v>
      </c>
      <c r="C42" s="19" t="s">
        <v>2108</v>
      </c>
      <c r="D42" s="16">
        <v>1000</v>
      </c>
      <c r="E42" s="16">
        <v>2</v>
      </c>
      <c r="F42" s="16">
        <v>2000</v>
      </c>
      <c r="G42" s="17">
        <v>0</v>
      </c>
      <c r="H42" s="15">
        <f t="shared" si="0"/>
        <v>0</v>
      </c>
      <c r="I42" s="15">
        <v>2</v>
      </c>
      <c r="J42" s="15">
        <v>2000</v>
      </c>
      <c r="K42" s="15">
        <v>0</v>
      </c>
      <c r="L42" s="15">
        <f t="shared" si="1"/>
        <v>0</v>
      </c>
      <c r="M42" s="15">
        <v>2</v>
      </c>
      <c r="N42" s="15">
        <f t="shared" si="2"/>
        <v>2000</v>
      </c>
      <c r="O42" s="17">
        <v>0</v>
      </c>
      <c r="P42" s="17">
        <v>0</v>
      </c>
      <c r="Q42" s="17">
        <v>0</v>
      </c>
      <c r="R42" s="17">
        <v>0</v>
      </c>
      <c r="S42" s="38"/>
      <c r="T42" s="38"/>
      <c r="U42" s="38"/>
      <c r="V42" s="38"/>
      <c r="W42" s="38"/>
      <c r="X42" s="38"/>
      <c r="Y42" s="38"/>
      <c r="Z42" s="38"/>
      <c r="AA42" s="38"/>
    </row>
    <row r="43" ht="96" spans="1:27">
      <c r="A43" s="13">
        <v>38</v>
      </c>
      <c r="B43" s="19" t="s">
        <v>2109</v>
      </c>
      <c r="C43" s="19" t="s">
        <v>2110</v>
      </c>
      <c r="D43" s="16">
        <v>200000</v>
      </c>
      <c r="E43" s="16">
        <v>1</v>
      </c>
      <c r="F43" s="16">
        <v>200000</v>
      </c>
      <c r="G43" s="17">
        <v>0</v>
      </c>
      <c r="H43" s="15">
        <f t="shared" si="0"/>
        <v>0</v>
      </c>
      <c r="I43" s="15">
        <v>0</v>
      </c>
      <c r="J43" s="15">
        <v>0</v>
      </c>
      <c r="K43" s="15">
        <v>1</v>
      </c>
      <c r="L43" s="15">
        <f t="shared" si="1"/>
        <v>200000</v>
      </c>
      <c r="M43" s="15">
        <v>1</v>
      </c>
      <c r="N43" s="15">
        <f t="shared" si="2"/>
        <v>200000</v>
      </c>
      <c r="O43" s="17">
        <v>0</v>
      </c>
      <c r="P43" s="17">
        <v>0</v>
      </c>
      <c r="Q43" s="17">
        <v>0</v>
      </c>
      <c r="R43" s="17">
        <v>0</v>
      </c>
      <c r="S43" s="38"/>
      <c r="T43" s="38"/>
      <c r="U43" s="38"/>
      <c r="V43" s="38"/>
      <c r="W43" s="38"/>
      <c r="X43" s="38"/>
      <c r="Y43" s="38"/>
      <c r="Z43" s="38"/>
      <c r="AA43" s="38"/>
    </row>
    <row r="44" ht="24" spans="1:27">
      <c r="A44" s="13">
        <v>39</v>
      </c>
      <c r="B44" s="19" t="s">
        <v>2111</v>
      </c>
      <c r="C44" s="19" t="s">
        <v>2112</v>
      </c>
      <c r="D44" s="16">
        <v>100000</v>
      </c>
      <c r="E44" s="16">
        <v>1</v>
      </c>
      <c r="F44" s="16">
        <v>100000</v>
      </c>
      <c r="G44" s="17">
        <v>0</v>
      </c>
      <c r="H44" s="15">
        <f t="shared" si="0"/>
        <v>0</v>
      </c>
      <c r="I44" s="15">
        <v>1</v>
      </c>
      <c r="J44" s="15">
        <v>100000</v>
      </c>
      <c r="K44" s="15">
        <v>1</v>
      </c>
      <c r="L44" s="15">
        <f t="shared" si="1"/>
        <v>100000</v>
      </c>
      <c r="M44" s="15">
        <v>1</v>
      </c>
      <c r="N44" s="15">
        <f t="shared" si="2"/>
        <v>100000</v>
      </c>
      <c r="O44" s="17">
        <v>0</v>
      </c>
      <c r="P44" s="17">
        <v>0</v>
      </c>
      <c r="Q44" s="17">
        <v>0</v>
      </c>
      <c r="R44" s="17">
        <v>0</v>
      </c>
      <c r="S44" s="38"/>
      <c r="T44" s="38"/>
      <c r="U44" s="38"/>
      <c r="V44" s="38"/>
      <c r="W44" s="38"/>
      <c r="X44" s="38"/>
      <c r="Y44" s="38"/>
      <c r="Z44" s="38"/>
      <c r="AA44" s="38"/>
    </row>
    <row r="45" ht="13.2" spans="1:27">
      <c r="A45" s="13">
        <v>40</v>
      </c>
      <c r="B45" s="19" t="s">
        <v>2113</v>
      </c>
      <c r="C45" s="19" t="s">
        <v>2114</v>
      </c>
      <c r="D45" s="16">
        <v>50000</v>
      </c>
      <c r="E45" s="16">
        <v>1</v>
      </c>
      <c r="F45" s="16">
        <v>50000</v>
      </c>
      <c r="G45" s="17">
        <v>0</v>
      </c>
      <c r="H45" s="15">
        <f t="shared" si="0"/>
        <v>0</v>
      </c>
      <c r="I45" s="15">
        <v>1</v>
      </c>
      <c r="J45" s="15">
        <v>50000</v>
      </c>
      <c r="K45" s="15">
        <v>1</v>
      </c>
      <c r="L45" s="15">
        <f t="shared" si="1"/>
        <v>50000</v>
      </c>
      <c r="M45" s="15">
        <v>1</v>
      </c>
      <c r="N45" s="15">
        <f t="shared" si="2"/>
        <v>50000</v>
      </c>
      <c r="O45" s="17">
        <v>0</v>
      </c>
      <c r="P45" s="17">
        <v>0</v>
      </c>
      <c r="Q45" s="17">
        <v>0</v>
      </c>
      <c r="R45" s="17">
        <v>0</v>
      </c>
      <c r="S45" s="38"/>
      <c r="T45" s="38"/>
      <c r="U45" s="38"/>
      <c r="V45" s="38"/>
      <c r="W45" s="38"/>
      <c r="X45" s="38"/>
      <c r="Y45" s="38"/>
      <c r="Z45" s="38"/>
      <c r="AA45" s="38"/>
    </row>
    <row r="46" ht="48" spans="1:27">
      <c r="A46" s="13">
        <v>41</v>
      </c>
      <c r="B46" s="19" t="s">
        <v>2115</v>
      </c>
      <c r="C46" s="20" t="s">
        <v>2116</v>
      </c>
      <c r="D46" s="16">
        <v>300000</v>
      </c>
      <c r="E46" s="16">
        <v>1</v>
      </c>
      <c r="F46" s="16">
        <v>300000</v>
      </c>
      <c r="G46" s="17">
        <v>0</v>
      </c>
      <c r="H46" s="15">
        <f t="shared" si="0"/>
        <v>0</v>
      </c>
      <c r="I46" s="15">
        <v>1</v>
      </c>
      <c r="J46" s="15">
        <v>300000</v>
      </c>
      <c r="K46" s="15">
        <v>1</v>
      </c>
      <c r="L46" s="15">
        <f t="shared" si="1"/>
        <v>300000</v>
      </c>
      <c r="M46" s="15">
        <v>0</v>
      </c>
      <c r="N46" s="15">
        <f t="shared" si="2"/>
        <v>0</v>
      </c>
      <c r="O46" s="17">
        <v>0</v>
      </c>
      <c r="P46" s="17">
        <v>0</v>
      </c>
      <c r="Q46" s="17">
        <v>0</v>
      </c>
      <c r="R46" s="17">
        <v>0</v>
      </c>
      <c r="S46" s="38"/>
      <c r="T46" s="38"/>
      <c r="U46" s="38"/>
      <c r="V46" s="38"/>
      <c r="W46" s="38"/>
      <c r="X46" s="38"/>
      <c r="Y46" s="38"/>
      <c r="Z46" s="38"/>
      <c r="AA46" s="38"/>
    </row>
    <row r="47" ht="13.2" spans="1:27">
      <c r="A47" s="13">
        <v>42</v>
      </c>
      <c r="B47" s="19" t="s">
        <v>2117</v>
      </c>
      <c r="C47" s="19" t="s">
        <v>2118</v>
      </c>
      <c r="D47" s="16">
        <v>20000</v>
      </c>
      <c r="E47" s="16">
        <v>1</v>
      </c>
      <c r="F47" s="16">
        <v>20000</v>
      </c>
      <c r="G47" s="17">
        <v>0</v>
      </c>
      <c r="H47" s="15">
        <f t="shared" si="0"/>
        <v>0</v>
      </c>
      <c r="I47" s="15">
        <v>1</v>
      </c>
      <c r="J47" s="15">
        <v>20000</v>
      </c>
      <c r="K47" s="15">
        <v>1</v>
      </c>
      <c r="L47" s="15">
        <f t="shared" si="1"/>
        <v>20000</v>
      </c>
      <c r="M47" s="15">
        <v>1</v>
      </c>
      <c r="N47" s="15">
        <f t="shared" si="2"/>
        <v>20000</v>
      </c>
      <c r="O47" s="17">
        <v>0</v>
      </c>
      <c r="P47" s="17">
        <v>0</v>
      </c>
      <c r="Q47" s="17">
        <v>0</v>
      </c>
      <c r="R47" s="17">
        <v>0</v>
      </c>
      <c r="S47" s="38"/>
      <c r="T47" s="38"/>
      <c r="U47" s="38"/>
      <c r="V47" s="38"/>
      <c r="W47" s="38"/>
      <c r="X47" s="38"/>
      <c r="Y47" s="38"/>
      <c r="Z47" s="38"/>
      <c r="AA47" s="38"/>
    </row>
    <row r="48" ht="13.2" spans="1:27">
      <c r="A48" s="13">
        <v>43</v>
      </c>
      <c r="B48" s="19" t="s">
        <v>2119</v>
      </c>
      <c r="C48" s="19" t="s">
        <v>2120</v>
      </c>
      <c r="D48" s="16">
        <v>10000</v>
      </c>
      <c r="E48" s="16">
        <v>1</v>
      </c>
      <c r="F48" s="16">
        <v>10000</v>
      </c>
      <c r="G48" s="17">
        <v>0</v>
      </c>
      <c r="H48" s="15">
        <f t="shared" si="0"/>
        <v>0</v>
      </c>
      <c r="I48" s="15">
        <v>0</v>
      </c>
      <c r="J48" s="15">
        <v>0</v>
      </c>
      <c r="K48" s="15">
        <v>0</v>
      </c>
      <c r="L48" s="15">
        <f t="shared" si="1"/>
        <v>0</v>
      </c>
      <c r="M48" s="15">
        <v>1</v>
      </c>
      <c r="N48" s="15">
        <f t="shared" si="2"/>
        <v>10000</v>
      </c>
      <c r="O48" s="17">
        <v>0</v>
      </c>
      <c r="P48" s="17">
        <v>0</v>
      </c>
      <c r="Q48" s="17">
        <v>0</v>
      </c>
      <c r="R48" s="17">
        <v>0</v>
      </c>
      <c r="S48" s="38"/>
      <c r="T48" s="38"/>
      <c r="U48" s="38"/>
      <c r="V48" s="38"/>
      <c r="W48" s="38"/>
      <c r="X48" s="38"/>
      <c r="Y48" s="38"/>
      <c r="Z48" s="38"/>
      <c r="AA48" s="38"/>
    </row>
    <row r="49" ht="13.2" spans="1:27">
      <c r="A49" s="13">
        <v>44</v>
      </c>
      <c r="B49" s="19" t="s">
        <v>2121</v>
      </c>
      <c r="C49" s="19" t="s">
        <v>2122</v>
      </c>
      <c r="D49" s="16">
        <v>10000</v>
      </c>
      <c r="E49" s="16">
        <v>2</v>
      </c>
      <c r="F49" s="16">
        <v>20000</v>
      </c>
      <c r="G49" s="17">
        <v>0</v>
      </c>
      <c r="H49" s="15">
        <f t="shared" si="0"/>
        <v>0</v>
      </c>
      <c r="I49" s="15">
        <v>0</v>
      </c>
      <c r="J49" s="15">
        <v>0</v>
      </c>
      <c r="K49" s="15">
        <v>0</v>
      </c>
      <c r="L49" s="15">
        <f t="shared" si="1"/>
        <v>0</v>
      </c>
      <c r="M49" s="15">
        <v>2</v>
      </c>
      <c r="N49" s="15">
        <f t="shared" si="2"/>
        <v>20000</v>
      </c>
      <c r="O49" s="17">
        <v>0</v>
      </c>
      <c r="P49" s="17">
        <v>0</v>
      </c>
      <c r="Q49" s="17">
        <v>0</v>
      </c>
      <c r="R49" s="17">
        <v>0</v>
      </c>
      <c r="S49" s="38"/>
      <c r="T49" s="38"/>
      <c r="U49" s="38"/>
      <c r="V49" s="38"/>
      <c r="W49" s="38"/>
      <c r="X49" s="38"/>
      <c r="Y49" s="38"/>
      <c r="Z49" s="38"/>
      <c r="AA49" s="38"/>
    </row>
    <row r="50" ht="13.2" spans="1:27">
      <c r="A50" s="13">
        <v>45</v>
      </c>
      <c r="B50" s="19" t="s">
        <v>2123</v>
      </c>
      <c r="C50" s="19" t="s">
        <v>2124</v>
      </c>
      <c r="D50" s="16">
        <v>100</v>
      </c>
      <c r="E50" s="16">
        <v>2</v>
      </c>
      <c r="F50" s="16">
        <v>200</v>
      </c>
      <c r="G50" s="17">
        <v>0</v>
      </c>
      <c r="H50" s="15">
        <f t="shared" si="0"/>
        <v>0</v>
      </c>
      <c r="I50" s="15">
        <v>1</v>
      </c>
      <c r="J50" s="15">
        <v>169</v>
      </c>
      <c r="K50" s="15"/>
      <c r="L50" s="15">
        <f t="shared" si="1"/>
        <v>0</v>
      </c>
      <c r="M50" s="15">
        <v>2</v>
      </c>
      <c r="N50" s="15">
        <f t="shared" si="2"/>
        <v>200</v>
      </c>
      <c r="O50" s="17">
        <v>0</v>
      </c>
      <c r="P50" s="17">
        <v>0</v>
      </c>
      <c r="Q50" s="17">
        <v>0</v>
      </c>
      <c r="R50" s="17">
        <v>0</v>
      </c>
      <c r="S50" s="38"/>
      <c r="T50" s="38"/>
      <c r="U50" s="38"/>
      <c r="V50" s="38"/>
      <c r="W50" s="38"/>
      <c r="X50" s="38"/>
      <c r="Y50" s="38"/>
      <c r="Z50" s="38"/>
      <c r="AA50" s="38"/>
    </row>
    <row r="51" ht="13.2" spans="1:27">
      <c r="A51" s="13">
        <v>46</v>
      </c>
      <c r="B51" s="19" t="s">
        <v>2125</v>
      </c>
      <c r="C51" s="19" t="s">
        <v>2126</v>
      </c>
      <c r="D51" s="16">
        <v>10000</v>
      </c>
      <c r="E51" s="16">
        <v>1</v>
      </c>
      <c r="F51" s="16">
        <v>10000</v>
      </c>
      <c r="G51" s="17">
        <v>0</v>
      </c>
      <c r="H51" s="15">
        <f t="shared" si="0"/>
        <v>0</v>
      </c>
      <c r="I51" s="15">
        <v>0</v>
      </c>
      <c r="J51" s="15">
        <v>0</v>
      </c>
      <c r="K51" s="15">
        <v>0</v>
      </c>
      <c r="L51" s="15">
        <f t="shared" si="1"/>
        <v>0</v>
      </c>
      <c r="M51" s="15">
        <v>1</v>
      </c>
      <c r="N51" s="15">
        <f t="shared" si="2"/>
        <v>10000</v>
      </c>
      <c r="O51" s="17">
        <v>0</v>
      </c>
      <c r="P51" s="17">
        <v>0</v>
      </c>
      <c r="Q51" s="17">
        <v>0</v>
      </c>
      <c r="R51" s="17">
        <v>0</v>
      </c>
      <c r="S51" s="38"/>
      <c r="T51" s="38"/>
      <c r="U51" s="38"/>
      <c r="V51" s="38"/>
      <c r="W51" s="38"/>
      <c r="X51" s="38"/>
      <c r="Y51" s="38"/>
      <c r="Z51" s="38"/>
      <c r="AA51" s="38"/>
    </row>
    <row r="52" ht="18" spans="1:27">
      <c r="A52" s="21" t="s">
        <v>31</v>
      </c>
      <c r="B52" s="2"/>
      <c r="C52" s="3"/>
      <c r="D52" s="22">
        <f t="shared" ref="D52:R52" si="3">SUM(D6:D51)</f>
        <v>8859252.2</v>
      </c>
      <c r="E52" s="22">
        <f t="shared" si="3"/>
        <v>167</v>
      </c>
      <c r="F52" s="22">
        <f t="shared" si="3"/>
        <v>9707198.2</v>
      </c>
      <c r="G52" s="23">
        <f t="shared" si="3"/>
        <v>0</v>
      </c>
      <c r="H52" s="23">
        <f t="shared" si="3"/>
        <v>0</v>
      </c>
      <c r="I52" s="23">
        <f t="shared" si="3"/>
        <v>78</v>
      </c>
      <c r="J52" s="23">
        <f t="shared" si="3"/>
        <v>7007925</v>
      </c>
      <c r="K52" s="23">
        <f t="shared" si="3"/>
        <v>41</v>
      </c>
      <c r="L52" s="23">
        <f t="shared" si="3"/>
        <v>4899915</v>
      </c>
      <c r="M52" s="23">
        <f t="shared" si="3"/>
        <v>83</v>
      </c>
      <c r="N52" s="23">
        <f t="shared" si="3"/>
        <v>2427571</v>
      </c>
      <c r="O52" s="23">
        <f t="shared" si="3"/>
        <v>2</v>
      </c>
      <c r="P52" s="23">
        <f t="shared" si="3"/>
        <v>2772602</v>
      </c>
      <c r="Q52" s="23">
        <f t="shared" si="3"/>
        <v>0</v>
      </c>
      <c r="R52" s="23">
        <f t="shared" si="3"/>
        <v>0</v>
      </c>
      <c r="S52" s="38"/>
      <c r="T52" s="38"/>
      <c r="U52" s="38"/>
      <c r="V52" s="38"/>
      <c r="W52" s="38"/>
      <c r="X52" s="38"/>
      <c r="Y52" s="38"/>
      <c r="Z52" s="38"/>
      <c r="AA52" s="38"/>
    </row>
    <row r="53" ht="25.5" customHeight="1" spans="1:27">
      <c r="A53" s="7" t="s">
        <v>2127</v>
      </c>
      <c r="B53" s="2"/>
      <c r="C53" s="2"/>
      <c r="D53" s="2"/>
      <c r="E53" s="2"/>
      <c r="F53" s="3"/>
      <c r="G53" s="24"/>
      <c r="H53" s="25"/>
      <c r="I53" s="25"/>
      <c r="J53" s="25"/>
      <c r="K53" s="25"/>
      <c r="L53" s="25"/>
      <c r="M53" s="35"/>
      <c r="N53" s="36"/>
      <c r="O53" s="37"/>
      <c r="P53" s="37"/>
      <c r="Q53" s="37"/>
      <c r="R53" s="37"/>
      <c r="S53" s="38"/>
      <c r="T53" s="38"/>
      <c r="U53" s="38"/>
      <c r="V53" s="38"/>
      <c r="W53" s="38"/>
      <c r="X53" s="38"/>
      <c r="Y53" s="38"/>
      <c r="Z53" s="38"/>
      <c r="AA53" s="38"/>
    </row>
    <row r="54" ht="96" spans="1:27">
      <c r="A54" s="13">
        <v>1</v>
      </c>
      <c r="B54" s="19" t="s">
        <v>2128</v>
      </c>
      <c r="C54" s="14" t="s">
        <v>2129</v>
      </c>
      <c r="D54" s="26">
        <v>500000</v>
      </c>
      <c r="E54" s="26">
        <v>1</v>
      </c>
      <c r="F54" s="26">
        <v>500000</v>
      </c>
      <c r="G54" s="24"/>
      <c r="H54" s="25">
        <f t="shared" ref="H54:H79" si="4">G54*D54</f>
        <v>0</v>
      </c>
      <c r="I54" s="25">
        <v>1</v>
      </c>
      <c r="J54" s="25">
        <v>500000</v>
      </c>
      <c r="K54" s="25"/>
      <c r="L54" s="25">
        <f t="shared" ref="L54:R54" si="5">K54*D54</f>
        <v>0</v>
      </c>
      <c r="M54" s="25">
        <f t="shared" si="5"/>
        <v>0</v>
      </c>
      <c r="N54" s="25">
        <f t="shared" si="5"/>
        <v>0</v>
      </c>
      <c r="O54" s="25">
        <f t="shared" si="5"/>
        <v>0</v>
      </c>
      <c r="P54" s="25">
        <f t="shared" si="5"/>
        <v>0</v>
      </c>
      <c r="Q54" s="25">
        <f t="shared" si="5"/>
        <v>0</v>
      </c>
      <c r="R54" s="25">
        <f t="shared" si="5"/>
        <v>0</v>
      </c>
      <c r="S54" s="38"/>
      <c r="T54" s="38"/>
      <c r="U54" s="38"/>
      <c r="V54" s="38"/>
      <c r="W54" s="38"/>
      <c r="X54" s="38"/>
      <c r="Y54" s="38"/>
      <c r="Z54" s="38"/>
      <c r="AA54" s="38"/>
    </row>
    <row r="55" ht="120" spans="1:27">
      <c r="A55" s="13">
        <v>2</v>
      </c>
      <c r="B55" s="19" t="s">
        <v>2130</v>
      </c>
      <c r="C55" s="14" t="s">
        <v>2131</v>
      </c>
      <c r="D55" s="26">
        <v>100000</v>
      </c>
      <c r="E55" s="26">
        <v>1</v>
      </c>
      <c r="F55" s="26">
        <v>100000</v>
      </c>
      <c r="G55" s="24"/>
      <c r="H55" s="25">
        <f t="shared" si="4"/>
        <v>0</v>
      </c>
      <c r="I55" s="25">
        <v>1</v>
      </c>
      <c r="J55" s="25">
        <v>100000</v>
      </c>
      <c r="K55" s="25"/>
      <c r="L55" s="25">
        <f t="shared" ref="L55:R55" si="6">K55*D55</f>
        <v>0</v>
      </c>
      <c r="M55" s="25">
        <f t="shared" si="6"/>
        <v>0</v>
      </c>
      <c r="N55" s="25">
        <f t="shared" si="6"/>
        <v>0</v>
      </c>
      <c r="O55" s="25">
        <f t="shared" si="6"/>
        <v>0</v>
      </c>
      <c r="P55" s="25">
        <f t="shared" si="6"/>
        <v>0</v>
      </c>
      <c r="Q55" s="25">
        <f t="shared" si="6"/>
        <v>0</v>
      </c>
      <c r="R55" s="25">
        <f t="shared" si="6"/>
        <v>0</v>
      </c>
      <c r="S55" s="38"/>
      <c r="T55" s="38"/>
      <c r="U55" s="38"/>
      <c r="V55" s="38"/>
      <c r="W55" s="38"/>
      <c r="X55" s="38"/>
      <c r="Y55" s="38"/>
      <c r="Z55" s="38"/>
      <c r="AA55" s="38"/>
    </row>
    <row r="56" ht="168" spans="1:27">
      <c r="A56" s="13">
        <v>3</v>
      </c>
      <c r="B56" s="19" t="s">
        <v>2132</v>
      </c>
      <c r="C56" s="14" t="s">
        <v>2133</v>
      </c>
      <c r="D56" s="26">
        <v>50000</v>
      </c>
      <c r="E56" s="26">
        <v>1</v>
      </c>
      <c r="F56" s="26">
        <v>50000</v>
      </c>
      <c r="G56" s="24"/>
      <c r="H56" s="25">
        <f t="shared" si="4"/>
        <v>0</v>
      </c>
      <c r="I56" s="25"/>
      <c r="J56" s="25"/>
      <c r="K56" s="25"/>
      <c r="L56" s="25">
        <f t="shared" ref="L56:R56" si="7">K56*D56</f>
        <v>0</v>
      </c>
      <c r="M56" s="25">
        <f t="shared" si="7"/>
        <v>0</v>
      </c>
      <c r="N56" s="25">
        <f t="shared" si="7"/>
        <v>0</v>
      </c>
      <c r="O56" s="25">
        <f t="shared" si="7"/>
        <v>0</v>
      </c>
      <c r="P56" s="25">
        <f t="shared" si="7"/>
        <v>0</v>
      </c>
      <c r="Q56" s="25">
        <f t="shared" si="7"/>
        <v>0</v>
      </c>
      <c r="R56" s="25">
        <f t="shared" si="7"/>
        <v>0</v>
      </c>
      <c r="S56" s="38"/>
      <c r="T56" s="38"/>
      <c r="U56" s="38"/>
      <c r="V56" s="38"/>
      <c r="W56" s="38"/>
      <c r="X56" s="38"/>
      <c r="Y56" s="38"/>
      <c r="Z56" s="38"/>
      <c r="AA56" s="38"/>
    </row>
    <row r="57" ht="84" spans="1:27">
      <c r="A57" s="13">
        <v>4</v>
      </c>
      <c r="B57" s="19" t="s">
        <v>2134</v>
      </c>
      <c r="C57" s="14" t="s">
        <v>2135</v>
      </c>
      <c r="D57" s="26">
        <v>300000</v>
      </c>
      <c r="E57" s="26">
        <v>1</v>
      </c>
      <c r="F57" s="26">
        <v>300000</v>
      </c>
      <c r="G57" s="24"/>
      <c r="H57" s="25">
        <f t="shared" si="4"/>
        <v>0</v>
      </c>
      <c r="I57" s="25">
        <v>1</v>
      </c>
      <c r="J57" s="25">
        <v>300000</v>
      </c>
      <c r="K57" s="25"/>
      <c r="L57" s="25">
        <f t="shared" ref="L57:R57" si="8">K57*D57</f>
        <v>0</v>
      </c>
      <c r="M57" s="25">
        <f t="shared" si="8"/>
        <v>0</v>
      </c>
      <c r="N57" s="25">
        <f t="shared" si="8"/>
        <v>0</v>
      </c>
      <c r="O57" s="25">
        <f t="shared" si="8"/>
        <v>0</v>
      </c>
      <c r="P57" s="25">
        <f t="shared" si="8"/>
        <v>0</v>
      </c>
      <c r="Q57" s="25">
        <f t="shared" si="8"/>
        <v>0</v>
      </c>
      <c r="R57" s="25">
        <f t="shared" si="8"/>
        <v>0</v>
      </c>
      <c r="S57" s="38"/>
      <c r="T57" s="38"/>
      <c r="U57" s="38"/>
      <c r="V57" s="38"/>
      <c r="W57" s="38"/>
      <c r="X57" s="38"/>
      <c r="Y57" s="38"/>
      <c r="Z57" s="38"/>
      <c r="AA57" s="38"/>
    </row>
    <row r="58" ht="156" spans="1:27">
      <c r="A58" s="13">
        <v>5</v>
      </c>
      <c r="B58" s="19" t="s">
        <v>2136</v>
      </c>
      <c r="C58" s="19" t="s">
        <v>2137</v>
      </c>
      <c r="D58" s="26">
        <v>300000</v>
      </c>
      <c r="E58" s="26">
        <v>1</v>
      </c>
      <c r="F58" s="26">
        <v>300000</v>
      </c>
      <c r="G58" s="24"/>
      <c r="H58" s="25">
        <f t="shared" si="4"/>
        <v>0</v>
      </c>
      <c r="I58" s="25"/>
      <c r="J58" s="25"/>
      <c r="K58" s="25"/>
      <c r="L58" s="25">
        <f t="shared" ref="L58:R58" si="9">K58*D58</f>
        <v>0</v>
      </c>
      <c r="M58" s="25">
        <f t="shared" si="9"/>
        <v>0</v>
      </c>
      <c r="N58" s="25">
        <f t="shared" si="9"/>
        <v>0</v>
      </c>
      <c r="O58" s="25">
        <f t="shared" si="9"/>
        <v>0</v>
      </c>
      <c r="P58" s="25">
        <f t="shared" si="9"/>
        <v>0</v>
      </c>
      <c r="Q58" s="25">
        <f t="shared" si="9"/>
        <v>0</v>
      </c>
      <c r="R58" s="25">
        <f t="shared" si="9"/>
        <v>0</v>
      </c>
      <c r="S58" s="38"/>
      <c r="T58" s="38"/>
      <c r="U58" s="38"/>
      <c r="V58" s="38"/>
      <c r="W58" s="38"/>
      <c r="X58" s="38"/>
      <c r="Y58" s="38"/>
      <c r="Z58" s="38"/>
      <c r="AA58" s="38"/>
    </row>
    <row r="59" ht="24" spans="1:27">
      <c r="A59" s="13">
        <v>6</v>
      </c>
      <c r="B59" s="19" t="s">
        <v>2138</v>
      </c>
      <c r="C59" s="14" t="s">
        <v>2139</v>
      </c>
      <c r="D59" s="26">
        <v>5000</v>
      </c>
      <c r="E59" s="26">
        <v>6</v>
      </c>
      <c r="F59" s="26">
        <v>30000</v>
      </c>
      <c r="G59" s="24"/>
      <c r="H59" s="25">
        <f t="shared" si="4"/>
        <v>0</v>
      </c>
      <c r="I59" s="25">
        <v>3</v>
      </c>
      <c r="J59" s="25">
        <v>15000</v>
      </c>
      <c r="K59" s="25"/>
      <c r="L59" s="25">
        <f t="shared" ref="L59:R59" si="10">K59*D59</f>
        <v>0</v>
      </c>
      <c r="M59" s="25">
        <f t="shared" si="10"/>
        <v>0</v>
      </c>
      <c r="N59" s="25">
        <f t="shared" si="10"/>
        <v>0</v>
      </c>
      <c r="O59" s="25">
        <f t="shared" si="10"/>
        <v>0</v>
      </c>
      <c r="P59" s="25">
        <f t="shared" si="10"/>
        <v>0</v>
      </c>
      <c r="Q59" s="25">
        <f t="shared" si="10"/>
        <v>0</v>
      </c>
      <c r="R59" s="25">
        <f t="shared" si="10"/>
        <v>0</v>
      </c>
      <c r="S59" s="38"/>
      <c r="T59" s="38"/>
      <c r="U59" s="38"/>
      <c r="V59" s="38"/>
      <c r="W59" s="38"/>
      <c r="X59" s="38"/>
      <c r="Y59" s="38"/>
      <c r="Z59" s="38"/>
      <c r="AA59" s="38"/>
    </row>
    <row r="60" ht="36" spans="1:27">
      <c r="A60" s="13">
        <v>7</v>
      </c>
      <c r="B60" s="19" t="s">
        <v>2140</v>
      </c>
      <c r="C60" s="14" t="s">
        <v>2141</v>
      </c>
      <c r="D60" s="26">
        <v>10000</v>
      </c>
      <c r="E60" s="26">
        <v>6</v>
      </c>
      <c r="F60" s="26">
        <v>60000</v>
      </c>
      <c r="G60" s="24"/>
      <c r="H60" s="25">
        <f t="shared" si="4"/>
        <v>0</v>
      </c>
      <c r="I60" s="25">
        <v>3</v>
      </c>
      <c r="J60" s="25">
        <v>30000</v>
      </c>
      <c r="K60" s="25"/>
      <c r="L60" s="25">
        <f t="shared" ref="L60:R60" si="11">K60*D60</f>
        <v>0</v>
      </c>
      <c r="M60" s="25">
        <f t="shared" si="11"/>
        <v>0</v>
      </c>
      <c r="N60" s="25">
        <f t="shared" si="11"/>
        <v>0</v>
      </c>
      <c r="O60" s="25">
        <f t="shared" si="11"/>
        <v>0</v>
      </c>
      <c r="P60" s="25">
        <f t="shared" si="11"/>
        <v>0</v>
      </c>
      <c r="Q60" s="25">
        <f t="shared" si="11"/>
        <v>0</v>
      </c>
      <c r="R60" s="25">
        <f t="shared" si="11"/>
        <v>0</v>
      </c>
      <c r="S60" s="38"/>
      <c r="T60" s="38"/>
      <c r="U60" s="38"/>
      <c r="V60" s="38"/>
      <c r="W60" s="38"/>
      <c r="X60" s="38"/>
      <c r="Y60" s="38"/>
      <c r="Z60" s="38"/>
      <c r="AA60" s="38"/>
    </row>
    <row r="61" ht="156" spans="1:27">
      <c r="A61" s="13">
        <v>8</v>
      </c>
      <c r="B61" s="19" t="s">
        <v>2142</v>
      </c>
      <c r="C61" s="14" t="s">
        <v>2143</v>
      </c>
      <c r="D61" s="26">
        <v>50000</v>
      </c>
      <c r="E61" s="26">
        <v>2</v>
      </c>
      <c r="F61" s="26">
        <v>100000</v>
      </c>
      <c r="G61" s="24"/>
      <c r="H61" s="25">
        <f t="shared" si="4"/>
        <v>0</v>
      </c>
      <c r="I61" s="25">
        <v>1</v>
      </c>
      <c r="J61" s="25">
        <v>50000</v>
      </c>
      <c r="K61" s="25"/>
      <c r="L61" s="25">
        <f t="shared" ref="L61:R61" si="12">K61*D61</f>
        <v>0</v>
      </c>
      <c r="M61" s="25">
        <f t="shared" si="12"/>
        <v>0</v>
      </c>
      <c r="N61" s="25">
        <f t="shared" si="12"/>
        <v>0</v>
      </c>
      <c r="O61" s="25">
        <f t="shared" si="12"/>
        <v>0</v>
      </c>
      <c r="P61" s="25">
        <f t="shared" si="12"/>
        <v>0</v>
      </c>
      <c r="Q61" s="25">
        <f t="shared" si="12"/>
        <v>0</v>
      </c>
      <c r="R61" s="25">
        <f t="shared" si="12"/>
        <v>0</v>
      </c>
      <c r="S61" s="38"/>
      <c r="T61" s="38"/>
      <c r="U61" s="38"/>
      <c r="V61" s="38"/>
      <c r="W61" s="38"/>
      <c r="X61" s="38"/>
      <c r="Y61" s="38"/>
      <c r="Z61" s="38"/>
      <c r="AA61" s="38"/>
    </row>
    <row r="62" ht="36" spans="1:27">
      <c r="A62" s="13">
        <v>9</v>
      </c>
      <c r="B62" s="19" t="s">
        <v>2144</v>
      </c>
      <c r="C62" s="14" t="s">
        <v>2145</v>
      </c>
      <c r="D62" s="26">
        <v>10000</v>
      </c>
      <c r="E62" s="26">
        <v>2</v>
      </c>
      <c r="F62" s="26">
        <v>20000</v>
      </c>
      <c r="G62" s="24"/>
      <c r="H62" s="25">
        <f t="shared" si="4"/>
        <v>0</v>
      </c>
      <c r="I62" s="25">
        <v>2</v>
      </c>
      <c r="J62" s="25">
        <v>20000</v>
      </c>
      <c r="K62" s="25"/>
      <c r="L62" s="25">
        <f t="shared" ref="L62:R62" si="13">K62*D62</f>
        <v>0</v>
      </c>
      <c r="M62" s="25">
        <f t="shared" si="13"/>
        <v>0</v>
      </c>
      <c r="N62" s="25">
        <f t="shared" si="13"/>
        <v>0</v>
      </c>
      <c r="O62" s="25">
        <f t="shared" si="13"/>
        <v>0</v>
      </c>
      <c r="P62" s="25">
        <f t="shared" si="13"/>
        <v>0</v>
      </c>
      <c r="Q62" s="25">
        <f t="shared" si="13"/>
        <v>0</v>
      </c>
      <c r="R62" s="25">
        <f t="shared" si="13"/>
        <v>0</v>
      </c>
      <c r="S62" s="38"/>
      <c r="T62" s="38"/>
      <c r="U62" s="38"/>
      <c r="V62" s="38"/>
      <c r="W62" s="38"/>
      <c r="X62" s="38"/>
      <c r="Y62" s="38"/>
      <c r="Z62" s="38"/>
      <c r="AA62" s="38"/>
    </row>
    <row r="63" ht="132" spans="1:27">
      <c r="A63" s="13">
        <v>10</v>
      </c>
      <c r="B63" s="19" t="s">
        <v>2146</v>
      </c>
      <c r="C63" s="14" t="s">
        <v>2147</v>
      </c>
      <c r="D63" s="26">
        <v>50000</v>
      </c>
      <c r="E63" s="26">
        <v>2</v>
      </c>
      <c r="F63" s="26">
        <v>100000</v>
      </c>
      <c r="G63" s="24"/>
      <c r="H63" s="25">
        <f t="shared" si="4"/>
        <v>0</v>
      </c>
      <c r="I63" s="25">
        <v>1</v>
      </c>
      <c r="J63" s="25">
        <v>50000</v>
      </c>
      <c r="K63" s="25"/>
      <c r="L63" s="25">
        <f t="shared" ref="L63:R63" si="14">K63*D63</f>
        <v>0</v>
      </c>
      <c r="M63" s="25">
        <f t="shared" si="14"/>
        <v>0</v>
      </c>
      <c r="N63" s="25">
        <f t="shared" si="14"/>
        <v>0</v>
      </c>
      <c r="O63" s="25">
        <f t="shared" si="14"/>
        <v>0</v>
      </c>
      <c r="P63" s="25">
        <f t="shared" si="14"/>
        <v>0</v>
      </c>
      <c r="Q63" s="25">
        <f t="shared" si="14"/>
        <v>0</v>
      </c>
      <c r="R63" s="25">
        <f t="shared" si="14"/>
        <v>0</v>
      </c>
      <c r="S63" s="38"/>
      <c r="T63" s="38"/>
      <c r="U63" s="38"/>
      <c r="V63" s="38"/>
      <c r="W63" s="38"/>
      <c r="X63" s="38"/>
      <c r="Y63" s="38"/>
      <c r="Z63" s="38"/>
      <c r="AA63" s="38"/>
    </row>
    <row r="64" ht="192" spans="1:27">
      <c r="A64" s="13">
        <v>11</v>
      </c>
      <c r="B64" s="19" t="s">
        <v>2148</v>
      </c>
      <c r="C64" s="14" t="s">
        <v>2149</v>
      </c>
      <c r="D64" s="26">
        <v>100000</v>
      </c>
      <c r="E64" s="26">
        <v>1</v>
      </c>
      <c r="F64" s="26">
        <v>100000</v>
      </c>
      <c r="G64" s="24"/>
      <c r="H64" s="25">
        <f t="shared" si="4"/>
        <v>0</v>
      </c>
      <c r="I64" s="25">
        <v>1</v>
      </c>
      <c r="J64" s="25">
        <v>100000</v>
      </c>
      <c r="K64" s="25"/>
      <c r="L64" s="25">
        <f t="shared" ref="L64:R64" si="15">K64*D64</f>
        <v>0</v>
      </c>
      <c r="M64" s="25">
        <f t="shared" si="15"/>
        <v>0</v>
      </c>
      <c r="N64" s="25">
        <f t="shared" si="15"/>
        <v>0</v>
      </c>
      <c r="O64" s="25">
        <f t="shared" si="15"/>
        <v>0</v>
      </c>
      <c r="P64" s="25">
        <f t="shared" si="15"/>
        <v>0</v>
      </c>
      <c r="Q64" s="25">
        <f t="shared" si="15"/>
        <v>0</v>
      </c>
      <c r="R64" s="25">
        <f t="shared" si="15"/>
        <v>0</v>
      </c>
      <c r="S64" s="38"/>
      <c r="T64" s="38"/>
      <c r="U64" s="38"/>
      <c r="V64" s="38"/>
      <c r="W64" s="38"/>
      <c r="X64" s="38"/>
      <c r="Y64" s="38"/>
      <c r="Z64" s="38"/>
      <c r="AA64" s="38"/>
    </row>
    <row r="65" ht="144" spans="1:27">
      <c r="A65" s="13">
        <v>12</v>
      </c>
      <c r="B65" s="19" t="s">
        <v>2150</v>
      </c>
      <c r="C65" s="14" t="s">
        <v>2151</v>
      </c>
      <c r="D65" s="26">
        <v>400000</v>
      </c>
      <c r="E65" s="26">
        <v>1</v>
      </c>
      <c r="F65" s="26">
        <v>400000</v>
      </c>
      <c r="G65" s="24"/>
      <c r="H65" s="25">
        <f t="shared" si="4"/>
        <v>0</v>
      </c>
      <c r="I65" s="25"/>
      <c r="J65" s="25"/>
      <c r="K65" s="25"/>
      <c r="L65" s="25">
        <f t="shared" ref="L65:R65" si="16">K65*D65</f>
        <v>0</v>
      </c>
      <c r="M65" s="25">
        <f t="shared" si="16"/>
        <v>0</v>
      </c>
      <c r="N65" s="25">
        <f t="shared" si="16"/>
        <v>0</v>
      </c>
      <c r="O65" s="25">
        <f t="shared" si="16"/>
        <v>0</v>
      </c>
      <c r="P65" s="25">
        <f t="shared" si="16"/>
        <v>0</v>
      </c>
      <c r="Q65" s="25">
        <f t="shared" si="16"/>
        <v>0</v>
      </c>
      <c r="R65" s="25">
        <f t="shared" si="16"/>
        <v>0</v>
      </c>
      <c r="S65" s="38"/>
      <c r="T65" s="38"/>
      <c r="U65" s="38"/>
      <c r="V65" s="38"/>
      <c r="W65" s="38"/>
      <c r="X65" s="38"/>
      <c r="Y65" s="38"/>
      <c r="Z65" s="38"/>
      <c r="AA65" s="38"/>
    </row>
    <row r="66" ht="36" spans="1:27">
      <c r="A66" s="13">
        <v>13</v>
      </c>
      <c r="B66" s="19" t="s">
        <v>2152</v>
      </c>
      <c r="C66" s="14" t="s">
        <v>2153</v>
      </c>
      <c r="D66" s="26">
        <v>10000</v>
      </c>
      <c r="E66" s="26">
        <v>2</v>
      </c>
      <c r="F66" s="26">
        <v>20000</v>
      </c>
      <c r="G66" s="24"/>
      <c r="H66" s="25">
        <f t="shared" si="4"/>
        <v>0</v>
      </c>
      <c r="I66" s="25">
        <v>2</v>
      </c>
      <c r="J66" s="25">
        <v>20000</v>
      </c>
      <c r="K66" s="25"/>
      <c r="L66" s="25">
        <f t="shared" ref="L66:R66" si="17">K66*D66</f>
        <v>0</v>
      </c>
      <c r="M66" s="25">
        <f t="shared" si="17"/>
        <v>0</v>
      </c>
      <c r="N66" s="25">
        <f t="shared" si="17"/>
        <v>0</v>
      </c>
      <c r="O66" s="25">
        <f t="shared" si="17"/>
        <v>0</v>
      </c>
      <c r="P66" s="25">
        <f t="shared" si="17"/>
        <v>0</v>
      </c>
      <c r="Q66" s="25">
        <f t="shared" si="17"/>
        <v>0</v>
      </c>
      <c r="R66" s="25">
        <f t="shared" si="17"/>
        <v>0</v>
      </c>
      <c r="S66" s="38"/>
      <c r="T66" s="38"/>
      <c r="U66" s="38"/>
      <c r="V66" s="38"/>
      <c r="W66" s="38"/>
      <c r="X66" s="38"/>
      <c r="Y66" s="38"/>
      <c r="Z66" s="38"/>
      <c r="AA66" s="38"/>
    </row>
    <row r="67" ht="36" spans="1:27">
      <c r="A67" s="13">
        <v>14</v>
      </c>
      <c r="B67" s="19" t="s">
        <v>2154</v>
      </c>
      <c r="C67" s="14" t="s">
        <v>2155</v>
      </c>
      <c r="D67" s="26">
        <v>15000</v>
      </c>
      <c r="E67" s="26">
        <v>1</v>
      </c>
      <c r="F67" s="26">
        <v>15000</v>
      </c>
      <c r="G67" s="24"/>
      <c r="H67" s="25">
        <f t="shared" si="4"/>
        <v>0</v>
      </c>
      <c r="I67" s="25">
        <v>1</v>
      </c>
      <c r="J67" s="25">
        <v>15000</v>
      </c>
      <c r="K67" s="25"/>
      <c r="L67" s="25">
        <f t="shared" ref="L67:R67" si="18">K67*D67</f>
        <v>0</v>
      </c>
      <c r="M67" s="25">
        <f t="shared" si="18"/>
        <v>0</v>
      </c>
      <c r="N67" s="25">
        <f t="shared" si="18"/>
        <v>0</v>
      </c>
      <c r="O67" s="25">
        <f t="shared" si="18"/>
        <v>0</v>
      </c>
      <c r="P67" s="25">
        <f t="shared" si="18"/>
        <v>0</v>
      </c>
      <c r="Q67" s="25">
        <f t="shared" si="18"/>
        <v>0</v>
      </c>
      <c r="R67" s="25">
        <f t="shared" si="18"/>
        <v>0</v>
      </c>
      <c r="S67" s="38"/>
      <c r="T67" s="38"/>
      <c r="U67" s="38"/>
      <c r="V67" s="38"/>
      <c r="W67" s="38"/>
      <c r="X67" s="38"/>
      <c r="Y67" s="38"/>
      <c r="Z67" s="38"/>
      <c r="AA67" s="38"/>
    </row>
    <row r="68" ht="120" spans="1:27">
      <c r="A68" s="13">
        <v>15</v>
      </c>
      <c r="B68" s="19" t="s">
        <v>2156</v>
      </c>
      <c r="C68" s="14" t="s">
        <v>2157</v>
      </c>
      <c r="D68" s="26">
        <v>100000</v>
      </c>
      <c r="E68" s="26">
        <v>1</v>
      </c>
      <c r="F68" s="26">
        <v>100000</v>
      </c>
      <c r="G68" s="24"/>
      <c r="H68" s="25">
        <f t="shared" si="4"/>
        <v>0</v>
      </c>
      <c r="I68" s="25"/>
      <c r="J68" s="25"/>
      <c r="K68" s="25"/>
      <c r="L68" s="25">
        <f t="shared" ref="L68:R68" si="19">K68*D68</f>
        <v>0</v>
      </c>
      <c r="M68" s="25">
        <f t="shared" si="19"/>
        <v>0</v>
      </c>
      <c r="N68" s="25">
        <f t="shared" si="19"/>
        <v>0</v>
      </c>
      <c r="O68" s="25">
        <f t="shared" si="19"/>
        <v>0</v>
      </c>
      <c r="P68" s="25">
        <f t="shared" si="19"/>
        <v>0</v>
      </c>
      <c r="Q68" s="25">
        <f t="shared" si="19"/>
        <v>0</v>
      </c>
      <c r="R68" s="25">
        <f t="shared" si="19"/>
        <v>0</v>
      </c>
      <c r="S68" s="38"/>
      <c r="T68" s="38"/>
      <c r="U68" s="38"/>
      <c r="V68" s="38"/>
      <c r="W68" s="38"/>
      <c r="X68" s="38"/>
      <c r="Y68" s="38"/>
      <c r="Z68" s="38"/>
      <c r="AA68" s="38"/>
    </row>
    <row r="69" ht="132" spans="1:27">
      <c r="A69" s="13">
        <v>16</v>
      </c>
      <c r="B69" s="19" t="s">
        <v>2158</v>
      </c>
      <c r="C69" s="14" t="s">
        <v>2159</v>
      </c>
      <c r="D69" s="26">
        <v>200000</v>
      </c>
      <c r="E69" s="26">
        <v>1</v>
      </c>
      <c r="F69" s="26">
        <v>200000</v>
      </c>
      <c r="G69" s="24"/>
      <c r="H69" s="25">
        <f t="shared" si="4"/>
        <v>0</v>
      </c>
      <c r="I69" s="25"/>
      <c r="J69" s="25"/>
      <c r="K69" s="25"/>
      <c r="L69" s="25">
        <f t="shared" ref="L69:R69" si="20">K69*D69</f>
        <v>0</v>
      </c>
      <c r="M69" s="25">
        <f t="shared" si="20"/>
        <v>0</v>
      </c>
      <c r="N69" s="25">
        <f t="shared" si="20"/>
        <v>0</v>
      </c>
      <c r="O69" s="25">
        <f t="shared" si="20"/>
        <v>0</v>
      </c>
      <c r="P69" s="25">
        <f t="shared" si="20"/>
        <v>0</v>
      </c>
      <c r="Q69" s="25">
        <f t="shared" si="20"/>
        <v>0</v>
      </c>
      <c r="R69" s="25">
        <f t="shared" si="20"/>
        <v>0</v>
      </c>
      <c r="S69" s="38"/>
      <c r="T69" s="38"/>
      <c r="U69" s="38"/>
      <c r="V69" s="38"/>
      <c r="W69" s="38"/>
      <c r="X69" s="38"/>
      <c r="Y69" s="38"/>
      <c r="Z69" s="38"/>
      <c r="AA69" s="38"/>
    </row>
    <row r="70" ht="24" spans="1:27">
      <c r="A70" s="13">
        <v>17</v>
      </c>
      <c r="B70" s="19" t="s">
        <v>2160</v>
      </c>
      <c r="C70" s="14" t="s">
        <v>2161</v>
      </c>
      <c r="D70" s="26">
        <v>100000</v>
      </c>
      <c r="E70" s="26">
        <v>1</v>
      </c>
      <c r="F70" s="26">
        <v>100000</v>
      </c>
      <c r="G70" s="24"/>
      <c r="H70" s="25">
        <f t="shared" si="4"/>
        <v>0</v>
      </c>
      <c r="I70" s="25">
        <v>1</v>
      </c>
      <c r="J70" s="25">
        <v>100000</v>
      </c>
      <c r="K70" s="25"/>
      <c r="L70" s="25">
        <f t="shared" ref="L70:R70" si="21">K70*D70</f>
        <v>0</v>
      </c>
      <c r="M70" s="25">
        <f t="shared" si="21"/>
        <v>0</v>
      </c>
      <c r="N70" s="25">
        <f t="shared" si="21"/>
        <v>0</v>
      </c>
      <c r="O70" s="25">
        <f t="shared" si="21"/>
        <v>0</v>
      </c>
      <c r="P70" s="25">
        <f t="shared" si="21"/>
        <v>0</v>
      </c>
      <c r="Q70" s="25">
        <f t="shared" si="21"/>
        <v>0</v>
      </c>
      <c r="R70" s="25">
        <f t="shared" si="21"/>
        <v>0</v>
      </c>
      <c r="S70" s="38"/>
      <c r="T70" s="38"/>
      <c r="U70" s="38"/>
      <c r="V70" s="38"/>
      <c r="W70" s="38"/>
      <c r="X70" s="38"/>
      <c r="Y70" s="38"/>
      <c r="Z70" s="38"/>
      <c r="AA70" s="38"/>
    </row>
    <row r="71" ht="180" spans="1:27">
      <c r="A71" s="13">
        <v>18</v>
      </c>
      <c r="B71" s="19" t="s">
        <v>2162</v>
      </c>
      <c r="C71" s="14" t="s">
        <v>2163</v>
      </c>
      <c r="D71" s="26">
        <v>200000</v>
      </c>
      <c r="E71" s="26">
        <v>1</v>
      </c>
      <c r="F71" s="26">
        <v>200000</v>
      </c>
      <c r="G71" s="24"/>
      <c r="H71" s="25">
        <f t="shared" si="4"/>
        <v>0</v>
      </c>
      <c r="I71" s="25"/>
      <c r="J71" s="25"/>
      <c r="K71" s="25"/>
      <c r="L71" s="25">
        <f t="shared" ref="L71:R71" si="22">K71*D71</f>
        <v>0</v>
      </c>
      <c r="M71" s="25">
        <f t="shared" si="22"/>
        <v>0</v>
      </c>
      <c r="N71" s="25">
        <f t="shared" si="22"/>
        <v>0</v>
      </c>
      <c r="O71" s="25">
        <f t="shared" si="22"/>
        <v>0</v>
      </c>
      <c r="P71" s="25">
        <f t="shared" si="22"/>
        <v>0</v>
      </c>
      <c r="Q71" s="25">
        <f t="shared" si="22"/>
        <v>0</v>
      </c>
      <c r="R71" s="25">
        <f t="shared" si="22"/>
        <v>0</v>
      </c>
      <c r="S71" s="38"/>
      <c r="T71" s="38"/>
      <c r="U71" s="38"/>
      <c r="V71" s="38"/>
      <c r="W71" s="38"/>
      <c r="X71" s="38"/>
      <c r="Y71" s="38"/>
      <c r="Z71" s="38"/>
      <c r="AA71" s="38"/>
    </row>
    <row r="72" ht="180" spans="1:27">
      <c r="A72" s="13">
        <v>19</v>
      </c>
      <c r="B72" s="19" t="s">
        <v>2164</v>
      </c>
      <c r="C72" s="14" t="s">
        <v>2165</v>
      </c>
      <c r="D72" s="26">
        <v>50000</v>
      </c>
      <c r="E72" s="26">
        <v>2</v>
      </c>
      <c r="F72" s="26">
        <v>100000</v>
      </c>
      <c r="G72" s="24"/>
      <c r="H72" s="25">
        <f t="shared" si="4"/>
        <v>0</v>
      </c>
      <c r="I72" s="25">
        <v>1</v>
      </c>
      <c r="J72" s="25">
        <v>50000</v>
      </c>
      <c r="K72" s="25"/>
      <c r="L72" s="25">
        <f t="shared" ref="L72:R72" si="23">K72*D72</f>
        <v>0</v>
      </c>
      <c r="M72" s="25">
        <f t="shared" si="23"/>
        <v>0</v>
      </c>
      <c r="N72" s="25">
        <f t="shared" si="23"/>
        <v>0</v>
      </c>
      <c r="O72" s="25">
        <f t="shared" si="23"/>
        <v>0</v>
      </c>
      <c r="P72" s="25">
        <f t="shared" si="23"/>
        <v>0</v>
      </c>
      <c r="Q72" s="25">
        <f t="shared" si="23"/>
        <v>0</v>
      </c>
      <c r="R72" s="25">
        <f t="shared" si="23"/>
        <v>0</v>
      </c>
      <c r="S72" s="38"/>
      <c r="T72" s="38"/>
      <c r="U72" s="38"/>
      <c r="V72" s="38"/>
      <c r="W72" s="38"/>
      <c r="X72" s="38"/>
      <c r="Y72" s="38"/>
      <c r="Z72" s="38"/>
      <c r="AA72" s="38"/>
    </row>
    <row r="73" ht="144" spans="1:27">
      <c r="A73" s="13">
        <v>20</v>
      </c>
      <c r="B73" s="19" t="s">
        <v>2166</v>
      </c>
      <c r="C73" s="14" t="s">
        <v>2167</v>
      </c>
      <c r="D73" s="26">
        <v>100000</v>
      </c>
      <c r="E73" s="26">
        <v>1</v>
      </c>
      <c r="F73" s="26">
        <v>100000</v>
      </c>
      <c r="G73" s="24"/>
      <c r="H73" s="25">
        <f t="shared" si="4"/>
        <v>0</v>
      </c>
      <c r="I73" s="25"/>
      <c r="J73" s="25"/>
      <c r="K73" s="25"/>
      <c r="L73" s="25">
        <f t="shared" ref="L73:R73" si="24">K73*D73</f>
        <v>0</v>
      </c>
      <c r="M73" s="25">
        <f t="shared" si="24"/>
        <v>0</v>
      </c>
      <c r="N73" s="25">
        <f t="shared" si="24"/>
        <v>0</v>
      </c>
      <c r="O73" s="25">
        <f t="shared" si="24"/>
        <v>0</v>
      </c>
      <c r="P73" s="25">
        <f t="shared" si="24"/>
        <v>0</v>
      </c>
      <c r="Q73" s="25">
        <f t="shared" si="24"/>
        <v>0</v>
      </c>
      <c r="R73" s="25">
        <f t="shared" si="24"/>
        <v>0</v>
      </c>
      <c r="S73" s="38"/>
      <c r="T73" s="38"/>
      <c r="U73" s="38"/>
      <c r="V73" s="38"/>
      <c r="W73" s="38"/>
      <c r="X73" s="38"/>
      <c r="Y73" s="38"/>
      <c r="Z73" s="38"/>
      <c r="AA73" s="38"/>
    </row>
    <row r="74" ht="84" spans="1:27">
      <c r="A74" s="13">
        <v>21</v>
      </c>
      <c r="B74" s="14" t="s">
        <v>2078</v>
      </c>
      <c r="C74" s="14" t="s">
        <v>2079</v>
      </c>
      <c r="D74" s="41">
        <v>1012000</v>
      </c>
      <c r="E74" s="26">
        <v>1</v>
      </c>
      <c r="F74" s="26">
        <v>1012000</v>
      </c>
      <c r="G74" s="24"/>
      <c r="H74" s="25">
        <f t="shared" si="4"/>
        <v>0</v>
      </c>
      <c r="I74" s="25"/>
      <c r="J74" s="25"/>
      <c r="K74" s="25"/>
      <c r="L74" s="25">
        <f t="shared" ref="L74:R74" si="25">K74*D74</f>
        <v>0</v>
      </c>
      <c r="M74" s="25">
        <f t="shared" si="25"/>
        <v>0</v>
      </c>
      <c r="N74" s="25">
        <f t="shared" si="25"/>
        <v>0</v>
      </c>
      <c r="O74" s="25">
        <f t="shared" si="25"/>
        <v>0</v>
      </c>
      <c r="P74" s="25">
        <f t="shared" si="25"/>
        <v>0</v>
      </c>
      <c r="Q74" s="25">
        <f t="shared" si="25"/>
        <v>0</v>
      </c>
      <c r="R74" s="25">
        <f t="shared" si="25"/>
        <v>0</v>
      </c>
      <c r="S74" s="38"/>
      <c r="T74" s="38"/>
      <c r="U74" s="38"/>
      <c r="V74" s="38"/>
      <c r="W74" s="38"/>
      <c r="X74" s="38"/>
      <c r="Y74" s="38"/>
      <c r="Z74" s="38"/>
      <c r="AA74" s="38"/>
    </row>
    <row r="75" ht="48" spans="1:27">
      <c r="A75" s="13">
        <v>22</v>
      </c>
      <c r="B75" s="14" t="s">
        <v>2080</v>
      </c>
      <c r="C75" s="14" t="s">
        <v>2081</v>
      </c>
      <c r="D75" s="26">
        <v>272602</v>
      </c>
      <c r="E75" s="26">
        <v>1</v>
      </c>
      <c r="F75" s="26">
        <v>272602</v>
      </c>
      <c r="G75" s="24"/>
      <c r="H75" s="25">
        <f t="shared" si="4"/>
        <v>0</v>
      </c>
      <c r="I75" s="25"/>
      <c r="J75" s="25"/>
      <c r="K75" s="25"/>
      <c r="L75" s="25">
        <f t="shared" ref="L75:R75" si="26">K75*D75</f>
        <v>0</v>
      </c>
      <c r="M75" s="25">
        <f t="shared" si="26"/>
        <v>0</v>
      </c>
      <c r="N75" s="25">
        <f t="shared" si="26"/>
        <v>0</v>
      </c>
      <c r="O75" s="25">
        <f t="shared" si="26"/>
        <v>0</v>
      </c>
      <c r="P75" s="25">
        <f t="shared" si="26"/>
        <v>0</v>
      </c>
      <c r="Q75" s="25">
        <f t="shared" si="26"/>
        <v>0</v>
      </c>
      <c r="R75" s="25">
        <f t="shared" si="26"/>
        <v>0</v>
      </c>
      <c r="S75" s="38"/>
      <c r="T75" s="38"/>
      <c r="U75" s="38"/>
      <c r="V75" s="38"/>
      <c r="W75" s="38"/>
      <c r="X75" s="38"/>
      <c r="Y75" s="38"/>
      <c r="Z75" s="38"/>
      <c r="AA75" s="38"/>
    </row>
    <row r="76" ht="372" spans="1:27">
      <c r="A76" s="13">
        <v>23</v>
      </c>
      <c r="B76" s="14" t="s">
        <v>2082</v>
      </c>
      <c r="C76" s="14" t="s">
        <v>2083</v>
      </c>
      <c r="D76" s="26">
        <v>649110</v>
      </c>
      <c r="E76" s="26">
        <v>1</v>
      </c>
      <c r="F76" s="26">
        <v>649110</v>
      </c>
      <c r="G76" s="24"/>
      <c r="H76" s="25">
        <f t="shared" si="4"/>
        <v>0</v>
      </c>
      <c r="I76" s="25"/>
      <c r="J76" s="25"/>
      <c r="K76" s="25"/>
      <c r="L76" s="25">
        <f t="shared" ref="L76:R76" si="27">K76*D76</f>
        <v>0</v>
      </c>
      <c r="M76" s="25">
        <f t="shared" si="27"/>
        <v>0</v>
      </c>
      <c r="N76" s="25">
        <f t="shared" si="27"/>
        <v>0</v>
      </c>
      <c r="O76" s="25">
        <f t="shared" si="27"/>
        <v>0</v>
      </c>
      <c r="P76" s="25">
        <f t="shared" si="27"/>
        <v>0</v>
      </c>
      <c r="Q76" s="25">
        <f t="shared" si="27"/>
        <v>0</v>
      </c>
      <c r="R76" s="25">
        <f t="shared" si="27"/>
        <v>0</v>
      </c>
      <c r="S76" s="38"/>
      <c r="T76" s="38"/>
      <c r="U76" s="38"/>
      <c r="V76" s="38"/>
      <c r="W76" s="38"/>
      <c r="X76" s="38"/>
      <c r="Y76" s="38"/>
      <c r="Z76" s="38"/>
      <c r="AA76" s="38"/>
    </row>
    <row r="77" ht="276" spans="1:27">
      <c r="A77" s="13">
        <v>24</v>
      </c>
      <c r="B77" s="19" t="s">
        <v>2168</v>
      </c>
      <c r="C77" s="19" t="s">
        <v>2169</v>
      </c>
      <c r="D77" s="26">
        <v>500000</v>
      </c>
      <c r="E77" s="26">
        <v>1</v>
      </c>
      <c r="F77" s="26">
        <v>500000</v>
      </c>
      <c r="G77" s="24"/>
      <c r="H77" s="25">
        <f t="shared" si="4"/>
        <v>0</v>
      </c>
      <c r="I77" s="25"/>
      <c r="J77" s="25"/>
      <c r="K77" s="25"/>
      <c r="L77" s="25">
        <f t="shared" ref="L77:R77" si="28">K77*D77</f>
        <v>0</v>
      </c>
      <c r="M77" s="25">
        <f t="shared" si="28"/>
        <v>0</v>
      </c>
      <c r="N77" s="25">
        <f t="shared" si="28"/>
        <v>0</v>
      </c>
      <c r="O77" s="25">
        <f t="shared" si="28"/>
        <v>0</v>
      </c>
      <c r="P77" s="25">
        <f t="shared" si="28"/>
        <v>0</v>
      </c>
      <c r="Q77" s="25">
        <f t="shared" si="28"/>
        <v>0</v>
      </c>
      <c r="R77" s="25">
        <f t="shared" si="28"/>
        <v>0</v>
      </c>
      <c r="S77" s="38"/>
      <c r="T77" s="38"/>
      <c r="U77" s="38"/>
      <c r="V77" s="38"/>
      <c r="W77" s="38"/>
      <c r="X77" s="38"/>
      <c r="Y77" s="38"/>
      <c r="Z77" s="38"/>
      <c r="AA77" s="38"/>
    </row>
    <row r="78" ht="409.5" spans="1:27">
      <c r="A78" s="13">
        <v>25</v>
      </c>
      <c r="B78" s="19" t="s">
        <v>2170</v>
      </c>
      <c r="C78" s="19" t="s">
        <v>2171</v>
      </c>
      <c r="D78" s="26">
        <v>500000</v>
      </c>
      <c r="E78" s="26">
        <v>1</v>
      </c>
      <c r="F78" s="26">
        <v>500000</v>
      </c>
      <c r="G78" s="24"/>
      <c r="H78" s="25">
        <f t="shared" si="4"/>
        <v>0</v>
      </c>
      <c r="I78" s="25"/>
      <c r="J78" s="25"/>
      <c r="K78" s="25"/>
      <c r="L78" s="25">
        <f t="shared" ref="L78:R78" si="29">K78*D78</f>
        <v>0</v>
      </c>
      <c r="M78" s="25">
        <f t="shared" si="29"/>
        <v>0</v>
      </c>
      <c r="N78" s="25">
        <f t="shared" si="29"/>
        <v>0</v>
      </c>
      <c r="O78" s="25">
        <f t="shared" si="29"/>
        <v>0</v>
      </c>
      <c r="P78" s="25">
        <f t="shared" si="29"/>
        <v>0</v>
      </c>
      <c r="Q78" s="25">
        <f t="shared" si="29"/>
        <v>0</v>
      </c>
      <c r="R78" s="25">
        <f t="shared" si="29"/>
        <v>0</v>
      </c>
      <c r="S78" s="38"/>
      <c r="T78" s="38"/>
      <c r="U78" s="38"/>
      <c r="V78" s="38"/>
      <c r="W78" s="38"/>
      <c r="X78" s="38"/>
      <c r="Y78" s="38"/>
      <c r="Z78" s="38"/>
      <c r="AA78" s="38"/>
    </row>
    <row r="79" ht="96" spans="1:27">
      <c r="A79" s="13">
        <v>26</v>
      </c>
      <c r="B79" s="19" t="s">
        <v>2172</v>
      </c>
      <c r="C79" s="14" t="s">
        <v>2173</v>
      </c>
      <c r="D79" s="26">
        <v>300000</v>
      </c>
      <c r="E79" s="26">
        <v>1</v>
      </c>
      <c r="F79" s="26">
        <v>300000</v>
      </c>
      <c r="G79" s="24"/>
      <c r="H79" s="25">
        <f t="shared" si="4"/>
        <v>0</v>
      </c>
      <c r="I79" s="25"/>
      <c r="J79" s="25"/>
      <c r="K79" s="25"/>
      <c r="L79" s="25">
        <f t="shared" ref="L79:R79" si="30">K79*D79</f>
        <v>0</v>
      </c>
      <c r="M79" s="25">
        <f t="shared" si="30"/>
        <v>0</v>
      </c>
      <c r="N79" s="25">
        <f t="shared" si="30"/>
        <v>0</v>
      </c>
      <c r="O79" s="25">
        <f t="shared" si="30"/>
        <v>0</v>
      </c>
      <c r="P79" s="25">
        <f t="shared" si="30"/>
        <v>0</v>
      </c>
      <c r="Q79" s="25">
        <f t="shared" si="30"/>
        <v>0</v>
      </c>
      <c r="R79" s="25">
        <f t="shared" si="30"/>
        <v>0</v>
      </c>
      <c r="S79" s="38"/>
      <c r="T79" s="38"/>
      <c r="U79" s="38"/>
      <c r="V79" s="38"/>
      <c r="W79" s="38"/>
      <c r="X79" s="38"/>
      <c r="Y79" s="38"/>
      <c r="Z79" s="38"/>
      <c r="AA79" s="38"/>
    </row>
    <row r="80" ht="17.25" customHeight="1" spans="1:27">
      <c r="A80" s="21" t="s">
        <v>31</v>
      </c>
      <c r="B80" s="2"/>
      <c r="C80" s="3"/>
      <c r="D80" s="42">
        <f t="shared" ref="D80:R80" si="31">SUM(D54:D79)</f>
        <v>5883712</v>
      </c>
      <c r="E80" s="42">
        <f t="shared" si="31"/>
        <v>41</v>
      </c>
      <c r="F80" s="42">
        <f t="shared" si="31"/>
        <v>6128712</v>
      </c>
      <c r="G80" s="42">
        <f t="shared" si="31"/>
        <v>0</v>
      </c>
      <c r="H80" s="42">
        <f t="shared" si="31"/>
        <v>0</v>
      </c>
      <c r="I80" s="42">
        <f t="shared" si="31"/>
        <v>19</v>
      </c>
      <c r="J80" s="42">
        <f t="shared" si="31"/>
        <v>1350000</v>
      </c>
      <c r="K80" s="42">
        <f t="shared" si="31"/>
        <v>0</v>
      </c>
      <c r="L80" s="42">
        <f t="shared" si="31"/>
        <v>0</v>
      </c>
      <c r="M80" s="42">
        <f t="shared" si="31"/>
        <v>0</v>
      </c>
      <c r="N80" s="42">
        <f t="shared" si="31"/>
        <v>0</v>
      </c>
      <c r="O80" s="42">
        <f t="shared" si="31"/>
        <v>0</v>
      </c>
      <c r="P80" s="42">
        <f t="shared" si="31"/>
        <v>0</v>
      </c>
      <c r="Q80" s="42">
        <f t="shared" si="31"/>
        <v>0</v>
      </c>
      <c r="R80" s="42">
        <f t="shared" si="31"/>
        <v>0</v>
      </c>
      <c r="S80" s="38"/>
      <c r="T80" s="38"/>
      <c r="U80" s="38"/>
      <c r="V80" s="38"/>
      <c r="W80" s="38"/>
      <c r="X80" s="38"/>
      <c r="Y80" s="38"/>
      <c r="Z80" s="38"/>
      <c r="AA80" s="38"/>
    </row>
    <row r="81" ht="15.6" spans="1:27">
      <c r="A81" s="43" t="s">
        <v>2174</v>
      </c>
      <c r="B81" s="2"/>
      <c r="C81" s="2"/>
      <c r="D81" s="2"/>
      <c r="E81" s="2"/>
      <c r="F81" s="3"/>
      <c r="G81" s="24"/>
      <c r="H81" s="25"/>
      <c r="I81" s="25"/>
      <c r="J81" s="25"/>
      <c r="K81" s="25"/>
      <c r="L81" s="25"/>
      <c r="M81" s="35"/>
      <c r="N81" s="36"/>
      <c r="O81" s="37"/>
      <c r="P81" s="37"/>
      <c r="Q81" s="37"/>
      <c r="R81" s="37"/>
      <c r="S81" s="38"/>
      <c r="T81" s="38"/>
      <c r="U81" s="38"/>
      <c r="V81" s="38"/>
      <c r="W81" s="38"/>
      <c r="X81" s="38"/>
      <c r="Y81" s="38"/>
      <c r="Z81" s="38"/>
      <c r="AA81" s="38"/>
    </row>
    <row r="82" ht="36" spans="1:27">
      <c r="A82" s="13">
        <v>1</v>
      </c>
      <c r="B82" s="14" t="s">
        <v>2175</v>
      </c>
      <c r="C82" s="14" t="s">
        <v>2176</v>
      </c>
      <c r="D82" s="16">
        <v>10000</v>
      </c>
      <c r="E82" s="16">
        <v>3</v>
      </c>
      <c r="F82" s="16">
        <v>30000</v>
      </c>
      <c r="G82" s="17">
        <v>2</v>
      </c>
      <c r="H82" s="15">
        <f t="shared" ref="H82:H110" si="32">G82*D82</f>
        <v>20000</v>
      </c>
      <c r="I82" s="15">
        <v>2</v>
      </c>
      <c r="J82" s="15">
        <v>20000</v>
      </c>
      <c r="K82" s="15">
        <v>0</v>
      </c>
      <c r="L82" s="15">
        <f t="shared" ref="L82:L110" si="33">K82*D82</f>
        <v>0</v>
      </c>
      <c r="M82" s="61">
        <v>2</v>
      </c>
      <c r="N82" s="62">
        <f t="shared" ref="N82:N110" si="34">D82*M82</f>
        <v>20000</v>
      </c>
      <c r="O82" s="17"/>
      <c r="P82" s="17"/>
      <c r="Q82" s="17"/>
      <c r="R82" s="17"/>
      <c r="S82" s="38"/>
      <c r="T82" s="38"/>
      <c r="U82" s="38"/>
      <c r="V82" s="38"/>
      <c r="W82" s="38"/>
      <c r="X82" s="38"/>
      <c r="Y82" s="38"/>
      <c r="Z82" s="38"/>
      <c r="AA82" s="38"/>
    </row>
    <row r="83" ht="24" spans="1:27">
      <c r="A83" s="13">
        <v>2</v>
      </c>
      <c r="B83" s="14" t="s">
        <v>2177</v>
      </c>
      <c r="C83" s="14" t="s">
        <v>2178</v>
      </c>
      <c r="D83" s="16">
        <v>1000</v>
      </c>
      <c r="E83" s="16">
        <v>6</v>
      </c>
      <c r="F83" s="16">
        <v>6000</v>
      </c>
      <c r="G83" s="17">
        <v>6</v>
      </c>
      <c r="H83" s="15">
        <f t="shared" si="32"/>
        <v>6000</v>
      </c>
      <c r="I83" s="15">
        <v>6</v>
      </c>
      <c r="J83" s="15">
        <v>6000</v>
      </c>
      <c r="K83" s="15"/>
      <c r="L83" s="15">
        <f t="shared" si="33"/>
        <v>0</v>
      </c>
      <c r="M83" s="61">
        <v>6</v>
      </c>
      <c r="N83" s="62">
        <f t="shared" si="34"/>
        <v>6000</v>
      </c>
      <c r="O83" s="17"/>
      <c r="P83" s="17"/>
      <c r="Q83" s="17"/>
      <c r="R83" s="17"/>
      <c r="S83" s="38"/>
      <c r="T83" s="38"/>
      <c r="U83" s="38"/>
      <c r="V83" s="38"/>
      <c r="W83" s="38"/>
      <c r="X83" s="38"/>
      <c r="Y83" s="38"/>
      <c r="Z83" s="38"/>
      <c r="AA83" s="38"/>
    </row>
    <row r="84" ht="48" spans="1:27">
      <c r="A84" s="13">
        <v>3</v>
      </c>
      <c r="B84" s="14" t="s">
        <v>2179</v>
      </c>
      <c r="C84" s="14" t="s">
        <v>2180</v>
      </c>
      <c r="D84" s="16">
        <v>5000</v>
      </c>
      <c r="E84" s="16">
        <v>2</v>
      </c>
      <c r="F84" s="16">
        <v>10000</v>
      </c>
      <c r="G84" s="17">
        <v>2</v>
      </c>
      <c r="H84" s="15">
        <f t="shared" si="32"/>
        <v>10000</v>
      </c>
      <c r="I84" s="15">
        <v>2</v>
      </c>
      <c r="J84" s="15">
        <v>10000</v>
      </c>
      <c r="K84" s="15"/>
      <c r="L84" s="15">
        <f t="shared" si="33"/>
        <v>0</v>
      </c>
      <c r="M84" s="61">
        <v>2</v>
      </c>
      <c r="N84" s="62">
        <f t="shared" si="34"/>
        <v>10000</v>
      </c>
      <c r="O84" s="17"/>
      <c r="P84" s="17"/>
      <c r="Q84" s="17"/>
      <c r="R84" s="17"/>
      <c r="S84" s="38"/>
      <c r="T84" s="38"/>
      <c r="U84" s="38"/>
      <c r="V84" s="38"/>
      <c r="W84" s="38"/>
      <c r="X84" s="38"/>
      <c r="Y84" s="38"/>
      <c r="Z84" s="38"/>
      <c r="AA84" s="38"/>
    </row>
    <row r="85" ht="60" spans="1:27">
      <c r="A85" s="13">
        <v>4</v>
      </c>
      <c r="B85" s="14" t="s">
        <v>2181</v>
      </c>
      <c r="C85" s="14" t="s">
        <v>2182</v>
      </c>
      <c r="D85" s="16">
        <v>20000</v>
      </c>
      <c r="E85" s="16">
        <v>6</v>
      </c>
      <c r="F85" s="16">
        <v>120000</v>
      </c>
      <c r="G85" s="17">
        <v>2</v>
      </c>
      <c r="H85" s="15">
        <f t="shared" si="32"/>
        <v>40000</v>
      </c>
      <c r="I85" s="15">
        <v>2</v>
      </c>
      <c r="J85" s="15">
        <v>40000</v>
      </c>
      <c r="K85" s="15"/>
      <c r="L85" s="15">
        <f t="shared" si="33"/>
        <v>0</v>
      </c>
      <c r="M85" s="61">
        <v>2</v>
      </c>
      <c r="N85" s="62">
        <f t="shared" si="34"/>
        <v>40000</v>
      </c>
      <c r="O85" s="17"/>
      <c r="P85" s="17"/>
      <c r="Q85" s="17"/>
      <c r="R85" s="17"/>
      <c r="S85" s="38"/>
      <c r="T85" s="38"/>
      <c r="U85" s="38"/>
      <c r="V85" s="38"/>
      <c r="W85" s="38"/>
      <c r="X85" s="38"/>
      <c r="Y85" s="38"/>
      <c r="Z85" s="38"/>
      <c r="AA85" s="38"/>
    </row>
    <row r="86" ht="24" spans="1:27">
      <c r="A86" s="13">
        <v>5</v>
      </c>
      <c r="B86" s="14" t="s">
        <v>2183</v>
      </c>
      <c r="C86" s="14" t="s">
        <v>2184</v>
      </c>
      <c r="D86" s="16">
        <v>20000</v>
      </c>
      <c r="E86" s="16">
        <v>6</v>
      </c>
      <c r="F86" s="16">
        <v>120000</v>
      </c>
      <c r="G86" s="17">
        <v>2</v>
      </c>
      <c r="H86" s="15">
        <f t="shared" si="32"/>
        <v>40000</v>
      </c>
      <c r="I86" s="15">
        <v>2</v>
      </c>
      <c r="J86" s="15">
        <v>40000</v>
      </c>
      <c r="K86" s="15"/>
      <c r="L86" s="15">
        <f t="shared" si="33"/>
        <v>0</v>
      </c>
      <c r="M86" s="61">
        <v>2</v>
      </c>
      <c r="N86" s="62">
        <f t="shared" si="34"/>
        <v>40000</v>
      </c>
      <c r="O86" s="17"/>
      <c r="P86" s="17"/>
      <c r="Q86" s="17"/>
      <c r="R86" s="17"/>
      <c r="S86" s="38"/>
      <c r="T86" s="38"/>
      <c r="U86" s="38"/>
      <c r="V86" s="38"/>
      <c r="W86" s="38"/>
      <c r="X86" s="38"/>
      <c r="Y86" s="38"/>
      <c r="Z86" s="38"/>
      <c r="AA86" s="38"/>
    </row>
    <row r="87" ht="48" spans="1:27">
      <c r="A87" s="13">
        <v>6</v>
      </c>
      <c r="B87" s="14" t="s">
        <v>2185</v>
      </c>
      <c r="C87" s="14" t="s">
        <v>2186</v>
      </c>
      <c r="D87" s="16">
        <v>20000</v>
      </c>
      <c r="E87" s="16">
        <v>6</v>
      </c>
      <c r="F87" s="16">
        <v>120000</v>
      </c>
      <c r="G87" s="17">
        <v>2</v>
      </c>
      <c r="H87" s="15">
        <f t="shared" si="32"/>
        <v>40000</v>
      </c>
      <c r="I87" s="15">
        <v>2</v>
      </c>
      <c r="J87" s="15">
        <v>40000</v>
      </c>
      <c r="K87" s="15"/>
      <c r="L87" s="15">
        <f t="shared" si="33"/>
        <v>0</v>
      </c>
      <c r="M87" s="61">
        <v>2</v>
      </c>
      <c r="N87" s="62">
        <f t="shared" si="34"/>
        <v>40000</v>
      </c>
      <c r="O87" s="17"/>
      <c r="P87" s="17"/>
      <c r="Q87" s="17"/>
      <c r="R87" s="17"/>
      <c r="S87" s="38"/>
      <c r="T87" s="38"/>
      <c r="U87" s="38"/>
      <c r="V87" s="38"/>
      <c r="W87" s="38"/>
      <c r="X87" s="38"/>
      <c r="Y87" s="38"/>
      <c r="Z87" s="38"/>
      <c r="AA87" s="38"/>
    </row>
    <row r="88" ht="60" spans="1:27">
      <c r="A88" s="13">
        <v>7</v>
      </c>
      <c r="B88" s="14" t="s">
        <v>2187</v>
      </c>
      <c r="C88" s="14" t="s">
        <v>2188</v>
      </c>
      <c r="D88" s="16">
        <v>40000</v>
      </c>
      <c r="E88" s="16">
        <v>1</v>
      </c>
      <c r="F88" s="16">
        <v>40000</v>
      </c>
      <c r="G88" s="17">
        <v>1</v>
      </c>
      <c r="H88" s="15">
        <f t="shared" si="32"/>
        <v>40000</v>
      </c>
      <c r="I88" s="15">
        <v>1</v>
      </c>
      <c r="J88" s="15">
        <v>40000</v>
      </c>
      <c r="K88" s="15"/>
      <c r="L88" s="15">
        <f t="shared" si="33"/>
        <v>0</v>
      </c>
      <c r="M88" s="61">
        <v>1</v>
      </c>
      <c r="N88" s="62">
        <f t="shared" si="34"/>
        <v>40000</v>
      </c>
      <c r="O88" s="17"/>
      <c r="P88" s="17"/>
      <c r="Q88" s="17"/>
      <c r="R88" s="17"/>
      <c r="S88" s="38"/>
      <c r="T88" s="38"/>
      <c r="U88" s="38"/>
      <c r="V88" s="38"/>
      <c r="W88" s="38"/>
      <c r="X88" s="38"/>
      <c r="Y88" s="38"/>
      <c r="Z88" s="38"/>
      <c r="AA88" s="38"/>
    </row>
    <row r="89" ht="24" spans="1:27">
      <c r="A89" s="13">
        <v>8</v>
      </c>
      <c r="B89" s="14" t="s">
        <v>2189</v>
      </c>
      <c r="C89" s="14" t="s">
        <v>2190</v>
      </c>
      <c r="D89" s="16">
        <v>5000</v>
      </c>
      <c r="E89" s="16">
        <v>1</v>
      </c>
      <c r="F89" s="16">
        <v>5000</v>
      </c>
      <c r="G89" s="17">
        <v>1</v>
      </c>
      <c r="H89" s="15">
        <f t="shared" si="32"/>
        <v>5000</v>
      </c>
      <c r="I89" s="15">
        <v>1</v>
      </c>
      <c r="J89" s="15">
        <v>5000</v>
      </c>
      <c r="K89" s="15"/>
      <c r="L89" s="15">
        <f t="shared" si="33"/>
        <v>0</v>
      </c>
      <c r="M89" s="61">
        <v>1</v>
      </c>
      <c r="N89" s="62">
        <f t="shared" si="34"/>
        <v>5000</v>
      </c>
      <c r="O89" s="17"/>
      <c r="P89" s="17"/>
      <c r="Q89" s="17"/>
      <c r="R89" s="17"/>
      <c r="S89" s="38"/>
      <c r="T89" s="38"/>
      <c r="U89" s="38"/>
      <c r="V89" s="38"/>
      <c r="W89" s="38"/>
      <c r="X89" s="38"/>
      <c r="Y89" s="38"/>
      <c r="Z89" s="38"/>
      <c r="AA89" s="38"/>
    </row>
    <row r="90" ht="84" spans="1:27">
      <c r="A90" s="13">
        <v>9</v>
      </c>
      <c r="B90" s="14" t="s">
        <v>2191</v>
      </c>
      <c r="C90" s="14" t="s">
        <v>2192</v>
      </c>
      <c r="D90" s="16">
        <v>5000</v>
      </c>
      <c r="E90" s="16">
        <v>1</v>
      </c>
      <c r="F90" s="16">
        <v>5000</v>
      </c>
      <c r="G90" s="17">
        <v>1</v>
      </c>
      <c r="H90" s="15">
        <f t="shared" si="32"/>
        <v>5000</v>
      </c>
      <c r="I90" s="15">
        <v>1</v>
      </c>
      <c r="J90" s="15">
        <v>5000</v>
      </c>
      <c r="K90" s="15"/>
      <c r="L90" s="15">
        <f t="shared" si="33"/>
        <v>0</v>
      </c>
      <c r="M90" s="61">
        <v>1</v>
      </c>
      <c r="N90" s="62">
        <f t="shared" si="34"/>
        <v>5000</v>
      </c>
      <c r="O90" s="17"/>
      <c r="P90" s="17"/>
      <c r="Q90" s="17"/>
      <c r="R90" s="17"/>
      <c r="S90" s="38"/>
      <c r="T90" s="38"/>
      <c r="U90" s="38"/>
      <c r="V90" s="38"/>
      <c r="W90" s="38"/>
      <c r="X90" s="38"/>
      <c r="Y90" s="38"/>
      <c r="Z90" s="38"/>
      <c r="AA90" s="38"/>
    </row>
    <row r="91" ht="396" spans="1:27">
      <c r="A91" s="13">
        <v>10</v>
      </c>
      <c r="B91" s="14" t="s">
        <v>2193</v>
      </c>
      <c r="C91" s="14" t="s">
        <v>2194</v>
      </c>
      <c r="D91" s="16">
        <v>100000</v>
      </c>
      <c r="E91" s="16">
        <v>1</v>
      </c>
      <c r="F91" s="16">
        <v>100000</v>
      </c>
      <c r="G91" s="17">
        <v>1</v>
      </c>
      <c r="H91" s="15">
        <f t="shared" si="32"/>
        <v>100000</v>
      </c>
      <c r="I91" s="15">
        <v>1</v>
      </c>
      <c r="J91" s="15">
        <v>100000</v>
      </c>
      <c r="K91" s="15"/>
      <c r="L91" s="15">
        <f t="shared" si="33"/>
        <v>0</v>
      </c>
      <c r="M91" s="61">
        <v>1</v>
      </c>
      <c r="N91" s="62">
        <f t="shared" si="34"/>
        <v>100000</v>
      </c>
      <c r="O91" s="17"/>
      <c r="P91" s="17"/>
      <c r="Q91" s="17"/>
      <c r="R91" s="17"/>
      <c r="S91" s="38"/>
      <c r="T91" s="38"/>
      <c r="U91" s="38"/>
      <c r="V91" s="38"/>
      <c r="W91" s="38"/>
      <c r="X91" s="38"/>
      <c r="Y91" s="38"/>
      <c r="Z91" s="38"/>
      <c r="AA91" s="38"/>
    </row>
    <row r="92" ht="96" spans="1:27">
      <c r="A92" s="13">
        <v>11</v>
      </c>
      <c r="B92" s="14" t="s">
        <v>2195</v>
      </c>
      <c r="C92" s="14" t="s">
        <v>2196</v>
      </c>
      <c r="D92" s="16">
        <v>40000</v>
      </c>
      <c r="E92" s="16">
        <v>1</v>
      </c>
      <c r="F92" s="16">
        <v>40000</v>
      </c>
      <c r="G92" s="17">
        <v>0</v>
      </c>
      <c r="H92" s="15">
        <f t="shared" si="32"/>
        <v>0</v>
      </c>
      <c r="I92" s="15">
        <v>1</v>
      </c>
      <c r="J92" s="15">
        <v>40000</v>
      </c>
      <c r="K92" s="15"/>
      <c r="L92" s="15">
        <f t="shared" si="33"/>
        <v>0</v>
      </c>
      <c r="M92" s="61">
        <v>1</v>
      </c>
      <c r="N92" s="62">
        <f t="shared" si="34"/>
        <v>40000</v>
      </c>
      <c r="O92" s="17"/>
      <c r="P92" s="17"/>
      <c r="Q92" s="17"/>
      <c r="R92" s="17"/>
      <c r="S92" s="38"/>
      <c r="T92" s="38"/>
      <c r="U92" s="38"/>
      <c r="V92" s="38"/>
      <c r="W92" s="38"/>
      <c r="X92" s="38"/>
      <c r="Y92" s="38"/>
      <c r="Z92" s="38"/>
      <c r="AA92" s="38"/>
    </row>
    <row r="93" ht="252" spans="1:27">
      <c r="A93" s="13">
        <v>12</v>
      </c>
      <c r="B93" s="14" t="s">
        <v>2197</v>
      </c>
      <c r="C93" s="14" t="s">
        <v>2198</v>
      </c>
      <c r="D93" s="16">
        <v>100000</v>
      </c>
      <c r="E93" s="16">
        <v>1</v>
      </c>
      <c r="F93" s="16">
        <v>100000</v>
      </c>
      <c r="G93" s="17">
        <v>0</v>
      </c>
      <c r="H93" s="15">
        <f t="shared" si="32"/>
        <v>0</v>
      </c>
      <c r="I93" s="15">
        <v>1</v>
      </c>
      <c r="J93" s="15">
        <v>100000</v>
      </c>
      <c r="K93" s="15"/>
      <c r="L93" s="15">
        <f t="shared" si="33"/>
        <v>0</v>
      </c>
      <c r="M93" s="61">
        <v>1</v>
      </c>
      <c r="N93" s="62">
        <f t="shared" si="34"/>
        <v>100000</v>
      </c>
      <c r="O93" s="17"/>
      <c r="P93" s="17"/>
      <c r="Q93" s="17"/>
      <c r="R93" s="17"/>
      <c r="S93" s="38"/>
      <c r="T93" s="38"/>
      <c r="U93" s="38"/>
      <c r="V93" s="38"/>
      <c r="W93" s="38"/>
      <c r="X93" s="38"/>
      <c r="Y93" s="38"/>
      <c r="Z93" s="38"/>
      <c r="AA93" s="38"/>
    </row>
    <row r="94" ht="312" spans="1:27">
      <c r="A94" s="13">
        <v>13</v>
      </c>
      <c r="B94" s="14" t="s">
        <v>2199</v>
      </c>
      <c r="C94" s="14" t="s">
        <v>2200</v>
      </c>
      <c r="D94" s="16">
        <v>80000</v>
      </c>
      <c r="E94" s="16">
        <v>1</v>
      </c>
      <c r="F94" s="16">
        <v>80000</v>
      </c>
      <c r="G94" s="17">
        <v>0</v>
      </c>
      <c r="H94" s="15">
        <f t="shared" si="32"/>
        <v>0</v>
      </c>
      <c r="I94" s="15">
        <v>1</v>
      </c>
      <c r="J94" s="15">
        <v>80000</v>
      </c>
      <c r="K94" s="15"/>
      <c r="L94" s="15">
        <f t="shared" si="33"/>
        <v>0</v>
      </c>
      <c r="M94" s="61">
        <v>1</v>
      </c>
      <c r="N94" s="62">
        <f t="shared" si="34"/>
        <v>80000</v>
      </c>
      <c r="O94" s="17"/>
      <c r="P94" s="17"/>
      <c r="Q94" s="17"/>
      <c r="R94" s="17"/>
      <c r="S94" s="38"/>
      <c r="T94" s="38"/>
      <c r="U94" s="38"/>
      <c r="V94" s="38"/>
      <c r="W94" s="38"/>
      <c r="X94" s="38"/>
      <c r="Y94" s="38"/>
      <c r="Z94" s="38"/>
      <c r="AA94" s="38"/>
    </row>
    <row r="95" ht="84" spans="1:27">
      <c r="A95" s="13">
        <v>14</v>
      </c>
      <c r="B95" s="14" t="s">
        <v>2201</v>
      </c>
      <c r="C95" s="14" t="s">
        <v>2202</v>
      </c>
      <c r="D95" s="16">
        <v>50000</v>
      </c>
      <c r="E95" s="16">
        <v>1</v>
      </c>
      <c r="F95" s="16">
        <v>50000</v>
      </c>
      <c r="G95" s="17">
        <v>1</v>
      </c>
      <c r="H95" s="15">
        <f t="shared" si="32"/>
        <v>50000</v>
      </c>
      <c r="I95" s="15">
        <v>1</v>
      </c>
      <c r="J95" s="15">
        <v>50000</v>
      </c>
      <c r="K95" s="15"/>
      <c r="L95" s="15">
        <f t="shared" si="33"/>
        <v>0</v>
      </c>
      <c r="M95" s="61">
        <v>1</v>
      </c>
      <c r="N95" s="62">
        <f t="shared" si="34"/>
        <v>50000</v>
      </c>
      <c r="O95" s="17"/>
      <c r="P95" s="17"/>
      <c r="Q95" s="17"/>
      <c r="R95" s="17"/>
      <c r="S95" s="38"/>
      <c r="T95" s="38"/>
      <c r="U95" s="38"/>
      <c r="V95" s="38"/>
      <c r="W95" s="38"/>
      <c r="X95" s="38"/>
      <c r="Y95" s="38"/>
      <c r="Z95" s="38"/>
      <c r="AA95" s="38"/>
    </row>
    <row r="96" ht="409.5" spans="1:27">
      <c r="A96" s="13">
        <v>15</v>
      </c>
      <c r="B96" s="14" t="s">
        <v>2203</v>
      </c>
      <c r="C96" s="14" t="s">
        <v>2204</v>
      </c>
      <c r="D96" s="16">
        <v>1500000</v>
      </c>
      <c r="E96" s="16">
        <v>1</v>
      </c>
      <c r="F96" s="16">
        <v>1500000</v>
      </c>
      <c r="G96" s="17">
        <v>0</v>
      </c>
      <c r="H96" s="15">
        <f t="shared" si="32"/>
        <v>0</v>
      </c>
      <c r="I96" s="15"/>
      <c r="J96" s="15"/>
      <c r="K96" s="15"/>
      <c r="L96" s="15">
        <f t="shared" si="33"/>
        <v>0</v>
      </c>
      <c r="M96" s="61">
        <v>0</v>
      </c>
      <c r="N96" s="62">
        <f t="shared" si="34"/>
        <v>0</v>
      </c>
      <c r="O96" s="17"/>
      <c r="P96" s="17"/>
      <c r="Q96" s="17"/>
      <c r="R96" s="17"/>
      <c r="S96" s="38"/>
      <c r="T96" s="38"/>
      <c r="U96" s="38"/>
      <c r="V96" s="38"/>
      <c r="W96" s="38"/>
      <c r="X96" s="38"/>
      <c r="Y96" s="38"/>
      <c r="Z96" s="38"/>
      <c r="AA96" s="38"/>
    </row>
    <row r="97" ht="156" spans="1:27">
      <c r="A97" s="13">
        <v>16</v>
      </c>
      <c r="B97" s="14" t="s">
        <v>2205</v>
      </c>
      <c r="C97" s="14" t="s">
        <v>2206</v>
      </c>
      <c r="D97" s="16">
        <v>100000</v>
      </c>
      <c r="E97" s="16">
        <v>1</v>
      </c>
      <c r="F97" s="16">
        <v>100000</v>
      </c>
      <c r="G97" s="17">
        <v>1</v>
      </c>
      <c r="H97" s="15">
        <f t="shared" si="32"/>
        <v>100000</v>
      </c>
      <c r="I97" s="15">
        <v>1</v>
      </c>
      <c r="J97" s="15">
        <v>100000</v>
      </c>
      <c r="K97" s="15"/>
      <c r="L97" s="15">
        <f t="shared" si="33"/>
        <v>0</v>
      </c>
      <c r="M97" s="61">
        <v>1</v>
      </c>
      <c r="N97" s="62">
        <f t="shared" si="34"/>
        <v>100000</v>
      </c>
      <c r="O97" s="17"/>
      <c r="P97" s="17"/>
      <c r="Q97" s="17"/>
      <c r="R97" s="17"/>
      <c r="S97" s="38"/>
      <c r="T97" s="38"/>
      <c r="U97" s="38"/>
      <c r="V97" s="38"/>
      <c r="W97" s="38"/>
      <c r="X97" s="38"/>
      <c r="Y97" s="38"/>
      <c r="Z97" s="38"/>
      <c r="AA97" s="38"/>
    </row>
    <row r="98" ht="60" spans="1:27">
      <c r="A98" s="13">
        <v>17</v>
      </c>
      <c r="B98" s="14" t="s">
        <v>2207</v>
      </c>
      <c r="C98" s="14" t="s">
        <v>2208</v>
      </c>
      <c r="D98" s="16">
        <v>20000</v>
      </c>
      <c r="E98" s="16">
        <v>2</v>
      </c>
      <c r="F98" s="16">
        <v>40000</v>
      </c>
      <c r="G98" s="17">
        <v>1</v>
      </c>
      <c r="H98" s="15">
        <f t="shared" si="32"/>
        <v>20000</v>
      </c>
      <c r="I98" s="15">
        <v>2</v>
      </c>
      <c r="J98" s="15">
        <v>40000</v>
      </c>
      <c r="K98" s="15"/>
      <c r="L98" s="15">
        <f t="shared" si="33"/>
        <v>0</v>
      </c>
      <c r="M98" s="61">
        <v>1</v>
      </c>
      <c r="N98" s="62">
        <f t="shared" si="34"/>
        <v>20000</v>
      </c>
      <c r="O98" s="17"/>
      <c r="P98" s="17"/>
      <c r="Q98" s="17"/>
      <c r="R98" s="17"/>
      <c r="S98" s="38"/>
      <c r="T98" s="38"/>
      <c r="U98" s="38"/>
      <c r="V98" s="38"/>
      <c r="W98" s="38"/>
      <c r="X98" s="38"/>
      <c r="Y98" s="38"/>
      <c r="Z98" s="38"/>
      <c r="AA98" s="38"/>
    </row>
    <row r="99" ht="48" spans="1:27">
      <c r="A99" s="13">
        <v>18</v>
      </c>
      <c r="B99" s="14" t="s">
        <v>2209</v>
      </c>
      <c r="C99" s="14" t="s">
        <v>2210</v>
      </c>
      <c r="D99" s="16">
        <v>25000</v>
      </c>
      <c r="E99" s="16">
        <v>2</v>
      </c>
      <c r="F99" s="16">
        <v>50000</v>
      </c>
      <c r="G99" s="17">
        <v>1</v>
      </c>
      <c r="H99" s="15">
        <f t="shared" si="32"/>
        <v>25000</v>
      </c>
      <c r="I99" s="15">
        <v>2</v>
      </c>
      <c r="J99" s="15">
        <v>50000</v>
      </c>
      <c r="K99" s="15"/>
      <c r="L99" s="15">
        <f t="shared" si="33"/>
        <v>0</v>
      </c>
      <c r="M99" s="61">
        <v>1</v>
      </c>
      <c r="N99" s="62">
        <f t="shared" si="34"/>
        <v>25000</v>
      </c>
      <c r="O99" s="17"/>
      <c r="P99" s="17"/>
      <c r="Q99" s="17"/>
      <c r="R99" s="17"/>
      <c r="S99" s="38"/>
      <c r="T99" s="38"/>
      <c r="U99" s="38"/>
      <c r="V99" s="38"/>
      <c r="W99" s="38"/>
      <c r="X99" s="38"/>
      <c r="Y99" s="38"/>
      <c r="Z99" s="38"/>
      <c r="AA99" s="38"/>
    </row>
    <row r="100" ht="24" spans="1:27">
      <c r="A100" s="13">
        <v>19</v>
      </c>
      <c r="B100" s="19" t="s">
        <v>2211</v>
      </c>
      <c r="C100" s="19" t="s">
        <v>2212</v>
      </c>
      <c r="D100" s="16">
        <v>10000</v>
      </c>
      <c r="E100" s="16">
        <v>2</v>
      </c>
      <c r="F100" s="16">
        <v>20000</v>
      </c>
      <c r="G100" s="17">
        <v>2</v>
      </c>
      <c r="H100" s="15">
        <f t="shared" si="32"/>
        <v>20000</v>
      </c>
      <c r="I100" s="15">
        <v>2</v>
      </c>
      <c r="J100" s="15">
        <v>20000</v>
      </c>
      <c r="K100" s="15"/>
      <c r="L100" s="15">
        <f t="shared" si="33"/>
        <v>0</v>
      </c>
      <c r="M100" s="61">
        <v>1</v>
      </c>
      <c r="N100" s="62">
        <f t="shared" si="34"/>
        <v>10000</v>
      </c>
      <c r="O100" s="17"/>
      <c r="P100" s="17"/>
      <c r="Q100" s="17"/>
      <c r="R100" s="17"/>
      <c r="S100" s="38"/>
      <c r="T100" s="38"/>
      <c r="U100" s="38"/>
      <c r="V100" s="38"/>
      <c r="W100" s="38"/>
      <c r="X100" s="38"/>
      <c r="Y100" s="38"/>
      <c r="Z100" s="38"/>
      <c r="AA100" s="38"/>
    </row>
    <row r="101" ht="13.2" spans="1:27">
      <c r="A101" s="13">
        <v>20</v>
      </c>
      <c r="B101" s="14" t="s">
        <v>2213</v>
      </c>
      <c r="C101" s="14" t="s">
        <v>2214</v>
      </c>
      <c r="D101" s="16">
        <v>10000</v>
      </c>
      <c r="E101" s="16">
        <v>2</v>
      </c>
      <c r="F101" s="16">
        <v>20000</v>
      </c>
      <c r="G101" s="17">
        <v>2</v>
      </c>
      <c r="H101" s="15">
        <f t="shared" si="32"/>
        <v>20000</v>
      </c>
      <c r="I101" s="15">
        <v>2</v>
      </c>
      <c r="J101" s="15">
        <v>20000</v>
      </c>
      <c r="K101" s="15"/>
      <c r="L101" s="15">
        <f t="shared" si="33"/>
        <v>0</v>
      </c>
      <c r="M101" s="61">
        <v>1</v>
      </c>
      <c r="N101" s="62">
        <f t="shared" si="34"/>
        <v>10000</v>
      </c>
      <c r="O101" s="17"/>
      <c r="P101" s="17"/>
      <c r="Q101" s="17"/>
      <c r="R101" s="17"/>
      <c r="S101" s="38"/>
      <c r="T101" s="38"/>
      <c r="U101" s="38"/>
      <c r="V101" s="38"/>
      <c r="W101" s="38"/>
      <c r="X101" s="38"/>
      <c r="Y101" s="38"/>
      <c r="Z101" s="38"/>
      <c r="AA101" s="38"/>
    </row>
    <row r="102" ht="156" spans="1:27">
      <c r="A102" s="13">
        <v>21</v>
      </c>
      <c r="B102" s="14" t="s">
        <v>2215</v>
      </c>
      <c r="C102" s="19" t="s">
        <v>2216</v>
      </c>
      <c r="D102" s="16">
        <v>25000</v>
      </c>
      <c r="E102" s="16">
        <v>1</v>
      </c>
      <c r="F102" s="16">
        <v>25000</v>
      </c>
      <c r="G102" s="17">
        <v>1</v>
      </c>
      <c r="H102" s="15">
        <f t="shared" si="32"/>
        <v>25000</v>
      </c>
      <c r="I102" s="15">
        <v>1</v>
      </c>
      <c r="J102" s="15">
        <v>25000</v>
      </c>
      <c r="K102" s="15"/>
      <c r="L102" s="15">
        <f t="shared" si="33"/>
        <v>0</v>
      </c>
      <c r="M102" s="61">
        <v>1</v>
      </c>
      <c r="N102" s="62">
        <f t="shared" si="34"/>
        <v>25000</v>
      </c>
      <c r="O102" s="17"/>
      <c r="P102" s="17"/>
      <c r="Q102" s="17"/>
      <c r="R102" s="17"/>
      <c r="S102" s="38"/>
      <c r="T102" s="38"/>
      <c r="U102" s="38"/>
      <c r="V102" s="38"/>
      <c r="W102" s="38"/>
      <c r="X102" s="38"/>
      <c r="Y102" s="38"/>
      <c r="Z102" s="38"/>
      <c r="AA102" s="38"/>
    </row>
    <row r="103" ht="13.2" spans="1:27">
      <c r="A103" s="13">
        <v>22</v>
      </c>
      <c r="B103" s="14" t="s">
        <v>2217</v>
      </c>
      <c r="C103" s="14" t="s">
        <v>2218</v>
      </c>
      <c r="D103" s="16">
        <v>5000</v>
      </c>
      <c r="E103" s="16">
        <v>3</v>
      </c>
      <c r="F103" s="16">
        <v>15000</v>
      </c>
      <c r="G103" s="17">
        <v>3</v>
      </c>
      <c r="H103" s="15">
        <f t="shared" si="32"/>
        <v>15000</v>
      </c>
      <c r="I103" s="15">
        <v>3</v>
      </c>
      <c r="J103" s="15">
        <v>15000</v>
      </c>
      <c r="K103" s="15"/>
      <c r="L103" s="15">
        <f t="shared" si="33"/>
        <v>0</v>
      </c>
      <c r="M103" s="61">
        <v>2</v>
      </c>
      <c r="N103" s="62">
        <f t="shared" si="34"/>
        <v>10000</v>
      </c>
      <c r="O103" s="17"/>
      <c r="P103" s="17"/>
      <c r="Q103" s="17"/>
      <c r="R103" s="17"/>
      <c r="S103" s="38"/>
      <c r="T103" s="38"/>
      <c r="U103" s="38"/>
      <c r="V103" s="38"/>
      <c r="W103" s="38"/>
      <c r="X103" s="38"/>
      <c r="Y103" s="38"/>
      <c r="Z103" s="38"/>
      <c r="AA103" s="38"/>
    </row>
    <row r="104" ht="24" spans="1:27">
      <c r="A104" s="13">
        <v>23</v>
      </c>
      <c r="B104" s="14" t="s">
        <v>2219</v>
      </c>
      <c r="C104" s="14" t="s">
        <v>2220</v>
      </c>
      <c r="D104" s="16">
        <v>15000</v>
      </c>
      <c r="E104" s="16">
        <v>1</v>
      </c>
      <c r="F104" s="16">
        <v>15000</v>
      </c>
      <c r="G104" s="17">
        <v>1</v>
      </c>
      <c r="H104" s="15">
        <f t="shared" si="32"/>
        <v>15000</v>
      </c>
      <c r="I104" s="15">
        <v>1</v>
      </c>
      <c r="J104" s="15">
        <v>15000</v>
      </c>
      <c r="K104" s="15"/>
      <c r="L104" s="15">
        <f t="shared" si="33"/>
        <v>0</v>
      </c>
      <c r="M104" s="61">
        <v>1</v>
      </c>
      <c r="N104" s="62">
        <f t="shared" si="34"/>
        <v>15000</v>
      </c>
      <c r="O104" s="17"/>
      <c r="P104" s="17"/>
      <c r="Q104" s="17"/>
      <c r="R104" s="17"/>
      <c r="S104" s="38"/>
      <c r="T104" s="38"/>
      <c r="U104" s="38"/>
      <c r="V104" s="38"/>
      <c r="W104" s="38"/>
      <c r="X104" s="38"/>
      <c r="Y104" s="38"/>
      <c r="Z104" s="38"/>
      <c r="AA104" s="38"/>
    </row>
    <row r="105" ht="24" spans="1:27">
      <c r="A105" s="13">
        <v>24</v>
      </c>
      <c r="B105" s="14" t="s">
        <v>2221</v>
      </c>
      <c r="C105" s="14" t="s">
        <v>2222</v>
      </c>
      <c r="D105" s="16">
        <v>200</v>
      </c>
      <c r="E105" s="16">
        <v>24</v>
      </c>
      <c r="F105" s="16">
        <v>4800</v>
      </c>
      <c r="G105" s="17">
        <v>24</v>
      </c>
      <c r="H105" s="15">
        <f t="shared" si="32"/>
        <v>4800</v>
      </c>
      <c r="I105" s="15">
        <v>24</v>
      </c>
      <c r="J105" s="15">
        <v>4800</v>
      </c>
      <c r="K105" s="15"/>
      <c r="L105" s="15">
        <f t="shared" si="33"/>
        <v>0</v>
      </c>
      <c r="M105" s="61">
        <v>24</v>
      </c>
      <c r="N105" s="62">
        <f t="shared" si="34"/>
        <v>4800</v>
      </c>
      <c r="O105" s="17"/>
      <c r="P105" s="17"/>
      <c r="Q105" s="17"/>
      <c r="R105" s="17"/>
      <c r="S105" s="38"/>
      <c r="T105" s="38"/>
      <c r="U105" s="38"/>
      <c r="V105" s="38"/>
      <c r="W105" s="38"/>
      <c r="X105" s="38"/>
      <c r="Y105" s="38"/>
      <c r="Z105" s="38"/>
      <c r="AA105" s="38"/>
    </row>
    <row r="106" ht="13.2" spans="1:27">
      <c r="A106" s="13">
        <v>25</v>
      </c>
      <c r="B106" s="14" t="s">
        <v>2223</v>
      </c>
      <c r="C106" s="14" t="s">
        <v>2224</v>
      </c>
      <c r="D106" s="16">
        <v>500</v>
      </c>
      <c r="E106" s="16">
        <v>2</v>
      </c>
      <c r="F106" s="16">
        <v>1000</v>
      </c>
      <c r="G106" s="17">
        <v>2</v>
      </c>
      <c r="H106" s="15">
        <f t="shared" si="32"/>
        <v>1000</v>
      </c>
      <c r="I106" s="15">
        <v>2</v>
      </c>
      <c r="J106" s="15">
        <v>1000</v>
      </c>
      <c r="K106" s="15"/>
      <c r="L106" s="15">
        <f t="shared" si="33"/>
        <v>0</v>
      </c>
      <c r="M106" s="61">
        <v>2</v>
      </c>
      <c r="N106" s="62">
        <f t="shared" si="34"/>
        <v>1000</v>
      </c>
      <c r="O106" s="17"/>
      <c r="P106" s="17"/>
      <c r="Q106" s="17"/>
      <c r="R106" s="17"/>
      <c r="S106" s="38"/>
      <c r="T106" s="38"/>
      <c r="U106" s="38"/>
      <c r="V106" s="38"/>
      <c r="W106" s="38"/>
      <c r="X106" s="38"/>
      <c r="Y106" s="38"/>
      <c r="Z106" s="38"/>
      <c r="AA106" s="38"/>
    </row>
    <row r="107" ht="13.2" spans="1:27">
      <c r="A107" s="13">
        <v>26</v>
      </c>
      <c r="B107" s="14" t="s">
        <v>2225</v>
      </c>
      <c r="C107" s="14" t="s">
        <v>2226</v>
      </c>
      <c r="D107" s="16">
        <v>1000</v>
      </c>
      <c r="E107" s="16">
        <v>2</v>
      </c>
      <c r="F107" s="16">
        <v>2000</v>
      </c>
      <c r="G107" s="17">
        <v>2</v>
      </c>
      <c r="H107" s="15">
        <f t="shared" si="32"/>
        <v>2000</v>
      </c>
      <c r="I107" s="15">
        <v>2</v>
      </c>
      <c r="J107" s="15">
        <v>2000</v>
      </c>
      <c r="K107" s="15"/>
      <c r="L107" s="15">
        <f t="shared" si="33"/>
        <v>0</v>
      </c>
      <c r="M107" s="61">
        <v>2</v>
      </c>
      <c r="N107" s="62">
        <f t="shared" si="34"/>
        <v>2000</v>
      </c>
      <c r="O107" s="17"/>
      <c r="P107" s="17"/>
      <c r="Q107" s="17"/>
      <c r="R107" s="17"/>
      <c r="S107" s="38"/>
      <c r="T107" s="38"/>
      <c r="U107" s="38"/>
      <c r="V107" s="38"/>
      <c r="W107" s="38"/>
      <c r="X107" s="38"/>
      <c r="Y107" s="38"/>
      <c r="Z107" s="38"/>
      <c r="AA107" s="38"/>
    </row>
    <row r="108" ht="24" spans="1:27">
      <c r="A108" s="13">
        <v>27</v>
      </c>
      <c r="B108" s="14" t="s">
        <v>2227</v>
      </c>
      <c r="C108" s="14" t="s">
        <v>2228</v>
      </c>
      <c r="D108" s="16">
        <v>50000</v>
      </c>
      <c r="E108" s="16">
        <v>1</v>
      </c>
      <c r="F108" s="16">
        <v>50000</v>
      </c>
      <c r="G108" s="17">
        <v>1</v>
      </c>
      <c r="H108" s="15">
        <f t="shared" si="32"/>
        <v>50000</v>
      </c>
      <c r="I108" s="15">
        <v>1</v>
      </c>
      <c r="J108" s="15">
        <v>50000</v>
      </c>
      <c r="K108" s="15"/>
      <c r="L108" s="15">
        <f t="shared" si="33"/>
        <v>0</v>
      </c>
      <c r="M108" s="61">
        <v>1</v>
      </c>
      <c r="N108" s="62">
        <f t="shared" si="34"/>
        <v>50000</v>
      </c>
      <c r="O108" s="17"/>
      <c r="P108" s="17"/>
      <c r="Q108" s="17"/>
      <c r="R108" s="17"/>
      <c r="S108" s="38"/>
      <c r="T108" s="38"/>
      <c r="U108" s="38"/>
      <c r="V108" s="38"/>
      <c r="W108" s="38"/>
      <c r="X108" s="38"/>
      <c r="Y108" s="38"/>
      <c r="Z108" s="38"/>
      <c r="AA108" s="38"/>
    </row>
    <row r="109" ht="13.2" spans="1:27">
      <c r="A109" s="13">
        <v>28</v>
      </c>
      <c r="B109" s="14" t="s">
        <v>2229</v>
      </c>
      <c r="C109" s="14" t="s">
        <v>2230</v>
      </c>
      <c r="D109" s="16">
        <v>1000</v>
      </c>
      <c r="E109" s="16">
        <v>3</v>
      </c>
      <c r="F109" s="16">
        <v>3000</v>
      </c>
      <c r="G109" s="17">
        <v>3</v>
      </c>
      <c r="H109" s="15">
        <f t="shared" si="32"/>
        <v>3000</v>
      </c>
      <c r="I109" s="15">
        <v>3</v>
      </c>
      <c r="J109" s="15">
        <v>3000</v>
      </c>
      <c r="K109" s="15"/>
      <c r="L109" s="15">
        <f t="shared" si="33"/>
        <v>0</v>
      </c>
      <c r="M109" s="61">
        <v>3</v>
      </c>
      <c r="N109" s="62">
        <f t="shared" si="34"/>
        <v>3000</v>
      </c>
      <c r="O109" s="17"/>
      <c r="P109" s="17"/>
      <c r="Q109" s="17"/>
      <c r="R109" s="17"/>
      <c r="S109" s="38"/>
      <c r="T109" s="38"/>
      <c r="U109" s="38"/>
      <c r="V109" s="38"/>
      <c r="W109" s="38"/>
      <c r="X109" s="38"/>
      <c r="Y109" s="38"/>
      <c r="Z109" s="38"/>
      <c r="AA109" s="38"/>
    </row>
    <row r="110" ht="13.2" spans="1:27">
      <c r="A110" s="13">
        <v>29</v>
      </c>
      <c r="B110" s="14" t="s">
        <v>2231</v>
      </c>
      <c r="C110" s="19" t="s">
        <v>2232</v>
      </c>
      <c r="D110" s="16">
        <v>1000</v>
      </c>
      <c r="E110" s="16">
        <v>1</v>
      </c>
      <c r="F110" s="16">
        <v>1000</v>
      </c>
      <c r="G110" s="17">
        <v>1</v>
      </c>
      <c r="H110" s="15">
        <f t="shared" si="32"/>
        <v>1000</v>
      </c>
      <c r="I110" s="15">
        <v>1</v>
      </c>
      <c r="J110" s="15">
        <v>1000</v>
      </c>
      <c r="K110" s="15"/>
      <c r="L110" s="15">
        <f t="shared" si="33"/>
        <v>0</v>
      </c>
      <c r="M110" s="61">
        <v>1</v>
      </c>
      <c r="N110" s="62">
        <f t="shared" si="34"/>
        <v>1000</v>
      </c>
      <c r="O110" s="17"/>
      <c r="P110" s="17"/>
      <c r="Q110" s="17"/>
      <c r="R110" s="17"/>
      <c r="S110" s="38"/>
      <c r="T110" s="38"/>
      <c r="U110" s="38"/>
      <c r="V110" s="38"/>
      <c r="W110" s="38"/>
      <c r="X110" s="38"/>
      <c r="Y110" s="38"/>
      <c r="Z110" s="38"/>
      <c r="AA110" s="38"/>
    </row>
    <row r="111" ht="13.8" spans="1:27">
      <c r="A111" s="44"/>
      <c r="B111" s="45"/>
      <c r="C111" s="45"/>
      <c r="D111" s="46">
        <f t="shared" ref="D111:R111" si="35">SUM(D82:D110)</f>
        <v>2259700</v>
      </c>
      <c r="E111" s="46">
        <f t="shared" si="35"/>
        <v>85</v>
      </c>
      <c r="F111" s="46">
        <f t="shared" si="35"/>
        <v>2672800</v>
      </c>
      <c r="G111" s="22">
        <f t="shared" si="35"/>
        <v>66</v>
      </c>
      <c r="H111" s="22">
        <f t="shared" si="35"/>
        <v>657800</v>
      </c>
      <c r="I111" s="22">
        <f t="shared" si="35"/>
        <v>71</v>
      </c>
      <c r="J111" s="22">
        <f t="shared" si="35"/>
        <v>922800</v>
      </c>
      <c r="K111" s="22">
        <f t="shared" si="35"/>
        <v>0</v>
      </c>
      <c r="L111" s="22">
        <f t="shared" si="35"/>
        <v>0</v>
      </c>
      <c r="M111" s="22">
        <f t="shared" si="35"/>
        <v>66</v>
      </c>
      <c r="N111" s="22">
        <f t="shared" si="35"/>
        <v>852800</v>
      </c>
      <c r="O111" s="22">
        <f t="shared" si="35"/>
        <v>0</v>
      </c>
      <c r="P111" s="22">
        <f t="shared" si="35"/>
        <v>0</v>
      </c>
      <c r="Q111" s="22">
        <f t="shared" si="35"/>
        <v>0</v>
      </c>
      <c r="R111" s="22">
        <f t="shared" si="35"/>
        <v>0</v>
      </c>
      <c r="S111" s="38"/>
      <c r="T111" s="38"/>
      <c r="U111" s="38"/>
      <c r="V111" s="38"/>
      <c r="W111" s="38"/>
      <c r="X111" s="38"/>
      <c r="Y111" s="38"/>
      <c r="Z111" s="38"/>
      <c r="AA111" s="38"/>
    </row>
    <row r="112" ht="13.2" spans="1:27">
      <c r="A112" s="47" t="s">
        <v>32</v>
      </c>
      <c r="B112" s="2"/>
      <c r="C112" s="2"/>
      <c r="D112" s="2"/>
      <c r="E112" s="2"/>
      <c r="F112" s="3"/>
      <c r="G112" s="24"/>
      <c r="H112" s="25"/>
      <c r="I112" s="25"/>
      <c r="J112" s="25"/>
      <c r="K112" s="25"/>
      <c r="L112" s="25"/>
      <c r="M112" s="35"/>
      <c r="N112" s="63"/>
      <c r="O112" s="37"/>
      <c r="P112" s="37"/>
      <c r="Q112" s="37"/>
      <c r="R112" s="37"/>
      <c r="S112" s="38"/>
      <c r="T112" s="38"/>
      <c r="U112" s="38"/>
      <c r="V112" s="38"/>
      <c r="W112" s="38"/>
      <c r="X112" s="38"/>
      <c r="Y112" s="38"/>
      <c r="Z112" s="38"/>
      <c r="AA112" s="38"/>
    </row>
    <row r="113" ht="13.2" spans="1:27">
      <c r="A113" s="48" t="s">
        <v>587</v>
      </c>
      <c r="B113" s="2"/>
      <c r="C113" s="2"/>
      <c r="D113" s="2"/>
      <c r="E113" s="2"/>
      <c r="F113" s="3"/>
      <c r="G113" s="24"/>
      <c r="H113" s="25"/>
      <c r="I113" s="25"/>
      <c r="J113" s="25"/>
      <c r="K113" s="25"/>
      <c r="L113" s="25"/>
      <c r="M113" s="64"/>
      <c r="N113" s="63"/>
      <c r="O113" s="37"/>
      <c r="P113" s="37"/>
      <c r="Q113" s="37"/>
      <c r="R113" s="37"/>
      <c r="S113" s="38"/>
      <c r="T113" s="38"/>
      <c r="U113" s="38"/>
      <c r="V113" s="38"/>
      <c r="W113" s="38"/>
      <c r="X113" s="38"/>
      <c r="Y113" s="38"/>
      <c r="Z113" s="38"/>
      <c r="AA113" s="38"/>
    </row>
    <row r="114" ht="13.2" spans="1:27">
      <c r="A114" s="47" t="s">
        <v>2031</v>
      </c>
      <c r="B114" s="2"/>
      <c r="C114" s="2"/>
      <c r="D114" s="2"/>
      <c r="E114" s="2"/>
      <c r="F114" s="3"/>
      <c r="G114" s="24"/>
      <c r="H114" s="25"/>
      <c r="I114" s="25"/>
      <c r="J114" s="25"/>
      <c r="K114" s="25"/>
      <c r="L114" s="25"/>
      <c r="M114" s="64"/>
      <c r="N114" s="63"/>
      <c r="O114" s="37"/>
      <c r="P114" s="37"/>
      <c r="Q114" s="37"/>
      <c r="R114" s="37"/>
      <c r="S114" s="38"/>
      <c r="T114" s="38"/>
      <c r="U114" s="38"/>
      <c r="V114" s="38"/>
      <c r="W114" s="38"/>
      <c r="X114" s="38"/>
      <c r="Y114" s="38"/>
      <c r="Z114" s="38"/>
      <c r="AA114" s="38"/>
    </row>
    <row r="115" ht="13.2" spans="1:27">
      <c r="A115" s="47" t="s">
        <v>951</v>
      </c>
      <c r="B115" s="2"/>
      <c r="C115" s="2"/>
      <c r="D115" s="2"/>
      <c r="E115" s="2"/>
      <c r="F115" s="3"/>
      <c r="G115" s="24"/>
      <c r="H115" s="25"/>
      <c r="I115" s="25"/>
      <c r="J115" s="25"/>
      <c r="K115" s="25"/>
      <c r="L115" s="25"/>
      <c r="M115" s="35"/>
      <c r="N115" s="36"/>
      <c r="O115" s="37"/>
      <c r="P115" s="37"/>
      <c r="Q115" s="37"/>
      <c r="R115" s="37"/>
      <c r="S115" s="38"/>
      <c r="T115" s="38"/>
      <c r="U115" s="38"/>
      <c r="V115" s="38"/>
      <c r="W115" s="38"/>
      <c r="X115" s="38"/>
      <c r="Y115" s="38"/>
      <c r="Z115" s="38"/>
      <c r="AA115" s="38"/>
    </row>
    <row r="116" ht="24" spans="1:27">
      <c r="A116" s="49" t="s">
        <v>47</v>
      </c>
      <c r="B116" s="50" t="s">
        <v>234</v>
      </c>
      <c r="C116" s="51" t="s">
        <v>367</v>
      </c>
      <c r="D116" s="52" t="s">
        <v>723</v>
      </c>
      <c r="E116" s="52" t="s">
        <v>594</v>
      </c>
      <c r="F116" s="52" t="s">
        <v>31</v>
      </c>
      <c r="G116" s="24"/>
      <c r="H116" s="25"/>
      <c r="I116" s="25"/>
      <c r="J116" s="25"/>
      <c r="K116" s="25"/>
      <c r="L116" s="25"/>
      <c r="M116" s="35"/>
      <c r="N116" s="63"/>
      <c r="O116" s="37"/>
      <c r="P116" s="37"/>
      <c r="Q116" s="37"/>
      <c r="R116" s="37"/>
      <c r="S116" s="38"/>
      <c r="T116" s="38"/>
      <c r="U116" s="38"/>
      <c r="V116" s="38"/>
      <c r="W116" s="38"/>
      <c r="X116" s="38"/>
      <c r="Y116" s="38"/>
      <c r="Z116" s="38"/>
      <c r="AA116" s="38"/>
    </row>
    <row r="117" ht="138.6" spans="1:27">
      <c r="A117" s="53">
        <v>1</v>
      </c>
      <c r="B117" s="54" t="s">
        <v>2233</v>
      </c>
      <c r="C117" s="55" t="s">
        <v>2234</v>
      </c>
      <c r="D117" s="56">
        <v>50000</v>
      </c>
      <c r="E117" s="57">
        <v>1</v>
      </c>
      <c r="F117" s="57">
        <v>50000</v>
      </c>
      <c r="G117" s="24">
        <v>1</v>
      </c>
      <c r="H117" s="25">
        <f t="shared" ref="H117:H126" si="36">G117*D117</f>
        <v>50000</v>
      </c>
      <c r="I117" s="25">
        <v>1</v>
      </c>
      <c r="J117" s="25">
        <v>50000</v>
      </c>
      <c r="K117" s="25">
        <v>1</v>
      </c>
      <c r="L117" s="25">
        <f t="shared" ref="L117:L126" si="37">K117*D117</f>
        <v>50000</v>
      </c>
      <c r="M117" s="25">
        <v>1</v>
      </c>
      <c r="N117" s="36">
        <f t="shared" ref="N117:N126" si="38">D117*M117</f>
        <v>50000</v>
      </c>
      <c r="O117" s="37"/>
      <c r="P117" s="37"/>
      <c r="Q117" s="37"/>
      <c r="R117" s="37"/>
      <c r="S117" s="38"/>
      <c r="T117" s="38"/>
      <c r="U117" s="38"/>
      <c r="V117" s="38"/>
      <c r="W117" s="38"/>
      <c r="X117" s="38"/>
      <c r="Y117" s="38"/>
      <c r="Z117" s="38"/>
      <c r="AA117" s="38"/>
    </row>
    <row r="118" ht="100.8" spans="1:27">
      <c r="A118" s="53">
        <v>2</v>
      </c>
      <c r="B118" s="54" t="s">
        <v>2235</v>
      </c>
      <c r="C118" s="55" t="s">
        <v>2236</v>
      </c>
      <c r="D118" s="56">
        <v>80000</v>
      </c>
      <c r="E118" s="57">
        <v>1</v>
      </c>
      <c r="F118" s="57">
        <v>80000</v>
      </c>
      <c r="G118" s="24"/>
      <c r="H118" s="25">
        <f t="shared" si="36"/>
        <v>0</v>
      </c>
      <c r="I118" s="25">
        <v>1</v>
      </c>
      <c r="J118" s="25">
        <v>80000</v>
      </c>
      <c r="K118" s="25">
        <v>1</v>
      </c>
      <c r="L118" s="25">
        <f t="shared" si="37"/>
        <v>80000</v>
      </c>
      <c r="M118" s="25">
        <v>1</v>
      </c>
      <c r="N118" s="36">
        <f t="shared" si="38"/>
        <v>80000</v>
      </c>
      <c r="O118" s="37"/>
      <c r="P118" s="37"/>
      <c r="Q118" s="37"/>
      <c r="R118" s="37"/>
      <c r="S118" s="38"/>
      <c r="T118" s="38"/>
      <c r="U118" s="38"/>
      <c r="V118" s="38"/>
      <c r="W118" s="38"/>
      <c r="X118" s="38"/>
      <c r="Y118" s="38"/>
      <c r="Z118" s="38"/>
      <c r="AA118" s="38"/>
    </row>
    <row r="119" ht="151.2" spans="1:27">
      <c r="A119" s="53">
        <v>3</v>
      </c>
      <c r="B119" s="54" t="s">
        <v>2237</v>
      </c>
      <c r="C119" s="55" t="s">
        <v>2238</v>
      </c>
      <c r="D119" s="56">
        <v>100000</v>
      </c>
      <c r="E119" s="57">
        <v>1</v>
      </c>
      <c r="F119" s="57">
        <v>100000</v>
      </c>
      <c r="G119" s="24"/>
      <c r="H119" s="25">
        <f t="shared" si="36"/>
        <v>0</v>
      </c>
      <c r="I119" s="25">
        <v>1</v>
      </c>
      <c r="J119" s="25">
        <v>100000</v>
      </c>
      <c r="K119" s="25">
        <v>1</v>
      </c>
      <c r="L119" s="25">
        <f t="shared" si="37"/>
        <v>100000</v>
      </c>
      <c r="M119" s="25">
        <v>1</v>
      </c>
      <c r="N119" s="36">
        <f t="shared" si="38"/>
        <v>100000</v>
      </c>
      <c r="O119" s="37"/>
      <c r="P119" s="37"/>
      <c r="Q119" s="37"/>
      <c r="R119" s="37"/>
      <c r="S119" s="38"/>
      <c r="T119" s="38"/>
      <c r="U119" s="38"/>
      <c r="V119" s="38"/>
      <c r="W119" s="38"/>
      <c r="X119" s="38"/>
      <c r="Y119" s="38"/>
      <c r="Z119" s="38"/>
      <c r="AA119" s="38"/>
    </row>
    <row r="120" ht="163.8" spans="1:27">
      <c r="A120" s="53">
        <v>4</v>
      </c>
      <c r="B120" s="54" t="s">
        <v>2239</v>
      </c>
      <c r="C120" s="55" t="s">
        <v>2240</v>
      </c>
      <c r="D120" s="56">
        <v>75000</v>
      </c>
      <c r="E120" s="57">
        <v>1</v>
      </c>
      <c r="F120" s="57">
        <v>75000</v>
      </c>
      <c r="G120" s="24"/>
      <c r="H120" s="25">
        <f t="shared" si="36"/>
        <v>0</v>
      </c>
      <c r="I120" s="25">
        <v>1</v>
      </c>
      <c r="J120" s="25">
        <v>75000</v>
      </c>
      <c r="K120" s="25">
        <v>1</v>
      </c>
      <c r="L120" s="25">
        <f t="shared" si="37"/>
        <v>75000</v>
      </c>
      <c r="M120" s="25">
        <v>1</v>
      </c>
      <c r="N120" s="36">
        <f t="shared" si="38"/>
        <v>75000</v>
      </c>
      <c r="O120" s="37"/>
      <c r="P120" s="37"/>
      <c r="Q120" s="37"/>
      <c r="R120" s="37"/>
      <c r="S120" s="38"/>
      <c r="T120" s="38"/>
      <c r="U120" s="38"/>
      <c r="V120" s="38"/>
      <c r="W120" s="38"/>
      <c r="X120" s="38"/>
      <c r="Y120" s="38"/>
      <c r="Z120" s="38"/>
      <c r="AA120" s="38"/>
    </row>
    <row r="121" ht="138.6" spans="1:27">
      <c r="A121" s="53">
        <v>5</v>
      </c>
      <c r="B121" s="54" t="s">
        <v>2241</v>
      </c>
      <c r="C121" s="55" t="s">
        <v>2242</v>
      </c>
      <c r="D121" s="58">
        <v>50000</v>
      </c>
      <c r="E121" s="57">
        <v>1</v>
      </c>
      <c r="F121" s="57">
        <v>50000</v>
      </c>
      <c r="G121" s="24"/>
      <c r="H121" s="25">
        <f t="shared" si="36"/>
        <v>0</v>
      </c>
      <c r="I121" s="25">
        <v>1</v>
      </c>
      <c r="J121" s="25">
        <v>50000</v>
      </c>
      <c r="K121" s="25">
        <v>1</v>
      </c>
      <c r="L121" s="25">
        <f t="shared" si="37"/>
        <v>50000</v>
      </c>
      <c r="M121" s="25">
        <v>1</v>
      </c>
      <c r="N121" s="36">
        <f t="shared" si="38"/>
        <v>50000</v>
      </c>
      <c r="O121" s="37"/>
      <c r="P121" s="37"/>
      <c r="Q121" s="37"/>
      <c r="R121" s="37"/>
      <c r="S121" s="38"/>
      <c r="T121" s="38"/>
      <c r="U121" s="38"/>
      <c r="V121" s="38"/>
      <c r="W121" s="38"/>
      <c r="X121" s="38"/>
      <c r="Y121" s="38"/>
      <c r="Z121" s="38"/>
      <c r="AA121" s="38"/>
    </row>
    <row r="122" ht="100.8" spans="1:27">
      <c r="A122" s="53">
        <v>6</v>
      </c>
      <c r="B122" s="54" t="s">
        <v>2243</v>
      </c>
      <c r="C122" s="55" t="s">
        <v>2244</v>
      </c>
      <c r="D122" s="58">
        <v>60000</v>
      </c>
      <c r="E122" s="57">
        <v>1</v>
      </c>
      <c r="F122" s="57">
        <v>60000</v>
      </c>
      <c r="G122" s="24">
        <v>1</v>
      </c>
      <c r="H122" s="25">
        <f t="shared" si="36"/>
        <v>60000</v>
      </c>
      <c r="I122" s="25">
        <v>1</v>
      </c>
      <c r="J122" s="25">
        <v>60000</v>
      </c>
      <c r="K122" s="25">
        <v>1</v>
      </c>
      <c r="L122" s="25">
        <f t="shared" si="37"/>
        <v>60000</v>
      </c>
      <c r="M122" s="25">
        <v>1</v>
      </c>
      <c r="N122" s="36">
        <f t="shared" si="38"/>
        <v>60000</v>
      </c>
      <c r="O122" s="37"/>
      <c r="P122" s="37"/>
      <c r="Q122" s="37"/>
      <c r="R122" s="37"/>
      <c r="S122" s="38"/>
      <c r="T122" s="38"/>
      <c r="U122" s="38"/>
      <c r="V122" s="38"/>
      <c r="W122" s="38"/>
      <c r="X122" s="38"/>
      <c r="Y122" s="38"/>
      <c r="Z122" s="38"/>
      <c r="AA122" s="38"/>
    </row>
    <row r="123" ht="100.8" spans="1:27">
      <c r="A123" s="53">
        <v>7</v>
      </c>
      <c r="B123" s="54" t="s">
        <v>2245</v>
      </c>
      <c r="C123" s="55" t="s">
        <v>2246</v>
      </c>
      <c r="D123" s="58">
        <v>25000</v>
      </c>
      <c r="E123" s="57">
        <v>1</v>
      </c>
      <c r="F123" s="57">
        <v>25000</v>
      </c>
      <c r="G123" s="24"/>
      <c r="H123" s="25">
        <f t="shared" si="36"/>
        <v>0</v>
      </c>
      <c r="I123" s="25">
        <v>1</v>
      </c>
      <c r="J123" s="25">
        <v>25000</v>
      </c>
      <c r="K123" s="25">
        <v>1</v>
      </c>
      <c r="L123" s="25">
        <f t="shared" si="37"/>
        <v>25000</v>
      </c>
      <c r="M123" s="25">
        <v>1</v>
      </c>
      <c r="N123" s="36">
        <f t="shared" si="38"/>
        <v>25000</v>
      </c>
      <c r="O123" s="37"/>
      <c r="P123" s="37"/>
      <c r="Q123" s="37"/>
      <c r="R123" s="37"/>
      <c r="S123" s="38"/>
      <c r="T123" s="38"/>
      <c r="U123" s="38"/>
      <c r="V123" s="38"/>
      <c r="W123" s="38"/>
      <c r="X123" s="38"/>
      <c r="Y123" s="38"/>
      <c r="Z123" s="38"/>
      <c r="AA123" s="38"/>
    </row>
    <row r="124" ht="163.8" spans="1:27">
      <c r="A124" s="53">
        <v>8</v>
      </c>
      <c r="B124" s="54" t="s">
        <v>2247</v>
      </c>
      <c r="C124" s="55" t="s">
        <v>2248</v>
      </c>
      <c r="D124" s="58">
        <v>80000</v>
      </c>
      <c r="E124" s="57">
        <v>1</v>
      </c>
      <c r="F124" s="57">
        <v>80000</v>
      </c>
      <c r="G124" s="24">
        <v>1</v>
      </c>
      <c r="H124" s="25">
        <f t="shared" si="36"/>
        <v>80000</v>
      </c>
      <c r="I124" s="25">
        <v>1</v>
      </c>
      <c r="J124" s="25">
        <v>80000</v>
      </c>
      <c r="K124" s="25">
        <v>1</v>
      </c>
      <c r="L124" s="25">
        <f t="shared" si="37"/>
        <v>80000</v>
      </c>
      <c r="M124" s="25">
        <v>1</v>
      </c>
      <c r="N124" s="36">
        <f t="shared" si="38"/>
        <v>80000</v>
      </c>
      <c r="O124" s="37"/>
      <c r="P124" s="37"/>
      <c r="Q124" s="37"/>
      <c r="R124" s="37"/>
      <c r="S124" s="38"/>
      <c r="T124" s="38"/>
      <c r="U124" s="38"/>
      <c r="V124" s="38"/>
      <c r="W124" s="38"/>
      <c r="X124" s="38"/>
      <c r="Y124" s="38"/>
      <c r="Z124" s="38"/>
      <c r="AA124" s="38"/>
    </row>
    <row r="125" ht="126" spans="1:27">
      <c r="A125" s="53">
        <v>9</v>
      </c>
      <c r="B125" s="54" t="s">
        <v>2249</v>
      </c>
      <c r="C125" s="55" t="s">
        <v>2250</v>
      </c>
      <c r="D125" s="58">
        <v>50000</v>
      </c>
      <c r="E125" s="57">
        <v>1</v>
      </c>
      <c r="F125" s="57">
        <v>50000</v>
      </c>
      <c r="G125" s="24"/>
      <c r="H125" s="25">
        <f t="shared" si="36"/>
        <v>0</v>
      </c>
      <c r="I125" s="25">
        <v>1</v>
      </c>
      <c r="J125" s="25">
        <v>50000</v>
      </c>
      <c r="K125" s="25">
        <v>1</v>
      </c>
      <c r="L125" s="25">
        <f t="shared" si="37"/>
        <v>50000</v>
      </c>
      <c r="M125" s="25">
        <v>1</v>
      </c>
      <c r="N125" s="36">
        <f t="shared" si="38"/>
        <v>50000</v>
      </c>
      <c r="O125" s="37"/>
      <c r="P125" s="37"/>
      <c r="Q125" s="37"/>
      <c r="R125" s="37"/>
      <c r="S125" s="38"/>
      <c r="T125" s="38"/>
      <c r="U125" s="38"/>
      <c r="V125" s="38"/>
      <c r="W125" s="38"/>
      <c r="X125" s="38"/>
      <c r="Y125" s="38"/>
      <c r="Z125" s="38"/>
      <c r="AA125" s="38"/>
    </row>
    <row r="126" ht="126" spans="1:27">
      <c r="A126" s="53">
        <v>10</v>
      </c>
      <c r="B126" s="54" t="s">
        <v>2251</v>
      </c>
      <c r="C126" s="55" t="s">
        <v>2252</v>
      </c>
      <c r="D126" s="58">
        <v>50000</v>
      </c>
      <c r="E126" s="57">
        <v>1</v>
      </c>
      <c r="F126" s="57">
        <v>50000</v>
      </c>
      <c r="G126" s="24">
        <v>1</v>
      </c>
      <c r="H126" s="25">
        <f t="shared" si="36"/>
        <v>50000</v>
      </c>
      <c r="I126" s="25">
        <v>1</v>
      </c>
      <c r="J126" s="25">
        <v>50000</v>
      </c>
      <c r="K126" s="25">
        <v>1</v>
      </c>
      <c r="L126" s="25">
        <f t="shared" si="37"/>
        <v>50000</v>
      </c>
      <c r="M126" s="25">
        <v>1</v>
      </c>
      <c r="N126" s="36">
        <f t="shared" si="38"/>
        <v>50000</v>
      </c>
      <c r="O126" s="37"/>
      <c r="P126" s="37"/>
      <c r="Q126" s="37"/>
      <c r="R126" s="37"/>
      <c r="S126" s="38"/>
      <c r="T126" s="38"/>
      <c r="U126" s="38"/>
      <c r="V126" s="38"/>
      <c r="W126" s="38"/>
      <c r="X126" s="38"/>
      <c r="Y126" s="38"/>
      <c r="Z126" s="38"/>
      <c r="AA126" s="38"/>
    </row>
    <row r="127" ht="13.2" spans="1:27">
      <c r="A127" s="44"/>
      <c r="B127" s="45"/>
      <c r="C127" s="45"/>
      <c r="D127" s="44"/>
      <c r="E127" s="44"/>
      <c r="F127" s="44"/>
      <c r="G127" s="24"/>
      <c r="H127" s="59">
        <f>SUM(H117:H126)</f>
        <v>240000</v>
      </c>
      <c r="I127" s="59"/>
      <c r="J127" s="59">
        <v>620000</v>
      </c>
      <c r="K127" s="59"/>
      <c r="L127" s="59">
        <f>SUM(L117:L126)</f>
        <v>620000</v>
      </c>
      <c r="M127" s="35"/>
      <c r="N127" s="65">
        <f>SUM(N117:N126)</f>
        <v>620000</v>
      </c>
      <c r="O127" s="37"/>
      <c r="P127" s="37"/>
      <c r="Q127" s="37"/>
      <c r="R127" s="37"/>
      <c r="S127" s="38"/>
      <c r="T127" s="38"/>
      <c r="U127" s="38"/>
      <c r="V127" s="38"/>
      <c r="W127" s="38"/>
      <c r="X127" s="38"/>
      <c r="Y127" s="38"/>
      <c r="Z127" s="38"/>
      <c r="AA127" s="38"/>
    </row>
    <row r="128" ht="13.2" spans="1:27">
      <c r="A128" s="60" t="s">
        <v>32</v>
      </c>
      <c r="B128" s="2"/>
      <c r="C128" s="2"/>
      <c r="D128" s="2"/>
      <c r="E128" s="2"/>
      <c r="F128" s="3"/>
      <c r="G128" s="24"/>
      <c r="H128" s="25"/>
      <c r="I128" s="25"/>
      <c r="J128" s="25"/>
      <c r="K128" s="25"/>
      <c r="L128" s="25"/>
      <c r="M128" s="35"/>
      <c r="N128" s="36"/>
      <c r="O128" s="37"/>
      <c r="P128" s="37"/>
      <c r="Q128" s="37"/>
      <c r="R128" s="37"/>
      <c r="S128" s="38"/>
      <c r="T128" s="38"/>
      <c r="U128" s="38"/>
      <c r="V128" s="38"/>
      <c r="W128" s="38"/>
      <c r="X128" s="38"/>
      <c r="Y128" s="38"/>
      <c r="Z128" s="38"/>
      <c r="AA128" s="38"/>
    </row>
    <row r="129" ht="13.2" spans="1:27">
      <c r="A129" s="66" t="s">
        <v>587</v>
      </c>
      <c r="B129" s="2"/>
      <c r="C129" s="2"/>
      <c r="D129" s="2"/>
      <c r="E129" s="2"/>
      <c r="F129" s="3"/>
      <c r="G129" s="24"/>
      <c r="H129" s="25"/>
      <c r="I129" s="25"/>
      <c r="J129" s="25"/>
      <c r="K129" s="25"/>
      <c r="L129" s="25"/>
      <c r="M129" s="35"/>
      <c r="N129" s="36"/>
      <c r="O129" s="37"/>
      <c r="P129" s="37"/>
      <c r="Q129" s="37"/>
      <c r="R129" s="37"/>
      <c r="S129" s="38"/>
      <c r="T129" s="38"/>
      <c r="U129" s="38"/>
      <c r="V129" s="38"/>
      <c r="W129" s="38"/>
      <c r="X129" s="38"/>
      <c r="Y129" s="38"/>
      <c r="Z129" s="38"/>
      <c r="AA129" s="38"/>
    </row>
    <row r="130" ht="13.2" spans="1:27">
      <c r="A130" s="60" t="s">
        <v>2031</v>
      </c>
      <c r="B130" s="2"/>
      <c r="C130" s="2"/>
      <c r="D130" s="2"/>
      <c r="E130" s="2"/>
      <c r="F130" s="3"/>
      <c r="G130" s="24"/>
      <c r="H130" s="25"/>
      <c r="I130" s="25"/>
      <c r="J130" s="25"/>
      <c r="K130" s="25"/>
      <c r="L130" s="25"/>
      <c r="M130" s="64"/>
      <c r="N130" s="36"/>
      <c r="O130" s="37"/>
      <c r="P130" s="37"/>
      <c r="Q130" s="37"/>
      <c r="R130" s="37"/>
      <c r="S130" s="38"/>
      <c r="T130" s="38"/>
      <c r="U130" s="38"/>
      <c r="V130" s="38"/>
      <c r="W130" s="38"/>
      <c r="X130" s="38"/>
      <c r="Y130" s="38"/>
      <c r="Z130" s="38"/>
      <c r="AA130" s="38"/>
    </row>
    <row r="131" ht="13.2" spans="1:27">
      <c r="A131" s="67" t="s">
        <v>2253</v>
      </c>
      <c r="B131" s="2"/>
      <c r="C131" s="2"/>
      <c r="D131" s="2"/>
      <c r="E131" s="2"/>
      <c r="F131" s="3"/>
      <c r="G131" s="24"/>
      <c r="H131" s="25"/>
      <c r="I131" s="25"/>
      <c r="J131" s="25"/>
      <c r="K131" s="25"/>
      <c r="L131" s="25"/>
      <c r="M131" s="64"/>
      <c r="N131" s="63"/>
      <c r="O131" s="37"/>
      <c r="P131" s="37"/>
      <c r="Q131" s="37"/>
      <c r="R131" s="37"/>
      <c r="S131" s="38"/>
      <c r="T131" s="38"/>
      <c r="U131" s="38"/>
      <c r="V131" s="38"/>
      <c r="W131" s="38"/>
      <c r="X131" s="38"/>
      <c r="Y131" s="38"/>
      <c r="Z131" s="38"/>
      <c r="AA131" s="38"/>
    </row>
    <row r="132" ht="13.2" spans="1:27">
      <c r="A132" s="68" t="s">
        <v>47</v>
      </c>
      <c r="B132" s="69" t="s">
        <v>234</v>
      </c>
      <c r="C132" s="70" t="s">
        <v>367</v>
      </c>
      <c r="D132" s="71" t="s">
        <v>723</v>
      </c>
      <c r="E132" s="68" t="s">
        <v>594</v>
      </c>
      <c r="F132" s="68" t="s">
        <v>31</v>
      </c>
      <c r="G132" s="24"/>
      <c r="H132" s="25"/>
      <c r="I132" s="25"/>
      <c r="J132" s="25"/>
      <c r="K132" s="25"/>
      <c r="L132" s="25"/>
      <c r="M132" s="64"/>
      <c r="N132" s="63"/>
      <c r="O132" s="37"/>
      <c r="P132" s="37"/>
      <c r="Q132" s="37"/>
      <c r="R132" s="37"/>
      <c r="S132" s="38"/>
      <c r="T132" s="38"/>
      <c r="U132" s="38"/>
      <c r="V132" s="38"/>
      <c r="W132" s="38"/>
      <c r="X132" s="38"/>
      <c r="Y132" s="38"/>
      <c r="Z132" s="38"/>
      <c r="AA132" s="38"/>
    </row>
    <row r="133" ht="91.8" spans="1:27">
      <c r="A133" s="53">
        <v>1</v>
      </c>
      <c r="B133" s="54" t="s">
        <v>2254</v>
      </c>
      <c r="C133" s="72" t="s">
        <v>2092</v>
      </c>
      <c r="D133" s="73">
        <v>50000</v>
      </c>
      <c r="E133" s="74">
        <v>1</v>
      </c>
      <c r="F133" s="74">
        <v>50000</v>
      </c>
      <c r="G133" s="24">
        <v>1</v>
      </c>
      <c r="H133" s="25">
        <f t="shared" ref="H133:H136" si="39">G133*D133</f>
        <v>50000</v>
      </c>
      <c r="I133" s="25">
        <v>1</v>
      </c>
      <c r="J133" s="25">
        <v>50000</v>
      </c>
      <c r="K133" s="25">
        <v>1</v>
      </c>
      <c r="L133" s="25">
        <f t="shared" ref="L133:L136" si="40">K133*D133</f>
        <v>50000</v>
      </c>
      <c r="M133" s="64">
        <v>1</v>
      </c>
      <c r="N133" s="63">
        <f t="shared" ref="N133:N136" si="41">D133*M133</f>
        <v>50000</v>
      </c>
      <c r="O133" s="37"/>
      <c r="P133" s="37"/>
      <c r="Q133" s="37"/>
      <c r="R133" s="37"/>
      <c r="S133" s="38"/>
      <c r="T133" s="38"/>
      <c r="U133" s="38"/>
      <c r="V133" s="38"/>
      <c r="W133" s="38"/>
      <c r="X133" s="38"/>
      <c r="Y133" s="38"/>
      <c r="Z133" s="38"/>
      <c r="AA133" s="38"/>
    </row>
    <row r="134" ht="102" spans="1:27">
      <c r="A134" s="53">
        <v>2</v>
      </c>
      <c r="B134" s="54" t="s">
        <v>1935</v>
      </c>
      <c r="C134" s="72" t="s">
        <v>2255</v>
      </c>
      <c r="D134" s="73">
        <v>150000</v>
      </c>
      <c r="E134" s="74">
        <v>1</v>
      </c>
      <c r="F134" s="74">
        <v>150000</v>
      </c>
      <c r="G134" s="24">
        <v>1</v>
      </c>
      <c r="H134" s="25">
        <f t="shared" si="39"/>
        <v>150000</v>
      </c>
      <c r="I134" s="25">
        <v>1</v>
      </c>
      <c r="J134" s="25">
        <v>150000</v>
      </c>
      <c r="K134" s="25">
        <v>1</v>
      </c>
      <c r="L134" s="25">
        <f t="shared" si="40"/>
        <v>150000</v>
      </c>
      <c r="M134" s="64">
        <v>1</v>
      </c>
      <c r="N134" s="63">
        <f t="shared" si="41"/>
        <v>150000</v>
      </c>
      <c r="O134" s="37"/>
      <c r="P134" s="37"/>
      <c r="Q134" s="37"/>
      <c r="R134" s="37"/>
      <c r="S134" s="38"/>
      <c r="T134" s="38"/>
      <c r="U134" s="38"/>
      <c r="V134" s="38"/>
      <c r="W134" s="38"/>
      <c r="X134" s="38"/>
      <c r="Y134" s="38"/>
      <c r="Z134" s="38"/>
      <c r="AA134" s="38"/>
    </row>
    <row r="135" ht="183.6" spans="1:27">
      <c r="A135" s="53">
        <v>3</v>
      </c>
      <c r="B135" s="54" t="s">
        <v>1937</v>
      </c>
      <c r="C135" s="72" t="s">
        <v>2256</v>
      </c>
      <c r="D135" s="73">
        <v>80000</v>
      </c>
      <c r="E135" s="74">
        <v>1</v>
      </c>
      <c r="F135" s="74">
        <v>80000</v>
      </c>
      <c r="G135" s="24">
        <v>1</v>
      </c>
      <c r="H135" s="25">
        <f t="shared" si="39"/>
        <v>80000</v>
      </c>
      <c r="I135" s="25">
        <v>1</v>
      </c>
      <c r="J135" s="25">
        <v>80000</v>
      </c>
      <c r="K135" s="25">
        <v>1</v>
      </c>
      <c r="L135" s="25">
        <f t="shared" si="40"/>
        <v>80000</v>
      </c>
      <c r="M135" s="64">
        <v>1</v>
      </c>
      <c r="N135" s="63">
        <f t="shared" si="41"/>
        <v>80000</v>
      </c>
      <c r="O135" s="37"/>
      <c r="P135" s="37"/>
      <c r="Q135" s="37"/>
      <c r="R135" s="37"/>
      <c r="S135" s="38"/>
      <c r="T135" s="38"/>
      <c r="U135" s="38"/>
      <c r="V135" s="38"/>
      <c r="W135" s="38"/>
      <c r="X135" s="38"/>
      <c r="Y135" s="38"/>
      <c r="Z135" s="38"/>
      <c r="AA135" s="38"/>
    </row>
    <row r="136" ht="61.2" spans="1:27">
      <c r="A136" s="53">
        <v>4</v>
      </c>
      <c r="B136" s="54" t="s">
        <v>1965</v>
      </c>
      <c r="C136" s="72" t="s">
        <v>2090</v>
      </c>
      <c r="D136" s="73">
        <v>100000</v>
      </c>
      <c r="E136" s="74">
        <v>1</v>
      </c>
      <c r="F136" s="74">
        <v>100000</v>
      </c>
      <c r="G136" s="24">
        <v>1</v>
      </c>
      <c r="H136" s="25">
        <f t="shared" si="39"/>
        <v>100000</v>
      </c>
      <c r="I136" s="25">
        <v>1</v>
      </c>
      <c r="J136" s="25">
        <v>100000</v>
      </c>
      <c r="K136" s="25">
        <v>1</v>
      </c>
      <c r="L136" s="25">
        <f t="shared" si="40"/>
        <v>100000</v>
      </c>
      <c r="M136" s="64">
        <v>1</v>
      </c>
      <c r="N136" s="63">
        <f t="shared" si="41"/>
        <v>100000</v>
      </c>
      <c r="O136" s="37"/>
      <c r="P136" s="37"/>
      <c r="Q136" s="37"/>
      <c r="R136" s="37"/>
      <c r="S136" s="38"/>
      <c r="T136" s="38"/>
      <c r="U136" s="38"/>
      <c r="V136" s="38"/>
      <c r="W136" s="38"/>
      <c r="X136" s="38"/>
      <c r="Y136" s="38"/>
      <c r="Z136" s="38"/>
      <c r="AA136" s="38"/>
    </row>
    <row r="137" ht="13.2" spans="1:27">
      <c r="A137" s="44"/>
      <c r="B137" s="45"/>
      <c r="C137" s="45"/>
      <c r="D137" s="44"/>
      <c r="E137" s="44"/>
      <c r="F137" s="44"/>
      <c r="G137" s="24"/>
      <c r="H137" s="59">
        <f>SUM(H133:H136)</f>
        <v>380000</v>
      </c>
      <c r="I137" s="59"/>
      <c r="J137" s="59">
        <v>380000</v>
      </c>
      <c r="K137" s="59"/>
      <c r="L137" s="59">
        <f>SUM(L133:L136)</f>
        <v>380000</v>
      </c>
      <c r="M137" s="64"/>
      <c r="N137" s="96">
        <f>SUM(N133:N136)</f>
        <v>380000</v>
      </c>
      <c r="O137" s="37"/>
      <c r="P137" s="37"/>
      <c r="Q137" s="37"/>
      <c r="R137" s="37"/>
      <c r="S137" s="38"/>
      <c r="T137" s="38"/>
      <c r="U137" s="38"/>
      <c r="V137" s="38"/>
      <c r="W137" s="38"/>
      <c r="X137" s="38"/>
      <c r="Y137" s="38"/>
      <c r="Z137" s="38"/>
      <c r="AA137" s="38"/>
    </row>
    <row r="138" ht="13.2" spans="1:27">
      <c r="A138" s="60" t="s">
        <v>32</v>
      </c>
      <c r="B138" s="2"/>
      <c r="C138" s="2"/>
      <c r="D138" s="2"/>
      <c r="E138" s="2"/>
      <c r="F138" s="3"/>
      <c r="G138" s="24"/>
      <c r="H138" s="25"/>
      <c r="I138" s="25"/>
      <c r="J138" s="25"/>
      <c r="K138" s="25"/>
      <c r="L138" s="25"/>
      <c r="M138" s="64"/>
      <c r="N138" s="63"/>
      <c r="O138" s="37"/>
      <c r="P138" s="37"/>
      <c r="Q138" s="37"/>
      <c r="R138" s="37"/>
      <c r="S138" s="38"/>
      <c r="T138" s="38"/>
      <c r="U138" s="38"/>
      <c r="V138" s="38"/>
      <c r="W138" s="38"/>
      <c r="X138" s="38"/>
      <c r="Y138" s="38"/>
      <c r="Z138" s="38"/>
      <c r="AA138" s="38"/>
    </row>
    <row r="139" ht="13.2" spans="1:27">
      <c r="A139" s="66" t="s">
        <v>587</v>
      </c>
      <c r="B139" s="2"/>
      <c r="C139" s="2"/>
      <c r="D139" s="2"/>
      <c r="E139" s="2"/>
      <c r="F139" s="3"/>
      <c r="G139" s="24"/>
      <c r="H139" s="25"/>
      <c r="I139" s="25"/>
      <c r="J139" s="25"/>
      <c r="K139" s="25"/>
      <c r="L139" s="25"/>
      <c r="M139" s="64"/>
      <c r="N139" s="63"/>
      <c r="O139" s="37"/>
      <c r="P139" s="37"/>
      <c r="Q139" s="37"/>
      <c r="R139" s="37"/>
      <c r="S139" s="38"/>
      <c r="T139" s="38"/>
      <c r="U139" s="38"/>
      <c r="V139" s="38"/>
      <c r="W139" s="38"/>
      <c r="X139" s="38"/>
      <c r="Y139" s="38"/>
      <c r="Z139" s="38"/>
      <c r="AA139" s="38"/>
    </row>
    <row r="140" ht="13.2" spans="1:27">
      <c r="A140" s="60" t="s">
        <v>2031</v>
      </c>
      <c r="B140" s="2"/>
      <c r="C140" s="2"/>
      <c r="D140" s="2"/>
      <c r="E140" s="2"/>
      <c r="F140" s="3"/>
      <c r="G140" s="24"/>
      <c r="H140" s="25"/>
      <c r="I140" s="25"/>
      <c r="J140" s="25"/>
      <c r="K140" s="25"/>
      <c r="L140" s="25"/>
      <c r="M140" s="64"/>
      <c r="N140" s="63"/>
      <c r="O140" s="37"/>
      <c r="P140" s="37"/>
      <c r="Q140" s="37"/>
      <c r="R140" s="37"/>
      <c r="S140" s="38"/>
      <c r="T140" s="38"/>
      <c r="U140" s="38"/>
      <c r="V140" s="38"/>
      <c r="W140" s="38"/>
      <c r="X140" s="38"/>
      <c r="Y140" s="38"/>
      <c r="Z140" s="38"/>
      <c r="AA140" s="38"/>
    </row>
    <row r="141" ht="13.2" spans="1:27">
      <c r="A141" s="60" t="s">
        <v>2257</v>
      </c>
      <c r="B141" s="2"/>
      <c r="C141" s="2"/>
      <c r="D141" s="2"/>
      <c r="E141" s="2"/>
      <c r="F141" s="3"/>
      <c r="G141" s="24"/>
      <c r="H141" s="25"/>
      <c r="I141" s="25"/>
      <c r="J141" s="25"/>
      <c r="K141" s="25"/>
      <c r="L141" s="25"/>
      <c r="M141" s="64"/>
      <c r="N141" s="63"/>
      <c r="O141" s="37"/>
      <c r="P141" s="37"/>
      <c r="Q141" s="37"/>
      <c r="R141" s="37"/>
      <c r="S141" s="38"/>
      <c r="T141" s="38"/>
      <c r="U141" s="38"/>
      <c r="V141" s="38"/>
      <c r="W141" s="38"/>
      <c r="X141" s="38"/>
      <c r="Y141" s="38"/>
      <c r="Z141" s="38"/>
      <c r="AA141" s="38"/>
    </row>
    <row r="142" ht="13.2" spans="1:27">
      <c r="A142" s="68" t="s">
        <v>47</v>
      </c>
      <c r="B142" s="69" t="s">
        <v>234</v>
      </c>
      <c r="C142" s="70" t="s">
        <v>367</v>
      </c>
      <c r="D142" s="71" t="s">
        <v>723</v>
      </c>
      <c r="E142" s="71" t="s">
        <v>594</v>
      </c>
      <c r="F142" s="71" t="s">
        <v>31</v>
      </c>
      <c r="G142" s="24"/>
      <c r="H142" s="25"/>
      <c r="I142" s="25"/>
      <c r="J142" s="25"/>
      <c r="K142" s="25"/>
      <c r="L142" s="25"/>
      <c r="M142" s="64"/>
      <c r="N142" s="63"/>
      <c r="O142" s="37"/>
      <c r="P142" s="37"/>
      <c r="Q142" s="37"/>
      <c r="R142" s="37"/>
      <c r="S142" s="38"/>
      <c r="T142" s="38"/>
      <c r="U142" s="38"/>
      <c r="V142" s="38"/>
      <c r="W142" s="38"/>
      <c r="X142" s="38"/>
      <c r="Y142" s="38"/>
      <c r="Z142" s="38"/>
      <c r="AA142" s="38"/>
    </row>
    <row r="143" ht="15" spans="1:27">
      <c r="A143" s="75">
        <v>1</v>
      </c>
      <c r="B143" s="76" t="s">
        <v>2258</v>
      </c>
      <c r="C143" s="77">
        <v>1</v>
      </c>
      <c r="D143" s="78">
        <v>5000</v>
      </c>
      <c r="E143" s="73">
        <v>2</v>
      </c>
      <c r="F143" s="73">
        <v>10000</v>
      </c>
      <c r="G143" s="24"/>
      <c r="H143" s="25">
        <f t="shared" ref="H143:H149" si="42">G143*D143</f>
        <v>0</v>
      </c>
      <c r="I143" s="25">
        <v>2</v>
      </c>
      <c r="J143" s="25">
        <v>10000</v>
      </c>
      <c r="K143" s="25">
        <v>2</v>
      </c>
      <c r="L143" s="25">
        <f t="shared" ref="L143:L149" si="43">K143*D143</f>
        <v>10000</v>
      </c>
      <c r="M143" s="25">
        <v>2</v>
      </c>
      <c r="N143" s="63">
        <f t="shared" ref="N143:N149" si="44">D143*M143</f>
        <v>10000</v>
      </c>
      <c r="O143" s="25">
        <v>2</v>
      </c>
      <c r="P143" s="25">
        <v>10000</v>
      </c>
      <c r="Q143" s="37"/>
      <c r="R143" s="37"/>
      <c r="S143" s="38"/>
      <c r="T143" s="38"/>
      <c r="U143" s="38"/>
      <c r="V143" s="38"/>
      <c r="W143" s="38"/>
      <c r="X143" s="38"/>
      <c r="Y143" s="38"/>
      <c r="Z143" s="38"/>
      <c r="AA143" s="38"/>
    </row>
    <row r="144" ht="41.4" spans="1:27">
      <c r="A144" s="75">
        <v>2</v>
      </c>
      <c r="B144" s="76" t="s">
        <v>2259</v>
      </c>
      <c r="C144" s="77" t="s">
        <v>2260</v>
      </c>
      <c r="D144" s="78">
        <v>5000</v>
      </c>
      <c r="E144" s="73">
        <v>2</v>
      </c>
      <c r="F144" s="73">
        <v>10000</v>
      </c>
      <c r="G144" s="24"/>
      <c r="H144" s="25">
        <f t="shared" si="42"/>
        <v>0</v>
      </c>
      <c r="I144" s="25">
        <v>2</v>
      </c>
      <c r="J144" s="25">
        <v>10000</v>
      </c>
      <c r="K144" s="25">
        <v>2</v>
      </c>
      <c r="L144" s="25">
        <f t="shared" si="43"/>
        <v>10000</v>
      </c>
      <c r="M144" s="25">
        <v>2</v>
      </c>
      <c r="N144" s="63">
        <f t="shared" si="44"/>
        <v>10000</v>
      </c>
      <c r="O144" s="25">
        <v>2</v>
      </c>
      <c r="P144" s="25">
        <v>10000</v>
      </c>
      <c r="Q144" s="37"/>
      <c r="R144" s="37"/>
      <c r="S144" s="38"/>
      <c r="T144" s="38"/>
      <c r="U144" s="38"/>
      <c r="V144" s="38"/>
      <c r="W144" s="38"/>
      <c r="X144" s="38"/>
      <c r="Y144" s="38"/>
      <c r="Z144" s="38"/>
      <c r="AA144" s="38"/>
    </row>
    <row r="145" ht="55.2" spans="1:27">
      <c r="A145" s="75">
        <v>3</v>
      </c>
      <c r="B145" s="76" t="s">
        <v>2261</v>
      </c>
      <c r="C145" s="77" t="s">
        <v>2262</v>
      </c>
      <c r="D145" s="58">
        <v>20000</v>
      </c>
      <c r="E145" s="73">
        <v>1</v>
      </c>
      <c r="F145" s="73">
        <v>20000</v>
      </c>
      <c r="G145" s="24"/>
      <c r="H145" s="25">
        <f t="shared" si="42"/>
        <v>0</v>
      </c>
      <c r="I145" s="25">
        <v>1</v>
      </c>
      <c r="J145" s="25">
        <v>20000</v>
      </c>
      <c r="K145" s="25">
        <v>1</v>
      </c>
      <c r="L145" s="25">
        <f t="shared" si="43"/>
        <v>20000</v>
      </c>
      <c r="M145" s="25">
        <v>1</v>
      </c>
      <c r="N145" s="63">
        <f t="shared" si="44"/>
        <v>20000</v>
      </c>
      <c r="O145" s="25">
        <v>1</v>
      </c>
      <c r="P145" s="25">
        <v>20000</v>
      </c>
      <c r="Q145" s="37"/>
      <c r="R145" s="37"/>
      <c r="S145" s="38"/>
      <c r="T145" s="38"/>
      <c r="U145" s="38"/>
      <c r="V145" s="38"/>
      <c r="W145" s="38"/>
      <c r="X145" s="38"/>
      <c r="Y145" s="38"/>
      <c r="Z145" s="38"/>
      <c r="AA145" s="38"/>
    </row>
    <row r="146" ht="27.6" spans="1:27">
      <c r="A146" s="75">
        <v>4</v>
      </c>
      <c r="B146" s="76" t="s">
        <v>2263</v>
      </c>
      <c r="C146" s="77" t="s">
        <v>2264</v>
      </c>
      <c r="D146" s="58">
        <v>20000</v>
      </c>
      <c r="E146" s="73">
        <v>1</v>
      </c>
      <c r="F146" s="73">
        <v>20000</v>
      </c>
      <c r="G146" s="24"/>
      <c r="H146" s="25">
        <f t="shared" si="42"/>
        <v>0</v>
      </c>
      <c r="I146" s="25">
        <v>1</v>
      </c>
      <c r="J146" s="25">
        <v>20000</v>
      </c>
      <c r="K146" s="25">
        <v>1</v>
      </c>
      <c r="L146" s="25">
        <f t="shared" si="43"/>
        <v>20000</v>
      </c>
      <c r="M146" s="25">
        <v>1</v>
      </c>
      <c r="N146" s="63">
        <f t="shared" si="44"/>
        <v>20000</v>
      </c>
      <c r="O146" s="25">
        <v>1</v>
      </c>
      <c r="P146" s="25">
        <v>20000</v>
      </c>
      <c r="Q146" s="37"/>
      <c r="R146" s="37"/>
      <c r="S146" s="38"/>
      <c r="T146" s="38"/>
      <c r="U146" s="38"/>
      <c r="V146" s="38"/>
      <c r="W146" s="38"/>
      <c r="X146" s="38"/>
      <c r="Y146" s="38"/>
      <c r="Z146" s="38"/>
      <c r="AA146" s="38"/>
    </row>
    <row r="147" ht="15" spans="1:27">
      <c r="A147" s="75">
        <v>5</v>
      </c>
      <c r="B147" s="76" t="s">
        <v>2265</v>
      </c>
      <c r="C147" s="77" t="s">
        <v>2266</v>
      </c>
      <c r="D147" s="58">
        <v>500</v>
      </c>
      <c r="E147" s="73">
        <v>2</v>
      </c>
      <c r="F147" s="73">
        <v>1000</v>
      </c>
      <c r="G147" s="24"/>
      <c r="H147" s="25">
        <f t="shared" si="42"/>
        <v>0</v>
      </c>
      <c r="I147" s="25">
        <v>2</v>
      </c>
      <c r="J147" s="25">
        <v>1000</v>
      </c>
      <c r="K147" s="25">
        <v>2</v>
      </c>
      <c r="L147" s="25">
        <f t="shared" si="43"/>
        <v>1000</v>
      </c>
      <c r="M147" s="25">
        <v>2</v>
      </c>
      <c r="N147" s="63">
        <f t="shared" si="44"/>
        <v>1000</v>
      </c>
      <c r="O147" s="25">
        <v>2</v>
      </c>
      <c r="P147" s="25">
        <v>1000</v>
      </c>
      <c r="Q147" s="37"/>
      <c r="R147" s="37"/>
      <c r="S147" s="38"/>
      <c r="T147" s="38"/>
      <c r="U147" s="38"/>
      <c r="V147" s="38"/>
      <c r="W147" s="38"/>
      <c r="X147" s="38"/>
      <c r="Y147" s="38"/>
      <c r="Z147" s="38"/>
      <c r="AA147" s="38"/>
    </row>
    <row r="148" ht="27.6" spans="1:27">
      <c r="A148" s="75">
        <v>6</v>
      </c>
      <c r="B148" s="76" t="s">
        <v>2267</v>
      </c>
      <c r="C148" s="77" t="s">
        <v>2266</v>
      </c>
      <c r="D148" s="58">
        <v>1000</v>
      </c>
      <c r="E148" s="73">
        <v>2</v>
      </c>
      <c r="F148" s="73">
        <v>2000</v>
      </c>
      <c r="G148" s="24"/>
      <c r="H148" s="25">
        <f t="shared" si="42"/>
        <v>0</v>
      </c>
      <c r="I148" s="25">
        <v>2</v>
      </c>
      <c r="J148" s="25">
        <v>2000</v>
      </c>
      <c r="K148" s="25">
        <v>2</v>
      </c>
      <c r="L148" s="25">
        <f t="shared" si="43"/>
        <v>2000</v>
      </c>
      <c r="M148" s="25">
        <v>2</v>
      </c>
      <c r="N148" s="63">
        <f t="shared" si="44"/>
        <v>2000</v>
      </c>
      <c r="O148" s="25">
        <v>2</v>
      </c>
      <c r="P148" s="25">
        <v>2000</v>
      </c>
      <c r="Q148" s="37"/>
      <c r="R148" s="37"/>
      <c r="S148" s="38"/>
      <c r="T148" s="38"/>
      <c r="U148" s="38"/>
      <c r="V148" s="38"/>
      <c r="W148" s="38"/>
      <c r="X148" s="38"/>
      <c r="Y148" s="38"/>
      <c r="Z148" s="38"/>
      <c r="AA148" s="38"/>
    </row>
    <row r="149" ht="27.6" spans="1:27">
      <c r="A149" s="75">
        <v>7</v>
      </c>
      <c r="B149" s="76" t="s">
        <v>2268</v>
      </c>
      <c r="C149" s="77" t="s">
        <v>2266</v>
      </c>
      <c r="D149" s="58">
        <v>500</v>
      </c>
      <c r="E149" s="73">
        <v>2</v>
      </c>
      <c r="F149" s="73">
        <v>1000</v>
      </c>
      <c r="G149" s="24"/>
      <c r="H149" s="25">
        <f t="shared" si="42"/>
        <v>0</v>
      </c>
      <c r="I149" s="25">
        <v>2</v>
      </c>
      <c r="J149" s="25">
        <v>1000</v>
      </c>
      <c r="K149" s="25">
        <v>2</v>
      </c>
      <c r="L149" s="25">
        <f t="shared" si="43"/>
        <v>1000</v>
      </c>
      <c r="M149" s="25">
        <v>2</v>
      </c>
      <c r="N149" s="63">
        <f t="shared" si="44"/>
        <v>1000</v>
      </c>
      <c r="O149" s="25">
        <v>2</v>
      </c>
      <c r="P149" s="25">
        <v>1000</v>
      </c>
      <c r="Q149" s="37"/>
      <c r="R149" s="37"/>
      <c r="S149" s="38"/>
      <c r="T149" s="38"/>
      <c r="U149" s="38"/>
      <c r="V149" s="38"/>
      <c r="W149" s="38"/>
      <c r="X149" s="38"/>
      <c r="Y149" s="38"/>
      <c r="Z149" s="38"/>
      <c r="AA149" s="38"/>
    </row>
    <row r="150" ht="13.2" spans="1:27">
      <c r="A150" s="44"/>
      <c r="B150" s="45"/>
      <c r="C150" s="45"/>
      <c r="D150" s="44"/>
      <c r="E150" s="44"/>
      <c r="F150" s="44"/>
      <c r="G150" s="24"/>
      <c r="H150" s="59">
        <f>SUM(H143:H149)</f>
        <v>0</v>
      </c>
      <c r="I150" s="59"/>
      <c r="J150" s="59">
        <v>64000</v>
      </c>
      <c r="K150" s="59"/>
      <c r="L150" s="59">
        <f>SUM(L143:L149)</f>
        <v>64000</v>
      </c>
      <c r="M150" s="64"/>
      <c r="N150" s="96">
        <f>SUM(N143:N149)</f>
        <v>64000</v>
      </c>
      <c r="O150" s="37"/>
      <c r="P150" s="37"/>
      <c r="Q150" s="37"/>
      <c r="R150" s="37"/>
      <c r="S150" s="38"/>
      <c r="T150" s="38"/>
      <c r="U150" s="38"/>
      <c r="V150" s="38"/>
      <c r="W150" s="38"/>
      <c r="X150" s="38"/>
      <c r="Y150" s="38"/>
      <c r="Z150" s="38"/>
      <c r="AA150" s="38"/>
    </row>
    <row r="151" ht="13.2" spans="1:27">
      <c r="A151" s="60" t="s">
        <v>32</v>
      </c>
      <c r="B151" s="2"/>
      <c r="C151" s="2"/>
      <c r="D151" s="2"/>
      <c r="E151" s="2"/>
      <c r="F151" s="3"/>
      <c r="G151" s="24"/>
      <c r="H151" s="25"/>
      <c r="I151" s="25"/>
      <c r="J151" s="25"/>
      <c r="K151" s="25"/>
      <c r="L151" s="25"/>
      <c r="M151" s="64"/>
      <c r="N151" s="63"/>
      <c r="O151" s="37"/>
      <c r="P151" s="37"/>
      <c r="Q151" s="37"/>
      <c r="R151" s="37"/>
      <c r="S151" s="38"/>
      <c r="T151" s="38"/>
      <c r="U151" s="38"/>
      <c r="V151" s="38"/>
      <c r="W151" s="38"/>
      <c r="X151" s="38"/>
      <c r="Y151" s="38"/>
      <c r="Z151" s="38"/>
      <c r="AA151" s="38"/>
    </row>
    <row r="152" ht="13.2" spans="1:27">
      <c r="A152" s="66" t="s">
        <v>587</v>
      </c>
      <c r="B152" s="2"/>
      <c r="C152" s="2"/>
      <c r="D152" s="2"/>
      <c r="E152" s="2"/>
      <c r="F152" s="3"/>
      <c r="G152" s="24"/>
      <c r="H152" s="25"/>
      <c r="I152" s="25"/>
      <c r="J152" s="25"/>
      <c r="K152" s="25"/>
      <c r="L152" s="25"/>
      <c r="M152" s="64"/>
      <c r="N152" s="63"/>
      <c r="O152" s="37"/>
      <c r="P152" s="37"/>
      <c r="Q152" s="37"/>
      <c r="R152" s="37"/>
      <c r="S152" s="38"/>
      <c r="T152" s="38"/>
      <c r="U152" s="38"/>
      <c r="V152" s="38"/>
      <c r="W152" s="38"/>
      <c r="X152" s="38"/>
      <c r="Y152" s="38"/>
      <c r="Z152" s="38"/>
      <c r="AA152" s="38"/>
    </row>
    <row r="153" ht="13.2" spans="1:27">
      <c r="A153" s="60" t="s">
        <v>2031</v>
      </c>
      <c r="B153" s="2"/>
      <c r="C153" s="2"/>
      <c r="D153" s="2"/>
      <c r="E153" s="2"/>
      <c r="F153" s="3"/>
      <c r="G153" s="24"/>
      <c r="H153" s="25"/>
      <c r="I153" s="25"/>
      <c r="J153" s="25"/>
      <c r="K153" s="25"/>
      <c r="L153" s="25"/>
      <c r="M153" s="64"/>
      <c r="N153" s="63"/>
      <c r="O153" s="37"/>
      <c r="P153" s="37"/>
      <c r="Q153" s="37"/>
      <c r="R153" s="37"/>
      <c r="S153" s="38"/>
      <c r="T153" s="38"/>
      <c r="U153" s="38"/>
      <c r="V153" s="38"/>
      <c r="W153" s="38"/>
      <c r="X153" s="38"/>
      <c r="Y153" s="38"/>
      <c r="Z153" s="38"/>
      <c r="AA153" s="38"/>
    </row>
    <row r="154" ht="13.2" spans="1:27">
      <c r="A154" s="60" t="s">
        <v>2269</v>
      </c>
      <c r="B154" s="2"/>
      <c r="C154" s="2"/>
      <c r="D154" s="2"/>
      <c r="E154" s="2"/>
      <c r="F154" s="3"/>
      <c r="G154" s="24"/>
      <c r="H154" s="25"/>
      <c r="I154" s="25"/>
      <c r="J154" s="25"/>
      <c r="K154" s="25"/>
      <c r="L154" s="25"/>
      <c r="M154" s="64"/>
      <c r="N154" s="63"/>
      <c r="O154" s="37"/>
      <c r="P154" s="37"/>
      <c r="Q154" s="98">
        <v>1</v>
      </c>
      <c r="R154" s="98">
        <v>500000</v>
      </c>
      <c r="S154" s="38"/>
      <c r="T154" s="38"/>
      <c r="U154" s="38"/>
      <c r="V154" s="38"/>
      <c r="W154" s="38"/>
      <c r="X154" s="38"/>
      <c r="Y154" s="38"/>
      <c r="Z154" s="38"/>
      <c r="AA154" s="38"/>
    </row>
    <row r="155" ht="26.4" spans="1:27">
      <c r="A155" s="56">
        <v>5</v>
      </c>
      <c r="B155" s="54" t="s">
        <v>2270</v>
      </c>
      <c r="C155" s="79" t="s">
        <v>2271</v>
      </c>
      <c r="D155" s="74">
        <v>2000</v>
      </c>
      <c r="E155" s="74">
        <v>12</v>
      </c>
      <c r="F155" s="74">
        <v>24000</v>
      </c>
      <c r="G155" s="24"/>
      <c r="H155" s="25">
        <f t="shared" ref="H155:H182" si="45">G155*D155</f>
        <v>0</v>
      </c>
      <c r="I155" s="25"/>
      <c r="J155" s="25"/>
      <c r="K155" s="25"/>
      <c r="L155" s="25">
        <f t="shared" ref="L155:L182" si="46">K155*D155</f>
        <v>0</v>
      </c>
      <c r="M155" s="64"/>
      <c r="N155" s="63"/>
      <c r="O155" s="37"/>
      <c r="P155" s="37"/>
      <c r="Q155" s="98">
        <v>1</v>
      </c>
      <c r="R155" s="98">
        <v>100000</v>
      </c>
      <c r="S155" s="38"/>
      <c r="T155" s="38"/>
      <c r="U155" s="38"/>
      <c r="V155" s="38"/>
      <c r="W155" s="38"/>
      <c r="X155" s="38"/>
      <c r="Y155" s="38"/>
      <c r="Z155" s="38"/>
      <c r="AA155" s="38"/>
    </row>
    <row r="156" ht="15.6" spans="1:27">
      <c r="A156" s="56">
        <v>6</v>
      </c>
      <c r="B156" s="54" t="s">
        <v>2272</v>
      </c>
      <c r="C156" s="79" t="s">
        <v>2273</v>
      </c>
      <c r="D156" s="74">
        <v>5000</v>
      </c>
      <c r="E156" s="74">
        <v>6</v>
      </c>
      <c r="F156" s="74">
        <v>30000</v>
      </c>
      <c r="G156" s="24"/>
      <c r="H156" s="25">
        <f t="shared" si="45"/>
        <v>0</v>
      </c>
      <c r="I156" s="25"/>
      <c r="J156" s="25"/>
      <c r="K156" s="25"/>
      <c r="L156" s="25">
        <f t="shared" si="46"/>
        <v>0</v>
      </c>
      <c r="M156" s="64"/>
      <c r="N156" s="63"/>
      <c r="O156" s="37"/>
      <c r="P156" s="37"/>
      <c r="Q156" s="98">
        <v>1</v>
      </c>
      <c r="R156" s="98">
        <v>30000</v>
      </c>
      <c r="S156" s="38"/>
      <c r="T156" s="38"/>
      <c r="U156" s="38"/>
      <c r="V156" s="38"/>
      <c r="W156" s="38"/>
      <c r="X156" s="38"/>
      <c r="Y156" s="38"/>
      <c r="Z156" s="38"/>
      <c r="AA156" s="38"/>
    </row>
    <row r="157" ht="39.6" spans="1:27">
      <c r="A157" s="56">
        <v>7</v>
      </c>
      <c r="B157" s="54" t="s">
        <v>2274</v>
      </c>
      <c r="C157" s="79" t="s">
        <v>2275</v>
      </c>
      <c r="D157" s="74">
        <v>1000</v>
      </c>
      <c r="E157" s="74">
        <v>20</v>
      </c>
      <c r="F157" s="74">
        <v>20000</v>
      </c>
      <c r="G157" s="24"/>
      <c r="H157" s="25">
        <f t="shared" si="45"/>
        <v>0</v>
      </c>
      <c r="I157" s="25"/>
      <c r="J157" s="25"/>
      <c r="K157" s="25"/>
      <c r="L157" s="25">
        <f t="shared" si="46"/>
        <v>0</v>
      </c>
      <c r="M157" s="64"/>
      <c r="N157" s="63"/>
      <c r="O157" s="37"/>
      <c r="P157" s="37"/>
      <c r="Q157" s="98">
        <v>2</v>
      </c>
      <c r="R157" s="98">
        <v>20000</v>
      </c>
      <c r="S157" s="38"/>
      <c r="T157" s="38"/>
      <c r="U157" s="38"/>
      <c r="V157" s="38"/>
      <c r="W157" s="38"/>
      <c r="X157" s="38"/>
      <c r="Y157" s="38"/>
      <c r="Z157" s="38"/>
      <c r="AA157" s="38"/>
    </row>
    <row r="158" ht="39.6" spans="1:27">
      <c r="A158" s="56">
        <v>8</v>
      </c>
      <c r="B158" s="54" t="s">
        <v>2276</v>
      </c>
      <c r="C158" s="79" t="s">
        <v>2277</v>
      </c>
      <c r="D158" s="74">
        <v>5000</v>
      </c>
      <c r="E158" s="74">
        <v>6</v>
      </c>
      <c r="F158" s="74">
        <v>30000</v>
      </c>
      <c r="G158" s="24"/>
      <c r="H158" s="25">
        <f t="shared" si="45"/>
        <v>0</v>
      </c>
      <c r="I158" s="25"/>
      <c r="J158" s="25"/>
      <c r="K158" s="25"/>
      <c r="L158" s="25">
        <f t="shared" si="46"/>
        <v>0</v>
      </c>
      <c r="M158" s="64"/>
      <c r="N158" s="63"/>
      <c r="O158" s="37"/>
      <c r="P158" s="37"/>
      <c r="Q158" s="98">
        <v>3</v>
      </c>
      <c r="R158" s="98">
        <v>6000</v>
      </c>
      <c r="S158" s="38"/>
      <c r="T158" s="38"/>
      <c r="U158" s="38"/>
      <c r="V158" s="38"/>
      <c r="W158" s="38"/>
      <c r="X158" s="38"/>
      <c r="Y158" s="38"/>
      <c r="Z158" s="38"/>
      <c r="AA158" s="38"/>
    </row>
    <row r="159" ht="26.4" spans="1:27">
      <c r="A159" s="56">
        <v>9</v>
      </c>
      <c r="B159" s="54" t="s">
        <v>2278</v>
      </c>
      <c r="C159" s="79" t="s">
        <v>2279</v>
      </c>
      <c r="D159" s="74">
        <v>5000</v>
      </c>
      <c r="E159" s="74">
        <v>24</v>
      </c>
      <c r="F159" s="74">
        <v>120000</v>
      </c>
      <c r="G159" s="24"/>
      <c r="H159" s="25">
        <f t="shared" si="45"/>
        <v>0</v>
      </c>
      <c r="I159" s="25"/>
      <c r="J159" s="25"/>
      <c r="K159" s="25"/>
      <c r="L159" s="25">
        <f t="shared" si="46"/>
        <v>0</v>
      </c>
      <c r="M159" s="64"/>
      <c r="N159" s="63"/>
      <c r="O159" s="37"/>
      <c r="P159" s="37"/>
      <c r="Q159" s="98">
        <v>12</v>
      </c>
      <c r="R159" s="98">
        <v>10000</v>
      </c>
      <c r="S159" s="38"/>
      <c r="T159" s="38"/>
      <c r="U159" s="38"/>
      <c r="V159" s="38"/>
      <c r="W159" s="38"/>
      <c r="X159" s="38"/>
      <c r="Y159" s="38"/>
      <c r="Z159" s="38"/>
      <c r="AA159" s="38"/>
    </row>
    <row r="160" ht="26.4" spans="1:27">
      <c r="A160" s="56">
        <v>10</v>
      </c>
      <c r="B160" s="54" t="s">
        <v>2280</v>
      </c>
      <c r="C160" s="79" t="s">
        <v>2281</v>
      </c>
      <c r="D160" s="74">
        <v>1000</v>
      </c>
      <c r="E160" s="74">
        <v>3</v>
      </c>
      <c r="F160" s="74">
        <v>3000</v>
      </c>
      <c r="G160" s="24"/>
      <c r="H160" s="25">
        <f t="shared" si="45"/>
        <v>0</v>
      </c>
      <c r="I160" s="25"/>
      <c r="J160" s="25"/>
      <c r="K160" s="25"/>
      <c r="L160" s="25">
        <f t="shared" si="46"/>
        <v>0</v>
      </c>
      <c r="M160" s="64"/>
      <c r="N160" s="63"/>
      <c r="O160" s="37"/>
      <c r="P160" s="37"/>
      <c r="Q160" s="98">
        <v>5</v>
      </c>
      <c r="R160" s="98">
        <v>5000</v>
      </c>
      <c r="S160" s="38"/>
      <c r="T160" s="38"/>
      <c r="U160" s="38"/>
      <c r="V160" s="38"/>
      <c r="W160" s="38"/>
      <c r="X160" s="38"/>
      <c r="Y160" s="38"/>
      <c r="Z160" s="38"/>
      <c r="AA160" s="38"/>
    </row>
    <row r="161" ht="66" spans="1:27">
      <c r="A161" s="56">
        <v>11</v>
      </c>
      <c r="B161" s="54" t="s">
        <v>2282</v>
      </c>
      <c r="C161" s="79" t="s">
        <v>2283</v>
      </c>
      <c r="D161" s="74">
        <v>5000</v>
      </c>
      <c r="E161" s="74">
        <v>6</v>
      </c>
      <c r="F161" s="74">
        <v>30000</v>
      </c>
      <c r="G161" s="24"/>
      <c r="H161" s="25">
        <f t="shared" si="45"/>
        <v>0</v>
      </c>
      <c r="I161" s="25"/>
      <c r="J161" s="25"/>
      <c r="K161" s="25"/>
      <c r="L161" s="25">
        <f t="shared" si="46"/>
        <v>0</v>
      </c>
      <c r="M161" s="64"/>
      <c r="N161" s="63"/>
      <c r="O161" s="37"/>
      <c r="P161" s="37"/>
      <c r="Q161" s="98">
        <v>2</v>
      </c>
      <c r="R161" s="98">
        <v>10000</v>
      </c>
      <c r="S161" s="38"/>
      <c r="T161" s="38"/>
      <c r="U161" s="38"/>
      <c r="V161" s="38"/>
      <c r="W161" s="38"/>
      <c r="X161" s="38"/>
      <c r="Y161" s="38"/>
      <c r="Z161" s="38"/>
      <c r="AA161" s="38"/>
    </row>
    <row r="162" ht="15.6" spans="1:27">
      <c r="A162" s="56">
        <v>12</v>
      </c>
      <c r="B162" s="54" t="s">
        <v>2284</v>
      </c>
      <c r="C162" s="79" t="s">
        <v>2285</v>
      </c>
      <c r="D162" s="74">
        <v>100</v>
      </c>
      <c r="E162" s="74">
        <v>12</v>
      </c>
      <c r="F162" s="74">
        <v>1200</v>
      </c>
      <c r="G162" s="24"/>
      <c r="H162" s="25">
        <f t="shared" si="45"/>
        <v>0</v>
      </c>
      <c r="I162" s="25"/>
      <c r="J162" s="25"/>
      <c r="K162" s="25"/>
      <c r="L162" s="25">
        <f t="shared" si="46"/>
        <v>0</v>
      </c>
      <c r="M162" s="64"/>
      <c r="N162" s="63"/>
      <c r="O162" s="37"/>
      <c r="P162" s="37"/>
      <c r="Q162" s="98">
        <v>6</v>
      </c>
      <c r="R162" s="98">
        <v>30000</v>
      </c>
      <c r="S162" s="38"/>
      <c r="T162" s="38"/>
      <c r="U162" s="38"/>
      <c r="V162" s="38"/>
      <c r="W162" s="38"/>
      <c r="X162" s="38"/>
      <c r="Y162" s="38"/>
      <c r="Z162" s="38"/>
      <c r="AA162" s="38"/>
    </row>
    <row r="163" ht="26.4" spans="1:27">
      <c r="A163" s="56">
        <v>13</v>
      </c>
      <c r="B163" s="54" t="s">
        <v>2286</v>
      </c>
      <c r="C163" s="79" t="s">
        <v>2287</v>
      </c>
      <c r="D163" s="74">
        <v>500</v>
      </c>
      <c r="E163" s="74">
        <v>2</v>
      </c>
      <c r="F163" s="74">
        <v>1000</v>
      </c>
      <c r="G163" s="24"/>
      <c r="H163" s="25">
        <f t="shared" si="45"/>
        <v>0</v>
      </c>
      <c r="I163" s="25"/>
      <c r="J163" s="25"/>
      <c r="K163" s="25"/>
      <c r="L163" s="25">
        <f t="shared" si="46"/>
        <v>0</v>
      </c>
      <c r="M163" s="64"/>
      <c r="N163" s="63"/>
      <c r="O163" s="37"/>
      <c r="P163" s="37"/>
      <c r="Q163" s="98">
        <v>1</v>
      </c>
      <c r="R163" s="98">
        <v>1000</v>
      </c>
      <c r="S163" s="38"/>
      <c r="T163" s="38"/>
      <c r="U163" s="38"/>
      <c r="V163" s="38"/>
      <c r="W163" s="38"/>
      <c r="X163" s="38"/>
      <c r="Y163" s="38"/>
      <c r="Z163" s="38"/>
      <c r="AA163" s="38"/>
    </row>
    <row r="164" ht="15.6" spans="1:27">
      <c r="A164" s="56">
        <v>14</v>
      </c>
      <c r="B164" s="54" t="s">
        <v>2288</v>
      </c>
      <c r="C164" s="79" t="s">
        <v>2289</v>
      </c>
      <c r="D164" s="74">
        <v>1000</v>
      </c>
      <c r="E164" s="74">
        <v>2</v>
      </c>
      <c r="F164" s="74">
        <v>2000</v>
      </c>
      <c r="G164" s="24"/>
      <c r="H164" s="25">
        <f t="shared" si="45"/>
        <v>0</v>
      </c>
      <c r="I164" s="25"/>
      <c r="J164" s="25"/>
      <c r="K164" s="25"/>
      <c r="L164" s="25">
        <f t="shared" si="46"/>
        <v>0</v>
      </c>
      <c r="M164" s="64"/>
      <c r="N164" s="63"/>
      <c r="O164" s="37"/>
      <c r="P164" s="37"/>
      <c r="Q164" s="98">
        <v>2</v>
      </c>
      <c r="R164" s="98">
        <v>10000</v>
      </c>
      <c r="S164" s="38"/>
      <c r="T164" s="38"/>
      <c r="U164" s="38"/>
      <c r="V164" s="38"/>
      <c r="W164" s="38"/>
      <c r="X164" s="38"/>
      <c r="Y164" s="38"/>
      <c r="Z164" s="38"/>
      <c r="AA164" s="38"/>
    </row>
    <row r="165" ht="15.6" spans="1:27">
      <c r="A165" s="56">
        <v>15</v>
      </c>
      <c r="B165" s="54" t="s">
        <v>2290</v>
      </c>
      <c r="C165" s="79" t="s">
        <v>2291</v>
      </c>
      <c r="D165" s="74">
        <v>1000</v>
      </c>
      <c r="E165" s="74">
        <v>3</v>
      </c>
      <c r="F165" s="74">
        <v>3000</v>
      </c>
      <c r="G165" s="24"/>
      <c r="H165" s="25">
        <f t="shared" si="45"/>
        <v>0</v>
      </c>
      <c r="I165" s="25"/>
      <c r="J165" s="25"/>
      <c r="K165" s="25"/>
      <c r="L165" s="25">
        <f t="shared" si="46"/>
        <v>0</v>
      </c>
      <c r="M165" s="64"/>
      <c r="N165" s="63"/>
      <c r="O165" s="37"/>
      <c r="P165" s="37"/>
      <c r="Q165" s="98">
        <v>3</v>
      </c>
      <c r="R165" s="98">
        <v>300</v>
      </c>
      <c r="S165" s="38"/>
      <c r="T165" s="38"/>
      <c r="U165" s="38"/>
      <c r="V165" s="38"/>
      <c r="W165" s="38"/>
      <c r="X165" s="38"/>
      <c r="Y165" s="38"/>
      <c r="Z165" s="38"/>
      <c r="AA165" s="38"/>
    </row>
    <row r="166" ht="15.6" spans="1:27">
      <c r="A166" s="56">
        <v>16</v>
      </c>
      <c r="B166" s="54" t="s">
        <v>2292</v>
      </c>
      <c r="C166" s="54" t="s">
        <v>2293</v>
      </c>
      <c r="D166" s="74">
        <v>3000</v>
      </c>
      <c r="E166" s="74">
        <v>6</v>
      </c>
      <c r="F166" s="74">
        <v>18000</v>
      </c>
      <c r="G166" s="24"/>
      <c r="H166" s="25">
        <f t="shared" si="45"/>
        <v>0</v>
      </c>
      <c r="I166" s="25"/>
      <c r="J166" s="25"/>
      <c r="K166" s="25"/>
      <c r="L166" s="25">
        <f t="shared" si="46"/>
        <v>0</v>
      </c>
      <c r="M166" s="64"/>
      <c r="N166" s="63"/>
      <c r="O166" s="37"/>
      <c r="P166" s="37"/>
      <c r="Q166" s="98">
        <v>1</v>
      </c>
      <c r="R166" s="98">
        <v>500</v>
      </c>
      <c r="S166" s="38"/>
      <c r="T166" s="38"/>
      <c r="U166" s="38"/>
      <c r="V166" s="38"/>
      <c r="W166" s="38"/>
      <c r="X166" s="38"/>
      <c r="Y166" s="38"/>
      <c r="Z166" s="38"/>
      <c r="AA166" s="38"/>
    </row>
    <row r="167" ht="15.6" spans="1:27">
      <c r="A167" s="56">
        <v>17</v>
      </c>
      <c r="B167" s="54" t="s">
        <v>2294</v>
      </c>
      <c r="C167" s="54"/>
      <c r="D167" s="74">
        <v>10000</v>
      </c>
      <c r="E167" s="74">
        <v>6</v>
      </c>
      <c r="F167" s="74">
        <v>60000</v>
      </c>
      <c r="G167" s="24"/>
      <c r="H167" s="25">
        <f t="shared" si="45"/>
        <v>0</v>
      </c>
      <c r="I167" s="25"/>
      <c r="J167" s="25"/>
      <c r="K167" s="25"/>
      <c r="L167" s="25">
        <f t="shared" si="46"/>
        <v>0</v>
      </c>
      <c r="M167" s="64"/>
      <c r="N167" s="63"/>
      <c r="O167" s="37"/>
      <c r="P167" s="37"/>
      <c r="Q167" s="98">
        <v>1</v>
      </c>
      <c r="R167" s="98">
        <v>1000</v>
      </c>
      <c r="S167" s="38"/>
      <c r="T167" s="38"/>
      <c r="U167" s="38"/>
      <c r="V167" s="38"/>
      <c r="W167" s="38"/>
      <c r="X167" s="38"/>
      <c r="Y167" s="38"/>
      <c r="Z167" s="38"/>
      <c r="AA167" s="38"/>
    </row>
    <row r="168" ht="39.6" spans="1:27">
      <c r="A168" s="56">
        <v>18</v>
      </c>
      <c r="B168" s="54" t="s">
        <v>2295</v>
      </c>
      <c r="C168" s="54" t="s">
        <v>2296</v>
      </c>
      <c r="D168" s="74">
        <v>2000</v>
      </c>
      <c r="E168" s="74">
        <v>3</v>
      </c>
      <c r="F168" s="74">
        <v>6000</v>
      </c>
      <c r="G168" s="24"/>
      <c r="H168" s="25">
        <f t="shared" si="45"/>
        <v>0</v>
      </c>
      <c r="I168" s="25"/>
      <c r="J168" s="25"/>
      <c r="K168" s="25"/>
      <c r="L168" s="25">
        <f t="shared" si="46"/>
        <v>0</v>
      </c>
      <c r="M168" s="64"/>
      <c r="N168" s="63"/>
      <c r="O168" s="37"/>
      <c r="P168" s="37"/>
      <c r="Q168" s="98">
        <v>1</v>
      </c>
      <c r="R168" s="98">
        <v>1000</v>
      </c>
      <c r="S168" s="38"/>
      <c r="T168" s="38"/>
      <c r="U168" s="38"/>
      <c r="V168" s="38"/>
      <c r="W168" s="38"/>
      <c r="X168" s="38"/>
      <c r="Y168" s="38"/>
      <c r="Z168" s="38"/>
      <c r="AA168" s="38"/>
    </row>
    <row r="169" ht="15.6" spans="1:27">
      <c r="A169" s="56">
        <v>19</v>
      </c>
      <c r="B169" s="54" t="s">
        <v>2297</v>
      </c>
      <c r="C169" s="54" t="s">
        <v>2298</v>
      </c>
      <c r="D169" s="74">
        <v>2000</v>
      </c>
      <c r="E169" s="74">
        <v>3</v>
      </c>
      <c r="F169" s="74">
        <v>6000</v>
      </c>
      <c r="G169" s="24"/>
      <c r="H169" s="25">
        <f t="shared" si="45"/>
        <v>0</v>
      </c>
      <c r="I169" s="25"/>
      <c r="J169" s="25"/>
      <c r="K169" s="25"/>
      <c r="L169" s="25">
        <f t="shared" si="46"/>
        <v>0</v>
      </c>
      <c r="M169" s="64"/>
      <c r="N169" s="63"/>
      <c r="O169" s="37"/>
      <c r="P169" s="37"/>
      <c r="Q169" s="98">
        <v>2</v>
      </c>
      <c r="R169" s="98">
        <v>6000</v>
      </c>
      <c r="S169" s="38"/>
      <c r="T169" s="38"/>
      <c r="U169" s="38"/>
      <c r="V169" s="38"/>
      <c r="W169" s="38"/>
      <c r="X169" s="38"/>
      <c r="Y169" s="38"/>
      <c r="Z169" s="38"/>
      <c r="AA169" s="38"/>
    </row>
    <row r="170" ht="15.6" spans="1:27">
      <c r="A170" s="56">
        <v>20</v>
      </c>
      <c r="B170" s="54" t="s">
        <v>2299</v>
      </c>
      <c r="C170" s="54" t="s">
        <v>2300</v>
      </c>
      <c r="D170" s="74">
        <v>5000</v>
      </c>
      <c r="E170" s="74">
        <v>12</v>
      </c>
      <c r="F170" s="74">
        <v>60000</v>
      </c>
      <c r="G170" s="24"/>
      <c r="H170" s="25">
        <f t="shared" si="45"/>
        <v>0</v>
      </c>
      <c r="I170" s="25"/>
      <c r="J170" s="25"/>
      <c r="K170" s="25"/>
      <c r="L170" s="25">
        <f t="shared" si="46"/>
        <v>0</v>
      </c>
      <c r="M170" s="64"/>
      <c r="N170" s="63"/>
      <c r="O170" s="37"/>
      <c r="P170" s="37"/>
      <c r="Q170" s="98">
        <v>2</v>
      </c>
      <c r="R170" s="98">
        <v>20000</v>
      </c>
      <c r="S170" s="38"/>
      <c r="T170" s="38"/>
      <c r="U170" s="38"/>
      <c r="V170" s="38"/>
      <c r="W170" s="38"/>
      <c r="X170" s="38"/>
      <c r="Y170" s="38"/>
      <c r="Z170" s="38"/>
      <c r="AA170" s="38"/>
    </row>
    <row r="171" ht="15.6" spans="1:27">
      <c r="A171" s="56">
        <v>21</v>
      </c>
      <c r="B171" s="54" t="s">
        <v>2301</v>
      </c>
      <c r="C171" s="54" t="s">
        <v>2302</v>
      </c>
      <c r="D171" s="74">
        <v>1000</v>
      </c>
      <c r="E171" s="74">
        <v>12</v>
      </c>
      <c r="F171" s="74">
        <v>12000</v>
      </c>
      <c r="G171" s="24"/>
      <c r="H171" s="25">
        <f t="shared" si="45"/>
        <v>0</v>
      </c>
      <c r="I171" s="25"/>
      <c r="J171" s="25"/>
      <c r="K171" s="25"/>
      <c r="L171" s="25">
        <f t="shared" si="46"/>
        <v>0</v>
      </c>
      <c r="M171" s="64"/>
      <c r="N171" s="63"/>
      <c r="O171" s="37"/>
      <c r="P171" s="37"/>
      <c r="Q171" s="98">
        <v>1</v>
      </c>
      <c r="R171" s="98">
        <v>2000</v>
      </c>
      <c r="S171" s="38"/>
      <c r="T171" s="38"/>
      <c r="U171" s="38"/>
      <c r="V171" s="38"/>
      <c r="W171" s="38"/>
      <c r="X171" s="38"/>
      <c r="Y171" s="38"/>
      <c r="Z171" s="38"/>
      <c r="AA171" s="38"/>
    </row>
    <row r="172" ht="15.6" spans="1:27">
      <c r="A172" s="56">
        <v>22</v>
      </c>
      <c r="B172" s="54" t="s">
        <v>2303</v>
      </c>
      <c r="C172" s="54" t="s">
        <v>2304</v>
      </c>
      <c r="D172" s="74">
        <v>500</v>
      </c>
      <c r="E172" s="74">
        <v>3</v>
      </c>
      <c r="F172" s="74">
        <v>1500</v>
      </c>
      <c r="G172" s="24"/>
      <c r="H172" s="25">
        <f t="shared" si="45"/>
        <v>0</v>
      </c>
      <c r="I172" s="25"/>
      <c r="J172" s="25"/>
      <c r="K172" s="25"/>
      <c r="L172" s="25">
        <f t="shared" si="46"/>
        <v>0</v>
      </c>
      <c r="M172" s="64"/>
      <c r="N172" s="63"/>
      <c r="O172" s="37"/>
      <c r="P172" s="37"/>
      <c r="Q172" s="98">
        <v>1</v>
      </c>
      <c r="R172" s="98">
        <v>2000</v>
      </c>
      <c r="S172" s="38"/>
      <c r="T172" s="38"/>
      <c r="U172" s="38"/>
      <c r="V172" s="38"/>
      <c r="W172" s="38"/>
      <c r="X172" s="38"/>
      <c r="Y172" s="38"/>
      <c r="Z172" s="38"/>
      <c r="AA172" s="38"/>
    </row>
    <row r="173" ht="15.6" spans="1:27">
      <c r="A173" s="56">
        <v>24</v>
      </c>
      <c r="B173" s="54" t="s">
        <v>2305</v>
      </c>
      <c r="C173" s="54" t="s">
        <v>2306</v>
      </c>
      <c r="D173" s="74">
        <v>5000</v>
      </c>
      <c r="E173" s="74">
        <v>6</v>
      </c>
      <c r="F173" s="74">
        <v>30000</v>
      </c>
      <c r="G173" s="24"/>
      <c r="H173" s="25">
        <f t="shared" si="45"/>
        <v>0</v>
      </c>
      <c r="I173" s="25"/>
      <c r="J173" s="25"/>
      <c r="K173" s="25"/>
      <c r="L173" s="25">
        <f t="shared" si="46"/>
        <v>0</v>
      </c>
      <c r="M173" s="64"/>
      <c r="N173" s="63"/>
      <c r="O173" s="37"/>
      <c r="P173" s="37"/>
      <c r="Q173" s="98">
        <v>2</v>
      </c>
      <c r="R173" s="98">
        <v>10000</v>
      </c>
      <c r="S173" s="38"/>
      <c r="T173" s="38"/>
      <c r="U173" s="38"/>
      <c r="V173" s="38"/>
      <c r="W173" s="38"/>
      <c r="X173" s="38"/>
      <c r="Y173" s="38"/>
      <c r="Z173" s="38"/>
      <c r="AA173" s="38"/>
    </row>
    <row r="174" ht="145.2" spans="1:27">
      <c r="A174" s="56">
        <v>25</v>
      </c>
      <c r="B174" s="54" t="s">
        <v>2307</v>
      </c>
      <c r="C174" s="54" t="s">
        <v>2308</v>
      </c>
      <c r="D174" s="74">
        <v>2000</v>
      </c>
      <c r="E174" s="74">
        <v>8</v>
      </c>
      <c r="F174" s="74">
        <v>16000</v>
      </c>
      <c r="G174" s="24"/>
      <c r="H174" s="25">
        <f t="shared" si="45"/>
        <v>0</v>
      </c>
      <c r="I174" s="25"/>
      <c r="J174" s="25"/>
      <c r="K174" s="25"/>
      <c r="L174" s="25">
        <f t="shared" si="46"/>
        <v>0</v>
      </c>
      <c r="M174" s="64"/>
      <c r="N174" s="63"/>
      <c r="O174" s="37"/>
      <c r="P174" s="37"/>
      <c r="Q174" s="98">
        <v>2</v>
      </c>
      <c r="R174" s="98">
        <v>2000</v>
      </c>
      <c r="S174" s="38"/>
      <c r="T174" s="38"/>
      <c r="U174" s="38"/>
      <c r="V174" s="38"/>
      <c r="W174" s="38"/>
      <c r="X174" s="38"/>
      <c r="Y174" s="38"/>
      <c r="Z174" s="38"/>
      <c r="AA174" s="38"/>
    </row>
    <row r="175" ht="15.6" spans="1:27">
      <c r="A175" s="56">
        <v>26</v>
      </c>
      <c r="B175" s="54" t="s">
        <v>2309</v>
      </c>
      <c r="C175" s="80" t="s">
        <v>2310</v>
      </c>
      <c r="D175" s="74">
        <v>2000</v>
      </c>
      <c r="E175" s="74">
        <v>6</v>
      </c>
      <c r="F175" s="74">
        <v>12000</v>
      </c>
      <c r="G175" s="24"/>
      <c r="H175" s="25">
        <f t="shared" si="45"/>
        <v>0</v>
      </c>
      <c r="I175" s="25"/>
      <c r="J175" s="25"/>
      <c r="K175" s="25"/>
      <c r="L175" s="25">
        <f t="shared" si="46"/>
        <v>0</v>
      </c>
      <c r="M175" s="64"/>
      <c r="N175" s="63"/>
      <c r="O175" s="37"/>
      <c r="P175" s="37"/>
      <c r="Q175" s="98">
        <v>1</v>
      </c>
      <c r="R175" s="98">
        <v>500</v>
      </c>
      <c r="S175" s="38"/>
      <c r="T175" s="38"/>
      <c r="U175" s="38"/>
      <c r="V175" s="38"/>
      <c r="W175" s="38"/>
      <c r="X175" s="38"/>
      <c r="Y175" s="38"/>
      <c r="Z175" s="38"/>
      <c r="AA175" s="38"/>
    </row>
    <row r="176" ht="15.6" spans="1:27">
      <c r="A176" s="56">
        <v>27</v>
      </c>
      <c r="B176" s="54" t="s">
        <v>2311</v>
      </c>
      <c r="C176" s="54" t="s">
        <v>2312</v>
      </c>
      <c r="D176" s="74">
        <v>500</v>
      </c>
      <c r="E176" s="74">
        <v>6</v>
      </c>
      <c r="F176" s="74">
        <v>3000</v>
      </c>
      <c r="G176" s="24"/>
      <c r="H176" s="25">
        <f t="shared" si="45"/>
        <v>0</v>
      </c>
      <c r="I176" s="25"/>
      <c r="J176" s="25"/>
      <c r="K176" s="25"/>
      <c r="L176" s="25">
        <f t="shared" si="46"/>
        <v>0</v>
      </c>
      <c r="M176" s="64"/>
      <c r="N176" s="63"/>
      <c r="O176" s="37"/>
      <c r="P176" s="37"/>
      <c r="Q176" s="98">
        <v>2</v>
      </c>
      <c r="R176" s="98">
        <v>10000</v>
      </c>
      <c r="S176" s="38"/>
      <c r="T176" s="38"/>
      <c r="U176" s="38"/>
      <c r="V176" s="38"/>
      <c r="W176" s="38"/>
      <c r="X176" s="38"/>
      <c r="Y176" s="38"/>
      <c r="Z176" s="38"/>
      <c r="AA176" s="38"/>
    </row>
    <row r="177" ht="26.4" spans="1:27">
      <c r="A177" s="56">
        <v>28</v>
      </c>
      <c r="B177" s="54" t="s">
        <v>2313</v>
      </c>
      <c r="C177" s="81" t="s">
        <v>2314</v>
      </c>
      <c r="D177" s="74">
        <v>3000</v>
      </c>
      <c r="E177" s="74">
        <v>6</v>
      </c>
      <c r="F177" s="74">
        <v>18000</v>
      </c>
      <c r="G177" s="24"/>
      <c r="H177" s="25">
        <f t="shared" si="45"/>
        <v>0</v>
      </c>
      <c r="I177" s="25"/>
      <c r="J177" s="25"/>
      <c r="K177" s="25"/>
      <c r="L177" s="25">
        <f t="shared" si="46"/>
        <v>0</v>
      </c>
      <c r="M177" s="35"/>
      <c r="N177" s="36"/>
      <c r="O177" s="37"/>
      <c r="P177" s="37"/>
      <c r="Q177" s="98">
        <v>2</v>
      </c>
      <c r="R177" s="98">
        <v>4000</v>
      </c>
      <c r="S177" s="38"/>
      <c r="T177" s="38"/>
      <c r="U177" s="38"/>
      <c r="V177" s="38"/>
      <c r="W177" s="38"/>
      <c r="X177" s="38"/>
      <c r="Y177" s="38"/>
      <c r="Z177" s="38"/>
      <c r="AA177" s="38"/>
    </row>
    <row r="178" ht="105.6" spans="1:27">
      <c r="A178" s="56">
        <v>29</v>
      </c>
      <c r="B178" s="54" t="s">
        <v>2315</v>
      </c>
      <c r="C178" s="54" t="s">
        <v>2316</v>
      </c>
      <c r="D178" s="74">
        <v>10000</v>
      </c>
      <c r="E178" s="74">
        <v>6</v>
      </c>
      <c r="F178" s="74">
        <v>60000</v>
      </c>
      <c r="G178" s="24"/>
      <c r="H178" s="25">
        <f t="shared" si="45"/>
        <v>0</v>
      </c>
      <c r="I178" s="25"/>
      <c r="J178" s="25"/>
      <c r="K178" s="25"/>
      <c r="L178" s="25">
        <f t="shared" si="46"/>
        <v>0</v>
      </c>
      <c r="M178" s="35"/>
      <c r="N178" s="36"/>
      <c r="O178" s="37"/>
      <c r="P178" s="37"/>
      <c r="Q178" s="98">
        <v>2</v>
      </c>
      <c r="R178" s="98">
        <v>1000</v>
      </c>
      <c r="S178" s="38"/>
      <c r="T178" s="38"/>
      <c r="U178" s="38"/>
      <c r="V178" s="38"/>
      <c r="W178" s="38"/>
      <c r="X178" s="38"/>
      <c r="Y178" s="38"/>
      <c r="Z178" s="38"/>
      <c r="AA178" s="38"/>
    </row>
    <row r="179" ht="52.8" spans="1:27">
      <c r="A179" s="56">
        <v>30</v>
      </c>
      <c r="B179" s="54" t="s">
        <v>2317</v>
      </c>
      <c r="C179" s="81" t="s">
        <v>2318</v>
      </c>
      <c r="D179" s="74">
        <v>5000</v>
      </c>
      <c r="E179" s="74">
        <v>6</v>
      </c>
      <c r="F179" s="74">
        <v>30000</v>
      </c>
      <c r="G179" s="24"/>
      <c r="H179" s="25">
        <f t="shared" si="45"/>
        <v>0</v>
      </c>
      <c r="I179" s="25"/>
      <c r="J179" s="25"/>
      <c r="K179" s="25"/>
      <c r="L179" s="25">
        <f t="shared" si="46"/>
        <v>0</v>
      </c>
      <c r="M179" s="35"/>
      <c r="N179" s="36"/>
      <c r="O179" s="37"/>
      <c r="P179" s="37"/>
      <c r="Q179" s="98">
        <v>2</v>
      </c>
      <c r="R179" s="98">
        <v>6000</v>
      </c>
      <c r="S179" s="38"/>
      <c r="T179" s="38"/>
      <c r="U179" s="38"/>
      <c r="V179" s="38"/>
      <c r="W179" s="38"/>
      <c r="X179" s="38"/>
      <c r="Y179" s="38"/>
      <c r="Z179" s="38"/>
      <c r="AA179" s="38"/>
    </row>
    <row r="180" ht="184.8" spans="1:27">
      <c r="A180" s="56">
        <v>31</v>
      </c>
      <c r="B180" s="54" t="s">
        <v>2319</v>
      </c>
      <c r="C180" s="54" t="s">
        <v>2320</v>
      </c>
      <c r="D180" s="74">
        <v>25000</v>
      </c>
      <c r="E180" s="74">
        <v>3</v>
      </c>
      <c r="F180" s="74">
        <v>75000</v>
      </c>
      <c r="G180" s="24"/>
      <c r="H180" s="25">
        <f t="shared" si="45"/>
        <v>0</v>
      </c>
      <c r="I180" s="25"/>
      <c r="J180" s="25"/>
      <c r="K180" s="25"/>
      <c r="L180" s="25">
        <f t="shared" si="46"/>
        <v>0</v>
      </c>
      <c r="M180" s="35"/>
      <c r="N180" s="36"/>
      <c r="O180" s="37"/>
      <c r="P180" s="37"/>
      <c r="Q180" s="98">
        <v>2</v>
      </c>
      <c r="R180" s="98">
        <v>20000</v>
      </c>
      <c r="S180" s="38"/>
      <c r="T180" s="38"/>
      <c r="U180" s="38"/>
      <c r="V180" s="38"/>
      <c r="W180" s="38"/>
      <c r="X180" s="38"/>
      <c r="Y180" s="38"/>
      <c r="Z180" s="38"/>
      <c r="AA180" s="38"/>
    </row>
    <row r="181" ht="145.2" spans="1:27">
      <c r="A181" s="56">
        <v>32</v>
      </c>
      <c r="B181" s="54" t="s">
        <v>2321</v>
      </c>
      <c r="C181" s="54" t="s">
        <v>2322</v>
      </c>
      <c r="D181" s="74">
        <v>50000</v>
      </c>
      <c r="E181" s="74">
        <v>3</v>
      </c>
      <c r="F181" s="74">
        <v>150000</v>
      </c>
      <c r="G181" s="24"/>
      <c r="H181" s="25">
        <f t="shared" si="45"/>
        <v>0</v>
      </c>
      <c r="I181" s="25"/>
      <c r="J181" s="25"/>
      <c r="K181" s="25"/>
      <c r="L181" s="25">
        <f t="shared" si="46"/>
        <v>0</v>
      </c>
      <c r="M181" s="35"/>
      <c r="N181" s="36"/>
      <c r="O181" s="37"/>
      <c r="P181" s="37"/>
      <c r="Q181" s="98">
        <v>2</v>
      </c>
      <c r="R181" s="98">
        <v>10000</v>
      </c>
      <c r="S181" s="38"/>
      <c r="T181" s="38"/>
      <c r="U181" s="38"/>
      <c r="V181" s="38"/>
      <c r="W181" s="38"/>
      <c r="X181" s="38"/>
      <c r="Y181" s="38"/>
      <c r="Z181" s="38"/>
      <c r="AA181" s="38"/>
    </row>
    <row r="182" ht="52.8" spans="1:27">
      <c r="A182" s="56">
        <v>33</v>
      </c>
      <c r="B182" s="54" t="s">
        <v>2323</v>
      </c>
      <c r="C182" s="81" t="s">
        <v>2324</v>
      </c>
      <c r="D182" s="74">
        <v>3000</v>
      </c>
      <c r="E182" s="74">
        <v>3</v>
      </c>
      <c r="F182" s="74">
        <v>9000</v>
      </c>
      <c r="G182" s="24"/>
      <c r="H182" s="25">
        <f t="shared" si="45"/>
        <v>0</v>
      </c>
      <c r="I182" s="25"/>
      <c r="J182" s="25"/>
      <c r="K182" s="25"/>
      <c r="L182" s="25">
        <f t="shared" si="46"/>
        <v>0</v>
      </c>
      <c r="M182" s="35"/>
      <c r="N182" s="36"/>
      <c r="O182" s="37"/>
      <c r="P182" s="37"/>
      <c r="Q182" s="98">
        <v>1</v>
      </c>
      <c r="R182" s="98">
        <v>25000</v>
      </c>
      <c r="S182" s="38"/>
      <c r="T182" s="38"/>
      <c r="U182" s="38"/>
      <c r="V182" s="38"/>
      <c r="W182" s="38"/>
      <c r="X182" s="38"/>
      <c r="Y182" s="38"/>
      <c r="Z182" s="38"/>
      <c r="AA182" s="38"/>
    </row>
    <row r="183" ht="13.2" spans="1:27">
      <c r="A183" s="44"/>
      <c r="B183" s="45"/>
      <c r="C183" s="45"/>
      <c r="D183" s="44"/>
      <c r="E183" s="44"/>
      <c r="F183" s="44"/>
      <c r="G183" s="24"/>
      <c r="H183" s="59">
        <f>SUM(H155:H182)</f>
        <v>0</v>
      </c>
      <c r="I183" s="59"/>
      <c r="J183" s="59"/>
      <c r="K183" s="59"/>
      <c r="L183" s="59">
        <f>SUM(L155:L182)</f>
        <v>0</v>
      </c>
      <c r="M183" s="35"/>
      <c r="N183" s="63"/>
      <c r="O183" s="37"/>
      <c r="P183" s="37"/>
      <c r="Q183" s="98">
        <v>1</v>
      </c>
      <c r="R183" s="98">
        <v>50000</v>
      </c>
      <c r="S183" s="38"/>
      <c r="T183" s="38"/>
      <c r="U183" s="38"/>
      <c r="V183" s="38"/>
      <c r="W183" s="38"/>
      <c r="X183" s="38"/>
      <c r="Y183" s="38"/>
      <c r="Z183" s="38"/>
      <c r="AA183" s="38"/>
    </row>
    <row r="184" ht="15.6" spans="1:27">
      <c r="A184" s="82" t="s">
        <v>32</v>
      </c>
      <c r="B184" s="2"/>
      <c r="C184" s="2"/>
      <c r="D184" s="2"/>
      <c r="E184" s="2"/>
      <c r="F184" s="3"/>
      <c r="G184" s="24"/>
      <c r="H184" s="25"/>
      <c r="I184" s="25"/>
      <c r="J184" s="25"/>
      <c r="K184" s="25"/>
      <c r="L184" s="25"/>
      <c r="M184" s="35"/>
      <c r="N184" s="36"/>
      <c r="O184" s="37"/>
      <c r="P184" s="37"/>
      <c r="Q184" s="98">
        <v>1</v>
      </c>
      <c r="R184" s="98">
        <v>3000</v>
      </c>
      <c r="S184" s="38"/>
      <c r="T184" s="38"/>
      <c r="U184" s="38"/>
      <c r="V184" s="38"/>
      <c r="W184" s="38"/>
      <c r="X184" s="38"/>
      <c r="Y184" s="38"/>
      <c r="Z184" s="38"/>
      <c r="AA184" s="38"/>
    </row>
    <row r="185" ht="15.6" spans="1:27">
      <c r="A185" s="83" t="s">
        <v>587</v>
      </c>
      <c r="B185" s="2"/>
      <c r="C185" s="2"/>
      <c r="D185" s="2"/>
      <c r="E185" s="2"/>
      <c r="F185" s="3"/>
      <c r="G185" s="24"/>
      <c r="H185" s="25"/>
      <c r="I185" s="25"/>
      <c r="J185" s="25"/>
      <c r="K185" s="25"/>
      <c r="L185" s="25"/>
      <c r="M185" s="35"/>
      <c r="N185" s="36"/>
      <c r="O185" s="37"/>
      <c r="P185" s="37"/>
      <c r="Q185" s="37"/>
      <c r="R185" s="37"/>
      <c r="S185" s="38"/>
      <c r="T185" s="38"/>
      <c r="U185" s="38"/>
      <c r="V185" s="38"/>
      <c r="W185" s="38"/>
      <c r="X185" s="38"/>
      <c r="Y185" s="38"/>
      <c r="Z185" s="38"/>
      <c r="AA185" s="38"/>
    </row>
    <row r="186" ht="15.6" spans="1:27">
      <c r="A186" s="82" t="s">
        <v>2031</v>
      </c>
      <c r="B186" s="2"/>
      <c r="C186" s="2"/>
      <c r="D186" s="2"/>
      <c r="E186" s="2"/>
      <c r="F186" s="3"/>
      <c r="G186" s="24"/>
      <c r="H186" s="25"/>
      <c r="I186" s="25"/>
      <c r="J186" s="25"/>
      <c r="K186" s="25"/>
      <c r="L186" s="25"/>
      <c r="M186" s="35"/>
      <c r="N186" s="36"/>
      <c r="O186" s="37"/>
      <c r="P186" s="37"/>
      <c r="Q186" s="37"/>
      <c r="R186" s="37"/>
      <c r="S186" s="38"/>
      <c r="T186" s="38"/>
      <c r="U186" s="38"/>
      <c r="V186" s="38"/>
      <c r="W186" s="38"/>
      <c r="X186" s="38"/>
      <c r="Y186" s="38"/>
      <c r="Z186" s="38"/>
      <c r="AA186" s="38"/>
    </row>
    <row r="187" ht="15.6" spans="1:27">
      <c r="A187" s="84" t="s">
        <v>2325</v>
      </c>
      <c r="B187" s="2"/>
      <c r="C187" s="2"/>
      <c r="D187" s="2"/>
      <c r="E187" s="2"/>
      <c r="F187" s="3"/>
      <c r="G187" s="24"/>
      <c r="H187" s="25"/>
      <c r="I187" s="25"/>
      <c r="J187" s="25"/>
      <c r="K187" s="25"/>
      <c r="L187" s="25"/>
      <c r="M187" s="35"/>
      <c r="N187" s="36"/>
      <c r="O187" s="37"/>
      <c r="P187" s="37"/>
      <c r="Q187" s="37"/>
      <c r="R187" s="37"/>
      <c r="S187" s="38"/>
      <c r="T187" s="38"/>
      <c r="U187" s="38"/>
      <c r="V187" s="38"/>
      <c r="W187" s="38"/>
      <c r="X187" s="38"/>
      <c r="Y187" s="38"/>
      <c r="Z187" s="38"/>
      <c r="AA187" s="38"/>
    </row>
    <row r="188" ht="13.2" spans="1:27">
      <c r="A188" s="85" t="s">
        <v>47</v>
      </c>
      <c r="B188" s="86" t="s">
        <v>234</v>
      </c>
      <c r="C188" s="87" t="s">
        <v>367</v>
      </c>
      <c r="D188" s="88" t="s">
        <v>2326</v>
      </c>
      <c r="E188" s="88" t="s">
        <v>594</v>
      </c>
      <c r="F188" s="71" t="s">
        <v>31</v>
      </c>
      <c r="G188" s="24"/>
      <c r="H188" s="25"/>
      <c r="I188" s="25"/>
      <c r="J188" s="25"/>
      <c r="K188" s="25"/>
      <c r="L188" s="25"/>
      <c r="M188" s="35"/>
      <c r="N188" s="36"/>
      <c r="O188" s="37"/>
      <c r="P188" s="37"/>
      <c r="Q188" s="37"/>
      <c r="R188" s="37"/>
      <c r="S188" s="38"/>
      <c r="T188" s="38"/>
      <c r="U188" s="38"/>
      <c r="V188" s="38"/>
      <c r="W188" s="38"/>
      <c r="X188" s="38"/>
      <c r="Y188" s="38"/>
      <c r="Z188" s="38"/>
      <c r="AA188" s="38"/>
    </row>
    <row r="189" ht="409.5" spans="1:27">
      <c r="A189" s="89">
        <v>1</v>
      </c>
      <c r="B189" s="54" t="s">
        <v>2327</v>
      </c>
      <c r="C189" s="79" t="s">
        <v>2328</v>
      </c>
      <c r="D189" s="90">
        <v>14569</v>
      </c>
      <c r="E189" s="56">
        <v>3</v>
      </c>
      <c r="F189" s="91">
        <v>43707</v>
      </c>
      <c r="G189" s="24"/>
      <c r="H189" s="25">
        <f t="shared" ref="H189:H218" si="47">G189*D189</f>
        <v>0</v>
      </c>
      <c r="I189" s="25"/>
      <c r="J189" s="25"/>
      <c r="K189" s="25"/>
      <c r="L189" s="25">
        <f t="shared" ref="L189:L218" si="48">K189*D189</f>
        <v>0</v>
      </c>
      <c r="M189" s="35">
        <v>2</v>
      </c>
      <c r="N189" s="36">
        <f t="shared" ref="N189:N218" si="49">D189*M189</f>
        <v>29138</v>
      </c>
      <c r="O189" s="25">
        <v>3</v>
      </c>
      <c r="P189" s="97">
        <v>43707</v>
      </c>
      <c r="Q189" s="37"/>
      <c r="R189" s="37"/>
      <c r="S189" s="38"/>
      <c r="T189" s="38"/>
      <c r="U189" s="38"/>
      <c r="V189" s="38"/>
      <c r="W189" s="38"/>
      <c r="X189" s="38"/>
      <c r="Y189" s="38"/>
      <c r="Z189" s="38"/>
      <c r="AA189" s="38"/>
    </row>
    <row r="190" ht="112.2" spans="1:27">
      <c r="A190" s="89">
        <v>2</v>
      </c>
      <c r="B190" s="92" t="s">
        <v>2329</v>
      </c>
      <c r="C190" s="93" t="s">
        <v>2330</v>
      </c>
      <c r="D190" s="94">
        <v>107049</v>
      </c>
      <c r="E190" s="53">
        <v>1</v>
      </c>
      <c r="F190" s="95">
        <v>107049</v>
      </c>
      <c r="G190" s="24"/>
      <c r="H190" s="25">
        <f t="shared" si="47"/>
        <v>0</v>
      </c>
      <c r="I190" s="25"/>
      <c r="J190" s="25"/>
      <c r="K190" s="25"/>
      <c r="L190" s="25">
        <f t="shared" si="48"/>
        <v>0</v>
      </c>
      <c r="M190" s="35">
        <v>1</v>
      </c>
      <c r="N190" s="36">
        <f t="shared" si="49"/>
        <v>107049</v>
      </c>
      <c r="O190" s="25">
        <v>1</v>
      </c>
      <c r="P190" s="97">
        <v>107049</v>
      </c>
      <c r="Q190" s="37"/>
      <c r="R190" s="37"/>
      <c r="S190" s="38"/>
      <c r="T190" s="38"/>
      <c r="U190" s="38"/>
      <c r="V190" s="38"/>
      <c r="W190" s="38"/>
      <c r="X190" s="38"/>
      <c r="Y190" s="38"/>
      <c r="Z190" s="38"/>
      <c r="AA190" s="38"/>
    </row>
    <row r="191" ht="204" spans="1:27">
      <c r="A191" s="89">
        <v>3</v>
      </c>
      <c r="B191" s="92" t="s">
        <v>2213</v>
      </c>
      <c r="C191" s="93" t="s">
        <v>2331</v>
      </c>
      <c r="D191" s="94">
        <v>10000</v>
      </c>
      <c r="E191" s="53">
        <v>1</v>
      </c>
      <c r="F191" s="95">
        <v>10000</v>
      </c>
      <c r="G191" s="24"/>
      <c r="H191" s="25">
        <f t="shared" si="47"/>
        <v>0</v>
      </c>
      <c r="I191" s="25"/>
      <c r="J191" s="25"/>
      <c r="K191" s="25"/>
      <c r="L191" s="25">
        <f t="shared" si="48"/>
        <v>0</v>
      </c>
      <c r="M191" s="35">
        <v>1</v>
      </c>
      <c r="N191" s="36">
        <f t="shared" si="49"/>
        <v>10000</v>
      </c>
      <c r="O191" s="25">
        <v>1</v>
      </c>
      <c r="P191" s="97">
        <v>10000</v>
      </c>
      <c r="Q191" s="37"/>
      <c r="R191" s="37"/>
      <c r="S191" s="38"/>
      <c r="T191" s="38"/>
      <c r="U191" s="38"/>
      <c r="V191" s="38"/>
      <c r="W191" s="38"/>
      <c r="X191" s="38"/>
      <c r="Y191" s="38"/>
      <c r="Z191" s="38"/>
      <c r="AA191" s="38"/>
    </row>
    <row r="192" ht="102" spans="1:27">
      <c r="A192" s="89">
        <v>4</v>
      </c>
      <c r="B192" s="92" t="s">
        <v>2332</v>
      </c>
      <c r="C192" s="93" t="s">
        <v>2333</v>
      </c>
      <c r="D192" s="94">
        <v>70000</v>
      </c>
      <c r="E192" s="53">
        <v>1</v>
      </c>
      <c r="F192" s="95">
        <v>70000</v>
      </c>
      <c r="G192" s="24"/>
      <c r="H192" s="25">
        <f t="shared" si="47"/>
        <v>0</v>
      </c>
      <c r="I192" s="25"/>
      <c r="J192" s="25"/>
      <c r="K192" s="25"/>
      <c r="L192" s="25">
        <f t="shared" si="48"/>
        <v>0</v>
      </c>
      <c r="M192" s="35">
        <v>1</v>
      </c>
      <c r="N192" s="36">
        <f t="shared" si="49"/>
        <v>70000</v>
      </c>
      <c r="O192" s="25">
        <v>1</v>
      </c>
      <c r="P192" s="97">
        <v>70000</v>
      </c>
      <c r="Q192" s="37"/>
      <c r="R192" s="37"/>
      <c r="S192" s="38"/>
      <c r="T192" s="38"/>
      <c r="U192" s="38"/>
      <c r="V192" s="38"/>
      <c r="W192" s="38"/>
      <c r="X192" s="38"/>
      <c r="Y192" s="38"/>
      <c r="Z192" s="38"/>
      <c r="AA192" s="38"/>
    </row>
    <row r="193" ht="20.4" spans="1:27">
      <c r="A193" s="89">
        <v>5</v>
      </c>
      <c r="B193" s="92" t="s">
        <v>2334</v>
      </c>
      <c r="C193" s="99" t="s">
        <v>2059</v>
      </c>
      <c r="D193" s="100">
        <v>312500</v>
      </c>
      <c r="E193" s="53">
        <v>1</v>
      </c>
      <c r="F193" s="95">
        <v>312500</v>
      </c>
      <c r="G193" s="24"/>
      <c r="H193" s="25">
        <f t="shared" si="47"/>
        <v>0</v>
      </c>
      <c r="I193" s="25"/>
      <c r="J193" s="25"/>
      <c r="K193" s="25"/>
      <c r="L193" s="25">
        <f t="shared" si="48"/>
        <v>0</v>
      </c>
      <c r="M193" s="35">
        <v>1</v>
      </c>
      <c r="N193" s="36">
        <f t="shared" si="49"/>
        <v>312500</v>
      </c>
      <c r="O193" s="25">
        <v>1</v>
      </c>
      <c r="P193" s="97">
        <v>312500</v>
      </c>
      <c r="Q193" s="37"/>
      <c r="R193" s="37"/>
      <c r="S193" s="38"/>
      <c r="T193" s="38"/>
      <c r="U193" s="38"/>
      <c r="V193" s="38"/>
      <c r="W193" s="38"/>
      <c r="X193" s="38"/>
      <c r="Y193" s="38"/>
      <c r="Z193" s="38"/>
      <c r="AA193" s="38"/>
    </row>
    <row r="194" ht="409.5" spans="1:27">
      <c r="A194" s="89">
        <v>6</v>
      </c>
      <c r="B194" s="92" t="s">
        <v>2335</v>
      </c>
      <c r="C194" s="99" t="s">
        <v>2336</v>
      </c>
      <c r="D194" s="100">
        <v>470000</v>
      </c>
      <c r="E194" s="53">
        <v>1</v>
      </c>
      <c r="F194" s="95">
        <v>470000</v>
      </c>
      <c r="G194" s="24"/>
      <c r="H194" s="25">
        <f t="shared" si="47"/>
        <v>0</v>
      </c>
      <c r="I194" s="25"/>
      <c r="J194" s="25"/>
      <c r="K194" s="25"/>
      <c r="L194" s="25">
        <f t="shared" si="48"/>
        <v>0</v>
      </c>
      <c r="M194" s="35">
        <v>1</v>
      </c>
      <c r="N194" s="36">
        <f t="shared" si="49"/>
        <v>470000</v>
      </c>
      <c r="O194" s="25">
        <v>1</v>
      </c>
      <c r="P194" s="97">
        <v>470000</v>
      </c>
      <c r="Q194" s="37"/>
      <c r="R194" s="37"/>
      <c r="S194" s="38"/>
      <c r="T194" s="38"/>
      <c r="U194" s="38"/>
      <c r="V194" s="38"/>
      <c r="W194" s="38"/>
      <c r="X194" s="38"/>
      <c r="Y194" s="38"/>
      <c r="Z194" s="38"/>
      <c r="AA194" s="38"/>
    </row>
    <row r="195" ht="81.6" spans="1:27">
      <c r="A195" s="89">
        <v>7</v>
      </c>
      <c r="B195" s="92" t="s">
        <v>2337</v>
      </c>
      <c r="C195" s="93" t="s">
        <v>2338</v>
      </c>
      <c r="D195" s="94">
        <v>5000</v>
      </c>
      <c r="E195" s="53">
        <v>1</v>
      </c>
      <c r="F195" s="95">
        <v>5000</v>
      </c>
      <c r="G195" s="24"/>
      <c r="H195" s="25">
        <f t="shared" si="47"/>
        <v>0</v>
      </c>
      <c r="I195" s="25"/>
      <c r="J195" s="25"/>
      <c r="K195" s="25"/>
      <c r="L195" s="25">
        <f t="shared" si="48"/>
        <v>0</v>
      </c>
      <c r="M195" s="35">
        <v>1</v>
      </c>
      <c r="N195" s="36">
        <f t="shared" si="49"/>
        <v>5000</v>
      </c>
      <c r="O195" s="25">
        <v>1</v>
      </c>
      <c r="P195" s="97">
        <v>5000</v>
      </c>
      <c r="Q195" s="37"/>
      <c r="R195" s="37"/>
      <c r="S195" s="38"/>
      <c r="T195" s="38"/>
      <c r="U195" s="38"/>
      <c r="V195" s="38"/>
      <c r="W195" s="38"/>
      <c r="X195" s="38"/>
      <c r="Y195" s="38"/>
      <c r="Z195" s="38"/>
      <c r="AA195" s="38"/>
    </row>
    <row r="196" ht="346.8" spans="1:27">
      <c r="A196" s="89">
        <v>8</v>
      </c>
      <c r="B196" s="92" t="s">
        <v>2339</v>
      </c>
      <c r="C196" s="99" t="s">
        <v>2340</v>
      </c>
      <c r="D196" s="94">
        <v>25000</v>
      </c>
      <c r="E196" s="53">
        <v>1</v>
      </c>
      <c r="F196" s="95">
        <v>25000</v>
      </c>
      <c r="G196" s="24"/>
      <c r="H196" s="25">
        <f t="shared" si="47"/>
        <v>0</v>
      </c>
      <c r="I196" s="25"/>
      <c r="J196" s="25"/>
      <c r="K196" s="25"/>
      <c r="L196" s="25">
        <f t="shared" si="48"/>
        <v>0</v>
      </c>
      <c r="M196" s="35">
        <v>1</v>
      </c>
      <c r="N196" s="36">
        <f t="shared" si="49"/>
        <v>25000</v>
      </c>
      <c r="O196" s="25">
        <v>1</v>
      </c>
      <c r="P196" s="97">
        <v>25000</v>
      </c>
      <c r="Q196" s="37"/>
      <c r="R196" s="37"/>
      <c r="S196" s="38"/>
      <c r="T196" s="38"/>
      <c r="U196" s="38"/>
      <c r="V196" s="38"/>
      <c r="W196" s="38"/>
      <c r="X196" s="38"/>
      <c r="Y196" s="38"/>
      <c r="Z196" s="38"/>
      <c r="AA196" s="38"/>
    </row>
    <row r="197" ht="30.6" spans="1:27">
      <c r="A197" s="89">
        <v>9</v>
      </c>
      <c r="B197" s="92" t="s">
        <v>2341</v>
      </c>
      <c r="C197" s="93" t="s">
        <v>2342</v>
      </c>
      <c r="D197" s="94">
        <v>75000</v>
      </c>
      <c r="E197" s="53">
        <v>1</v>
      </c>
      <c r="F197" s="95">
        <v>75000</v>
      </c>
      <c r="G197" s="24"/>
      <c r="H197" s="25">
        <f t="shared" si="47"/>
        <v>0</v>
      </c>
      <c r="I197" s="25"/>
      <c r="J197" s="25"/>
      <c r="K197" s="25"/>
      <c r="L197" s="25">
        <f t="shared" si="48"/>
        <v>0</v>
      </c>
      <c r="M197" s="35">
        <v>1</v>
      </c>
      <c r="N197" s="36">
        <f t="shared" si="49"/>
        <v>75000</v>
      </c>
      <c r="O197" s="25">
        <v>1</v>
      </c>
      <c r="P197" s="97">
        <v>75000</v>
      </c>
      <c r="Q197" s="37"/>
      <c r="R197" s="37"/>
      <c r="S197" s="38"/>
      <c r="T197" s="38"/>
      <c r="U197" s="38"/>
      <c r="V197" s="38"/>
      <c r="W197" s="38"/>
      <c r="X197" s="38"/>
      <c r="Y197" s="38"/>
      <c r="Z197" s="38"/>
      <c r="AA197" s="38"/>
    </row>
    <row r="198" ht="40.8" spans="1:27">
      <c r="A198" s="89">
        <v>10</v>
      </c>
      <c r="B198" s="92" t="s">
        <v>2343</v>
      </c>
      <c r="C198" s="93" t="s">
        <v>2344</v>
      </c>
      <c r="D198" s="94">
        <v>15000</v>
      </c>
      <c r="E198" s="53">
        <v>1</v>
      </c>
      <c r="F198" s="95">
        <v>15000</v>
      </c>
      <c r="G198" s="24"/>
      <c r="H198" s="25">
        <f t="shared" si="47"/>
        <v>0</v>
      </c>
      <c r="I198" s="25"/>
      <c r="J198" s="25"/>
      <c r="K198" s="25"/>
      <c r="L198" s="25">
        <f t="shared" si="48"/>
        <v>0</v>
      </c>
      <c r="M198" s="35">
        <v>1</v>
      </c>
      <c r="N198" s="36">
        <f t="shared" si="49"/>
        <v>15000</v>
      </c>
      <c r="O198" s="25">
        <v>1</v>
      </c>
      <c r="P198" s="97">
        <v>15000</v>
      </c>
      <c r="Q198" s="37"/>
      <c r="R198" s="37"/>
      <c r="S198" s="38"/>
      <c r="T198" s="38"/>
      <c r="U198" s="38"/>
      <c r="V198" s="38"/>
      <c r="W198" s="38"/>
      <c r="X198" s="38"/>
      <c r="Y198" s="38"/>
      <c r="Z198" s="38"/>
      <c r="AA198" s="38"/>
    </row>
    <row r="199" ht="51" spans="1:27">
      <c r="A199" s="89">
        <v>11</v>
      </c>
      <c r="B199" s="92" t="s">
        <v>2345</v>
      </c>
      <c r="C199" s="93" t="s">
        <v>2346</v>
      </c>
      <c r="D199" s="94">
        <v>100000</v>
      </c>
      <c r="E199" s="53">
        <v>1</v>
      </c>
      <c r="F199" s="95">
        <v>100000</v>
      </c>
      <c r="G199" s="24"/>
      <c r="H199" s="25">
        <f t="shared" si="47"/>
        <v>0</v>
      </c>
      <c r="I199" s="25"/>
      <c r="J199" s="25"/>
      <c r="K199" s="25"/>
      <c r="L199" s="25">
        <f t="shared" si="48"/>
        <v>0</v>
      </c>
      <c r="M199" s="35">
        <v>1</v>
      </c>
      <c r="N199" s="36">
        <f t="shared" si="49"/>
        <v>100000</v>
      </c>
      <c r="O199" s="25">
        <v>1</v>
      </c>
      <c r="P199" s="97">
        <v>100000</v>
      </c>
      <c r="Q199" s="37"/>
      <c r="R199" s="37"/>
      <c r="S199" s="38"/>
      <c r="T199" s="38"/>
      <c r="U199" s="38"/>
      <c r="V199" s="38"/>
      <c r="W199" s="38"/>
      <c r="X199" s="38"/>
      <c r="Y199" s="38"/>
      <c r="Z199" s="38"/>
      <c r="AA199" s="38"/>
    </row>
    <row r="200" ht="30.6" spans="1:27">
      <c r="A200" s="101">
        <v>12</v>
      </c>
      <c r="B200" s="92" t="s">
        <v>2347</v>
      </c>
      <c r="C200" s="102" t="s">
        <v>2348</v>
      </c>
      <c r="D200" s="103">
        <v>25000</v>
      </c>
      <c r="E200" s="53">
        <v>1</v>
      </c>
      <c r="F200" s="95">
        <v>25000</v>
      </c>
      <c r="G200" s="24"/>
      <c r="H200" s="25">
        <f t="shared" si="47"/>
        <v>0</v>
      </c>
      <c r="I200" s="25"/>
      <c r="J200" s="25"/>
      <c r="K200" s="25"/>
      <c r="L200" s="25">
        <f t="shared" si="48"/>
        <v>0</v>
      </c>
      <c r="M200" s="35">
        <v>1</v>
      </c>
      <c r="N200" s="36">
        <f t="shared" si="49"/>
        <v>25000</v>
      </c>
      <c r="O200" s="25">
        <v>1</v>
      </c>
      <c r="P200" s="97">
        <v>25000</v>
      </c>
      <c r="Q200" s="37"/>
      <c r="R200" s="37"/>
      <c r="S200" s="38"/>
      <c r="T200" s="38"/>
      <c r="U200" s="38"/>
      <c r="V200" s="38"/>
      <c r="W200" s="38"/>
      <c r="X200" s="38"/>
      <c r="Y200" s="38"/>
      <c r="Z200" s="38"/>
      <c r="AA200" s="38"/>
    </row>
    <row r="201" ht="40.8" spans="1:27">
      <c r="A201" s="101">
        <v>13</v>
      </c>
      <c r="B201" s="92" t="s">
        <v>2349</v>
      </c>
      <c r="C201" s="92" t="s">
        <v>2350</v>
      </c>
      <c r="D201" s="53">
        <v>10000</v>
      </c>
      <c r="E201" s="53">
        <v>1</v>
      </c>
      <c r="F201" s="95">
        <v>10000</v>
      </c>
      <c r="G201" s="24"/>
      <c r="H201" s="25">
        <f t="shared" si="47"/>
        <v>0</v>
      </c>
      <c r="I201" s="25"/>
      <c r="J201" s="25"/>
      <c r="K201" s="25"/>
      <c r="L201" s="25">
        <f t="shared" si="48"/>
        <v>0</v>
      </c>
      <c r="M201" s="35">
        <v>1</v>
      </c>
      <c r="N201" s="36">
        <f t="shared" si="49"/>
        <v>10000</v>
      </c>
      <c r="O201" s="25">
        <v>1</v>
      </c>
      <c r="P201" s="97">
        <v>10000</v>
      </c>
      <c r="Q201" s="37"/>
      <c r="R201" s="37"/>
      <c r="S201" s="38"/>
      <c r="T201" s="38"/>
      <c r="U201" s="38"/>
      <c r="V201" s="38"/>
      <c r="W201" s="38"/>
      <c r="X201" s="38"/>
      <c r="Y201" s="38"/>
      <c r="Z201" s="38"/>
      <c r="AA201" s="38"/>
    </row>
    <row r="202" ht="13.8" spans="1:27">
      <c r="A202" s="101">
        <v>14</v>
      </c>
      <c r="B202" s="92" t="s">
        <v>2351</v>
      </c>
      <c r="C202" s="92" t="s">
        <v>2352</v>
      </c>
      <c r="D202" s="53">
        <v>1000</v>
      </c>
      <c r="E202" s="53">
        <v>1</v>
      </c>
      <c r="F202" s="95">
        <v>1000</v>
      </c>
      <c r="G202" s="24"/>
      <c r="H202" s="25">
        <f t="shared" si="47"/>
        <v>0</v>
      </c>
      <c r="I202" s="25"/>
      <c r="J202" s="25"/>
      <c r="K202" s="25"/>
      <c r="L202" s="25">
        <f t="shared" si="48"/>
        <v>0</v>
      </c>
      <c r="M202" s="35">
        <v>1</v>
      </c>
      <c r="N202" s="36">
        <f t="shared" si="49"/>
        <v>1000</v>
      </c>
      <c r="O202" s="25">
        <v>1</v>
      </c>
      <c r="P202" s="97">
        <v>1000</v>
      </c>
      <c r="Q202" s="37"/>
      <c r="R202" s="37"/>
      <c r="S202" s="38"/>
      <c r="T202" s="38"/>
      <c r="U202" s="38"/>
      <c r="V202" s="38"/>
      <c r="W202" s="38"/>
      <c r="X202" s="38"/>
      <c r="Y202" s="38"/>
      <c r="Z202" s="38"/>
      <c r="AA202" s="38"/>
    </row>
    <row r="203" ht="20.4" spans="1:27">
      <c r="A203" s="101">
        <v>15</v>
      </c>
      <c r="B203" s="92" t="s">
        <v>2353</v>
      </c>
      <c r="C203" s="92" t="s">
        <v>2354</v>
      </c>
      <c r="D203" s="53">
        <v>150000</v>
      </c>
      <c r="E203" s="53">
        <v>1</v>
      </c>
      <c r="F203" s="95">
        <v>150000</v>
      </c>
      <c r="G203" s="24"/>
      <c r="H203" s="25">
        <f t="shared" si="47"/>
        <v>0</v>
      </c>
      <c r="I203" s="25"/>
      <c r="J203" s="25"/>
      <c r="K203" s="25"/>
      <c r="L203" s="25">
        <f t="shared" si="48"/>
        <v>0</v>
      </c>
      <c r="M203" s="35">
        <v>1</v>
      </c>
      <c r="N203" s="36">
        <f t="shared" si="49"/>
        <v>150000</v>
      </c>
      <c r="O203" s="25">
        <v>1</v>
      </c>
      <c r="P203" s="97">
        <v>150000</v>
      </c>
      <c r="Q203" s="37"/>
      <c r="R203" s="37"/>
      <c r="S203" s="38"/>
      <c r="T203" s="38"/>
      <c r="U203" s="38"/>
      <c r="V203" s="38"/>
      <c r="W203" s="38"/>
      <c r="X203" s="38"/>
      <c r="Y203" s="38"/>
      <c r="Z203" s="38"/>
      <c r="AA203" s="38"/>
    </row>
    <row r="204" ht="13.8" spans="1:27">
      <c r="A204" s="101">
        <v>16</v>
      </c>
      <c r="B204" s="92" t="s">
        <v>2355</v>
      </c>
      <c r="C204" s="92" t="s">
        <v>2356</v>
      </c>
      <c r="D204" s="53">
        <v>500</v>
      </c>
      <c r="E204" s="53">
        <v>24</v>
      </c>
      <c r="F204" s="95">
        <v>12000</v>
      </c>
      <c r="G204" s="24"/>
      <c r="H204" s="25">
        <f t="shared" si="47"/>
        <v>0</v>
      </c>
      <c r="I204" s="25"/>
      <c r="J204" s="25"/>
      <c r="K204" s="25"/>
      <c r="L204" s="25">
        <f t="shared" si="48"/>
        <v>0</v>
      </c>
      <c r="M204" s="35">
        <v>24</v>
      </c>
      <c r="N204" s="36">
        <f t="shared" si="49"/>
        <v>12000</v>
      </c>
      <c r="O204" s="25">
        <v>24</v>
      </c>
      <c r="P204" s="97">
        <v>12000</v>
      </c>
      <c r="Q204" s="37"/>
      <c r="R204" s="37"/>
      <c r="S204" s="38"/>
      <c r="T204" s="38"/>
      <c r="U204" s="38"/>
      <c r="V204" s="38"/>
      <c r="W204" s="38"/>
      <c r="X204" s="38"/>
      <c r="Y204" s="38"/>
      <c r="Z204" s="38"/>
      <c r="AA204" s="38"/>
    </row>
    <row r="205" ht="13.8" spans="1:27">
      <c r="A205" s="101">
        <v>17</v>
      </c>
      <c r="B205" s="92" t="s">
        <v>2357</v>
      </c>
      <c r="C205" s="92" t="s">
        <v>2212</v>
      </c>
      <c r="D205" s="53">
        <v>15000</v>
      </c>
      <c r="E205" s="53">
        <v>1</v>
      </c>
      <c r="F205" s="95">
        <v>15000</v>
      </c>
      <c r="G205" s="24"/>
      <c r="H205" s="25">
        <f t="shared" si="47"/>
        <v>0</v>
      </c>
      <c r="I205" s="25"/>
      <c r="J205" s="25"/>
      <c r="K205" s="25"/>
      <c r="L205" s="25">
        <f t="shared" si="48"/>
        <v>0</v>
      </c>
      <c r="M205" s="35">
        <v>1</v>
      </c>
      <c r="N205" s="36">
        <f t="shared" si="49"/>
        <v>15000</v>
      </c>
      <c r="O205" s="25">
        <v>1</v>
      </c>
      <c r="P205" s="97">
        <v>15000</v>
      </c>
      <c r="Q205" s="37"/>
      <c r="R205" s="37"/>
      <c r="S205" s="38"/>
      <c r="T205" s="38"/>
      <c r="U205" s="38"/>
      <c r="V205" s="38"/>
      <c r="W205" s="38"/>
      <c r="X205" s="38"/>
      <c r="Y205" s="38"/>
      <c r="Z205" s="38"/>
      <c r="AA205" s="38"/>
    </row>
    <row r="206" ht="13.8" spans="1:27">
      <c r="A206" s="101">
        <v>18</v>
      </c>
      <c r="B206" s="92" t="s">
        <v>2225</v>
      </c>
      <c r="C206" s="92" t="s">
        <v>2358</v>
      </c>
      <c r="D206" s="53">
        <v>5000</v>
      </c>
      <c r="E206" s="53">
        <v>2</v>
      </c>
      <c r="F206" s="95">
        <v>10000</v>
      </c>
      <c r="G206" s="24"/>
      <c r="H206" s="25">
        <f t="shared" si="47"/>
        <v>0</v>
      </c>
      <c r="I206" s="25"/>
      <c r="J206" s="25"/>
      <c r="K206" s="25"/>
      <c r="L206" s="25">
        <f t="shared" si="48"/>
        <v>0</v>
      </c>
      <c r="M206" s="35">
        <v>2</v>
      </c>
      <c r="N206" s="36">
        <f t="shared" si="49"/>
        <v>10000</v>
      </c>
      <c r="O206" s="25">
        <v>2</v>
      </c>
      <c r="P206" s="97">
        <v>10000</v>
      </c>
      <c r="Q206" s="37"/>
      <c r="R206" s="37"/>
      <c r="S206" s="38"/>
      <c r="T206" s="38"/>
      <c r="U206" s="38"/>
      <c r="V206" s="38"/>
      <c r="W206" s="38"/>
      <c r="X206" s="38"/>
      <c r="Y206" s="38"/>
      <c r="Z206" s="38"/>
      <c r="AA206" s="38"/>
    </row>
    <row r="207" ht="13.8" spans="1:27">
      <c r="A207" s="101">
        <v>19</v>
      </c>
      <c r="B207" s="92" t="s">
        <v>2359</v>
      </c>
      <c r="C207" s="92" t="s">
        <v>2360</v>
      </c>
      <c r="D207" s="53">
        <v>300000</v>
      </c>
      <c r="E207" s="53">
        <v>1</v>
      </c>
      <c r="F207" s="95">
        <v>300000</v>
      </c>
      <c r="G207" s="24"/>
      <c r="H207" s="25">
        <f t="shared" si="47"/>
        <v>0</v>
      </c>
      <c r="I207" s="25"/>
      <c r="J207" s="25"/>
      <c r="K207" s="25"/>
      <c r="L207" s="25">
        <f t="shared" si="48"/>
        <v>0</v>
      </c>
      <c r="M207" s="64">
        <v>1</v>
      </c>
      <c r="N207" s="36">
        <f t="shared" si="49"/>
        <v>300000</v>
      </c>
      <c r="O207" s="25">
        <v>1</v>
      </c>
      <c r="P207" s="97">
        <v>300000</v>
      </c>
      <c r="Q207" s="37"/>
      <c r="R207" s="37"/>
      <c r="S207" s="38"/>
      <c r="T207" s="38"/>
      <c r="U207" s="38"/>
      <c r="V207" s="38"/>
      <c r="W207" s="38"/>
      <c r="X207" s="38"/>
      <c r="Y207" s="38"/>
      <c r="Z207" s="38"/>
      <c r="AA207" s="38"/>
    </row>
    <row r="208" ht="13.8" spans="1:27">
      <c r="A208" s="101">
        <v>20</v>
      </c>
      <c r="B208" s="92" t="s">
        <v>2361</v>
      </c>
      <c r="C208" s="92" t="s">
        <v>2356</v>
      </c>
      <c r="D208" s="53">
        <v>500</v>
      </c>
      <c r="E208" s="53">
        <v>10</v>
      </c>
      <c r="F208" s="95">
        <v>5000</v>
      </c>
      <c r="G208" s="24"/>
      <c r="H208" s="25">
        <f t="shared" si="47"/>
        <v>0</v>
      </c>
      <c r="I208" s="25"/>
      <c r="J208" s="25"/>
      <c r="K208" s="25"/>
      <c r="L208" s="25">
        <f t="shared" si="48"/>
        <v>0</v>
      </c>
      <c r="M208" s="64">
        <v>10</v>
      </c>
      <c r="N208" s="36">
        <f t="shared" si="49"/>
        <v>5000</v>
      </c>
      <c r="O208" s="25">
        <v>10</v>
      </c>
      <c r="P208" s="97">
        <v>5000</v>
      </c>
      <c r="Q208" s="37"/>
      <c r="R208" s="37"/>
      <c r="S208" s="38"/>
      <c r="T208" s="38"/>
      <c r="U208" s="38"/>
      <c r="V208" s="38"/>
      <c r="W208" s="38"/>
      <c r="X208" s="38"/>
      <c r="Y208" s="38"/>
      <c r="Z208" s="38"/>
      <c r="AA208" s="38"/>
    </row>
    <row r="209" ht="13.8" spans="1:27">
      <c r="A209" s="101">
        <v>21</v>
      </c>
      <c r="B209" s="92" t="s">
        <v>2362</v>
      </c>
      <c r="C209" s="92" t="s">
        <v>2363</v>
      </c>
      <c r="D209" s="53">
        <v>300000</v>
      </c>
      <c r="E209" s="53">
        <v>6</v>
      </c>
      <c r="F209" s="95">
        <v>1800000</v>
      </c>
      <c r="G209" s="24"/>
      <c r="H209" s="25">
        <f t="shared" si="47"/>
        <v>0</v>
      </c>
      <c r="I209" s="25"/>
      <c r="J209" s="25"/>
      <c r="K209" s="25"/>
      <c r="L209" s="25">
        <f t="shared" si="48"/>
        <v>0</v>
      </c>
      <c r="M209" s="35">
        <v>1</v>
      </c>
      <c r="N209" s="36">
        <f t="shared" si="49"/>
        <v>300000</v>
      </c>
      <c r="O209" s="25">
        <v>3</v>
      </c>
      <c r="P209" s="97">
        <v>900000</v>
      </c>
      <c r="Q209" s="37"/>
      <c r="R209" s="37"/>
      <c r="S209" s="38"/>
      <c r="T209" s="38"/>
      <c r="U209" s="38"/>
      <c r="V209" s="38"/>
      <c r="W209" s="38"/>
      <c r="X209" s="38"/>
      <c r="Y209" s="38"/>
      <c r="Z209" s="38"/>
      <c r="AA209" s="38"/>
    </row>
    <row r="210" ht="30.6" spans="1:27">
      <c r="A210" s="101">
        <v>22</v>
      </c>
      <c r="B210" s="92" t="s">
        <v>2364</v>
      </c>
      <c r="C210" s="92" t="s">
        <v>2365</v>
      </c>
      <c r="D210" s="53">
        <v>2000</v>
      </c>
      <c r="E210" s="53">
        <v>6</v>
      </c>
      <c r="F210" s="95">
        <v>12000</v>
      </c>
      <c r="G210" s="24"/>
      <c r="H210" s="25">
        <f t="shared" si="47"/>
        <v>0</v>
      </c>
      <c r="I210" s="25"/>
      <c r="J210" s="25"/>
      <c r="K210" s="25"/>
      <c r="L210" s="25">
        <f t="shared" si="48"/>
        <v>0</v>
      </c>
      <c r="M210" s="35">
        <v>6</v>
      </c>
      <c r="N210" s="36">
        <f t="shared" si="49"/>
        <v>12000</v>
      </c>
      <c r="O210" s="25">
        <v>6</v>
      </c>
      <c r="P210" s="97">
        <v>12000</v>
      </c>
      <c r="Q210" s="37"/>
      <c r="R210" s="37"/>
      <c r="S210" s="38"/>
      <c r="T210" s="38"/>
      <c r="U210" s="38"/>
      <c r="V210" s="38"/>
      <c r="W210" s="38"/>
      <c r="X210" s="38"/>
      <c r="Y210" s="38"/>
      <c r="Z210" s="38"/>
      <c r="AA210" s="38"/>
    </row>
    <row r="211" ht="13.8" spans="1:27">
      <c r="A211" s="101">
        <v>23</v>
      </c>
      <c r="B211" s="92" t="s">
        <v>2366</v>
      </c>
      <c r="C211" s="92" t="s">
        <v>2356</v>
      </c>
      <c r="D211" s="53">
        <v>500</v>
      </c>
      <c r="E211" s="53">
        <v>6</v>
      </c>
      <c r="F211" s="95">
        <v>3000</v>
      </c>
      <c r="G211" s="24"/>
      <c r="H211" s="25">
        <f t="shared" si="47"/>
        <v>0</v>
      </c>
      <c r="I211" s="25"/>
      <c r="J211" s="25"/>
      <c r="K211" s="25"/>
      <c r="L211" s="25">
        <f t="shared" si="48"/>
        <v>0</v>
      </c>
      <c r="M211" s="35">
        <v>6</v>
      </c>
      <c r="N211" s="36">
        <f t="shared" si="49"/>
        <v>3000</v>
      </c>
      <c r="O211" s="25">
        <v>6</v>
      </c>
      <c r="P211" s="97">
        <v>3000</v>
      </c>
      <c r="Q211" s="37"/>
      <c r="R211" s="37"/>
      <c r="S211" s="38"/>
      <c r="T211" s="38"/>
      <c r="U211" s="38"/>
      <c r="V211" s="38"/>
      <c r="W211" s="38"/>
      <c r="X211" s="38"/>
      <c r="Y211" s="38"/>
      <c r="Z211" s="38"/>
      <c r="AA211" s="38"/>
    </row>
    <row r="212" ht="13.8" spans="1:27">
      <c r="A212" s="101">
        <v>24</v>
      </c>
      <c r="B212" s="92" t="s">
        <v>2367</v>
      </c>
      <c r="C212" s="92" t="s">
        <v>2356</v>
      </c>
      <c r="D212" s="53">
        <v>500</v>
      </c>
      <c r="E212" s="53">
        <v>6</v>
      </c>
      <c r="F212" s="95">
        <v>3000</v>
      </c>
      <c r="G212" s="24"/>
      <c r="H212" s="25">
        <f t="shared" si="47"/>
        <v>0</v>
      </c>
      <c r="I212" s="25"/>
      <c r="J212" s="25"/>
      <c r="K212" s="25"/>
      <c r="L212" s="25">
        <f t="shared" si="48"/>
        <v>0</v>
      </c>
      <c r="M212" s="35">
        <v>6</v>
      </c>
      <c r="N212" s="36">
        <f t="shared" si="49"/>
        <v>3000</v>
      </c>
      <c r="O212" s="25">
        <v>6</v>
      </c>
      <c r="P212" s="97">
        <v>3000</v>
      </c>
      <c r="Q212" s="37"/>
      <c r="R212" s="37"/>
      <c r="S212" s="38"/>
      <c r="T212" s="38"/>
      <c r="U212" s="38"/>
      <c r="V212" s="38"/>
      <c r="W212" s="38"/>
      <c r="X212" s="38"/>
      <c r="Y212" s="38"/>
      <c r="Z212" s="38"/>
      <c r="AA212" s="38"/>
    </row>
    <row r="213" ht="13.8" spans="1:27">
      <c r="A213" s="101">
        <v>25</v>
      </c>
      <c r="B213" s="92" t="s">
        <v>2368</v>
      </c>
      <c r="C213" s="92" t="s">
        <v>2356</v>
      </c>
      <c r="D213" s="53">
        <v>500</v>
      </c>
      <c r="E213" s="53">
        <v>6</v>
      </c>
      <c r="F213" s="95">
        <v>3000</v>
      </c>
      <c r="G213" s="24"/>
      <c r="H213" s="25">
        <f t="shared" si="47"/>
        <v>0</v>
      </c>
      <c r="I213" s="25"/>
      <c r="J213" s="25"/>
      <c r="K213" s="25"/>
      <c r="L213" s="25">
        <f t="shared" si="48"/>
        <v>0</v>
      </c>
      <c r="M213" s="35">
        <v>6</v>
      </c>
      <c r="N213" s="36">
        <f t="shared" si="49"/>
        <v>3000</v>
      </c>
      <c r="O213" s="25">
        <v>6</v>
      </c>
      <c r="P213" s="97">
        <v>3000</v>
      </c>
      <c r="Q213" s="37"/>
      <c r="R213" s="37"/>
      <c r="S213" s="38"/>
      <c r="T213" s="38"/>
      <c r="U213" s="38"/>
      <c r="V213" s="38"/>
      <c r="W213" s="38"/>
      <c r="X213" s="38"/>
      <c r="Y213" s="38"/>
      <c r="Z213" s="38"/>
      <c r="AA213" s="38"/>
    </row>
    <row r="214" ht="13.8" spans="1:27">
      <c r="A214" s="101">
        <v>26</v>
      </c>
      <c r="B214" s="92" t="s">
        <v>2369</v>
      </c>
      <c r="C214" s="92" t="s">
        <v>2356</v>
      </c>
      <c r="D214" s="53">
        <v>500</v>
      </c>
      <c r="E214" s="53">
        <v>12</v>
      </c>
      <c r="F214" s="95">
        <v>6000</v>
      </c>
      <c r="G214" s="24"/>
      <c r="H214" s="25">
        <f t="shared" si="47"/>
        <v>0</v>
      </c>
      <c r="I214" s="25"/>
      <c r="J214" s="25"/>
      <c r="K214" s="25"/>
      <c r="L214" s="25">
        <f t="shared" si="48"/>
        <v>0</v>
      </c>
      <c r="M214" s="35">
        <v>12</v>
      </c>
      <c r="N214" s="36">
        <f t="shared" si="49"/>
        <v>6000</v>
      </c>
      <c r="O214" s="25">
        <v>12</v>
      </c>
      <c r="P214" s="97">
        <v>6000</v>
      </c>
      <c r="Q214" s="37"/>
      <c r="R214" s="37"/>
      <c r="S214" s="38"/>
      <c r="T214" s="38"/>
      <c r="U214" s="38"/>
      <c r="V214" s="38"/>
      <c r="W214" s="38"/>
      <c r="X214" s="38"/>
      <c r="Y214" s="38"/>
      <c r="Z214" s="38"/>
      <c r="AA214" s="38"/>
    </row>
    <row r="215" ht="13.8" spans="1:27">
      <c r="A215" s="101">
        <v>27</v>
      </c>
      <c r="B215" s="92" t="s">
        <v>2370</v>
      </c>
      <c r="C215" s="92" t="s">
        <v>2356</v>
      </c>
      <c r="D215" s="53">
        <v>500</v>
      </c>
      <c r="E215" s="53">
        <v>6</v>
      </c>
      <c r="F215" s="95">
        <v>3000</v>
      </c>
      <c r="G215" s="24"/>
      <c r="H215" s="25">
        <f t="shared" si="47"/>
        <v>0</v>
      </c>
      <c r="I215" s="25"/>
      <c r="J215" s="25"/>
      <c r="K215" s="25"/>
      <c r="L215" s="25">
        <f t="shared" si="48"/>
        <v>0</v>
      </c>
      <c r="M215" s="35">
        <v>6</v>
      </c>
      <c r="N215" s="36">
        <f t="shared" si="49"/>
        <v>3000</v>
      </c>
      <c r="O215" s="25">
        <v>6</v>
      </c>
      <c r="P215" s="97">
        <v>3000</v>
      </c>
      <c r="Q215" s="37"/>
      <c r="R215" s="37"/>
      <c r="S215" s="38"/>
      <c r="T215" s="38"/>
      <c r="U215" s="38"/>
      <c r="V215" s="38"/>
      <c r="W215" s="38"/>
      <c r="X215" s="38"/>
      <c r="Y215" s="38"/>
      <c r="Z215" s="38"/>
      <c r="AA215" s="38"/>
    </row>
    <row r="216" ht="13.8" spans="1:27">
      <c r="A216" s="101">
        <v>28</v>
      </c>
      <c r="B216" s="92" t="s">
        <v>2371</v>
      </c>
      <c r="C216" s="92" t="s">
        <v>2356</v>
      </c>
      <c r="D216" s="53">
        <v>500</v>
      </c>
      <c r="E216" s="53">
        <v>6</v>
      </c>
      <c r="F216" s="95">
        <v>3000</v>
      </c>
      <c r="G216" s="24"/>
      <c r="H216" s="25">
        <f t="shared" si="47"/>
        <v>0</v>
      </c>
      <c r="I216" s="25"/>
      <c r="J216" s="25"/>
      <c r="K216" s="25"/>
      <c r="L216" s="25">
        <f t="shared" si="48"/>
        <v>0</v>
      </c>
      <c r="M216" s="35">
        <v>6</v>
      </c>
      <c r="N216" s="36">
        <f t="shared" si="49"/>
        <v>3000</v>
      </c>
      <c r="O216" s="25">
        <v>6</v>
      </c>
      <c r="P216" s="97">
        <v>3000</v>
      </c>
      <c r="Q216" s="37"/>
      <c r="R216" s="37"/>
      <c r="S216" s="38"/>
      <c r="T216" s="38"/>
      <c r="U216" s="38"/>
      <c r="V216" s="38"/>
      <c r="W216" s="38"/>
      <c r="X216" s="38"/>
      <c r="Y216" s="38"/>
      <c r="Z216" s="38"/>
      <c r="AA216" s="38"/>
    </row>
    <row r="217" ht="13.8" spans="1:27">
      <c r="A217" s="101">
        <v>29</v>
      </c>
      <c r="B217" s="92" t="s">
        <v>2372</v>
      </c>
      <c r="C217" s="92" t="s">
        <v>2356</v>
      </c>
      <c r="D217" s="53">
        <v>500</v>
      </c>
      <c r="E217" s="53">
        <v>6</v>
      </c>
      <c r="F217" s="95">
        <v>3000</v>
      </c>
      <c r="G217" s="24"/>
      <c r="H217" s="25">
        <f t="shared" si="47"/>
        <v>0</v>
      </c>
      <c r="I217" s="25"/>
      <c r="J217" s="25"/>
      <c r="K217" s="25"/>
      <c r="L217" s="25">
        <f t="shared" si="48"/>
        <v>0</v>
      </c>
      <c r="M217" s="35">
        <v>6</v>
      </c>
      <c r="N217" s="36">
        <f t="shared" si="49"/>
        <v>3000</v>
      </c>
      <c r="O217" s="25">
        <v>6</v>
      </c>
      <c r="P217" s="97">
        <v>3000</v>
      </c>
      <c r="Q217" s="37"/>
      <c r="R217" s="37"/>
      <c r="S217" s="38"/>
      <c r="T217" s="38"/>
      <c r="U217" s="38"/>
      <c r="V217" s="38"/>
      <c r="W217" s="38"/>
      <c r="X217" s="38"/>
      <c r="Y217" s="38"/>
      <c r="Z217" s="38"/>
      <c r="AA217" s="38"/>
    </row>
    <row r="218" ht="51" spans="1:27">
      <c r="A218" s="101">
        <v>30</v>
      </c>
      <c r="B218" s="92" t="s">
        <v>2373</v>
      </c>
      <c r="C218" s="92" t="s">
        <v>2374</v>
      </c>
      <c r="D218" s="53">
        <v>150000</v>
      </c>
      <c r="E218" s="53">
        <v>1</v>
      </c>
      <c r="F218" s="95">
        <v>150000</v>
      </c>
      <c r="G218" s="24"/>
      <c r="H218" s="25">
        <f t="shared" si="47"/>
        <v>0</v>
      </c>
      <c r="I218" s="25"/>
      <c r="J218" s="25"/>
      <c r="K218" s="25"/>
      <c r="L218" s="25">
        <f t="shared" si="48"/>
        <v>0</v>
      </c>
      <c r="M218" s="35">
        <v>1</v>
      </c>
      <c r="N218" s="36">
        <f t="shared" si="49"/>
        <v>150000</v>
      </c>
      <c r="O218" s="25">
        <v>1</v>
      </c>
      <c r="P218" s="97">
        <v>150000</v>
      </c>
      <c r="Q218" s="37"/>
      <c r="R218" s="37"/>
      <c r="S218" s="38"/>
      <c r="T218" s="38"/>
      <c r="U218" s="38"/>
      <c r="V218" s="38"/>
      <c r="W218" s="38"/>
      <c r="X218" s="38"/>
      <c r="Y218" s="38"/>
      <c r="Z218" s="38"/>
      <c r="AA218" s="38"/>
    </row>
    <row r="219" ht="13.2" spans="1:27">
      <c r="A219" s="44"/>
      <c r="B219" s="45"/>
      <c r="C219" s="45"/>
      <c r="D219" s="44"/>
      <c r="E219" s="44"/>
      <c r="F219" s="44"/>
      <c r="G219" s="24"/>
      <c r="H219" s="59">
        <f>SUM(H189:H218)</f>
        <v>0</v>
      </c>
      <c r="I219" s="59"/>
      <c r="J219" s="59"/>
      <c r="K219" s="59"/>
      <c r="L219" s="59">
        <f>SUM(L189:L218)</f>
        <v>0</v>
      </c>
      <c r="M219" s="35"/>
      <c r="N219" s="96">
        <f>SUM(N189:N218)</f>
        <v>2232687</v>
      </c>
      <c r="O219" s="37"/>
      <c r="P219" s="37"/>
      <c r="Q219" s="37"/>
      <c r="R219" s="37"/>
      <c r="S219" s="38"/>
      <c r="T219" s="38"/>
      <c r="U219" s="38"/>
      <c r="V219" s="38"/>
      <c r="W219" s="38"/>
      <c r="X219" s="38"/>
      <c r="Y219" s="38"/>
      <c r="Z219" s="38"/>
      <c r="AA219" s="38"/>
    </row>
    <row r="220" ht="15.6" spans="1:27">
      <c r="A220" s="82" t="s">
        <v>32</v>
      </c>
      <c r="B220" s="2"/>
      <c r="C220" s="2"/>
      <c r="D220" s="2"/>
      <c r="E220" s="2"/>
      <c r="F220" s="3"/>
      <c r="G220" s="24"/>
      <c r="H220" s="25"/>
      <c r="I220" s="25"/>
      <c r="J220" s="25"/>
      <c r="K220" s="25"/>
      <c r="L220" s="25"/>
      <c r="M220" s="64"/>
      <c r="N220" s="63"/>
      <c r="O220" s="37"/>
      <c r="P220" s="37"/>
      <c r="Q220" s="37"/>
      <c r="R220" s="37"/>
      <c r="S220" s="38"/>
      <c r="T220" s="38"/>
      <c r="U220" s="38"/>
      <c r="V220" s="38"/>
      <c r="W220" s="38"/>
      <c r="X220" s="38"/>
      <c r="Y220" s="38"/>
      <c r="Z220" s="38"/>
      <c r="AA220" s="38"/>
    </row>
    <row r="221" ht="15.6" spans="1:27">
      <c r="A221" s="83" t="s">
        <v>587</v>
      </c>
      <c r="B221" s="2"/>
      <c r="C221" s="2"/>
      <c r="D221" s="2"/>
      <c r="E221" s="2"/>
      <c r="F221" s="3"/>
      <c r="G221" s="24"/>
      <c r="H221" s="25"/>
      <c r="I221" s="25"/>
      <c r="J221" s="25"/>
      <c r="K221" s="25"/>
      <c r="L221" s="25"/>
      <c r="M221" s="64"/>
      <c r="N221" s="63"/>
      <c r="O221" s="37"/>
      <c r="P221" s="37"/>
      <c r="Q221" s="37"/>
      <c r="R221" s="37"/>
      <c r="S221" s="38"/>
      <c r="T221" s="38"/>
      <c r="U221" s="38"/>
      <c r="V221" s="38"/>
      <c r="W221" s="38"/>
      <c r="X221" s="38"/>
      <c r="Y221" s="38"/>
      <c r="Z221" s="38"/>
      <c r="AA221" s="38"/>
    </row>
    <row r="222" ht="15.6" spans="1:27">
      <c r="A222" s="82" t="s">
        <v>2031</v>
      </c>
      <c r="B222" s="2"/>
      <c r="C222" s="2"/>
      <c r="D222" s="2"/>
      <c r="E222" s="2"/>
      <c r="F222" s="3"/>
      <c r="G222" s="24"/>
      <c r="H222" s="25"/>
      <c r="I222" s="25"/>
      <c r="J222" s="25"/>
      <c r="K222" s="25"/>
      <c r="L222" s="25"/>
      <c r="M222" s="64"/>
      <c r="N222" s="63"/>
      <c r="O222" s="37"/>
      <c r="P222" s="37"/>
      <c r="Q222" s="37"/>
      <c r="R222" s="37"/>
      <c r="S222" s="38"/>
      <c r="T222" s="38"/>
      <c r="U222" s="38"/>
      <c r="V222" s="38"/>
      <c r="W222" s="38"/>
      <c r="X222" s="38"/>
      <c r="Y222" s="38"/>
      <c r="Z222" s="38"/>
      <c r="AA222" s="38"/>
    </row>
    <row r="223" ht="15.6" spans="1:27">
      <c r="A223" s="82" t="s">
        <v>2375</v>
      </c>
      <c r="B223" s="2"/>
      <c r="C223" s="2"/>
      <c r="D223" s="2"/>
      <c r="E223" s="2"/>
      <c r="F223" s="3"/>
      <c r="G223" s="24"/>
      <c r="H223" s="25"/>
      <c r="I223" s="25"/>
      <c r="J223" s="25"/>
      <c r="K223" s="25"/>
      <c r="L223" s="25"/>
      <c r="M223" s="64"/>
      <c r="N223" s="63"/>
      <c r="O223" s="37"/>
      <c r="P223" s="37"/>
      <c r="Q223" s="37"/>
      <c r="R223" s="37"/>
      <c r="S223" s="38"/>
      <c r="T223" s="38"/>
      <c r="U223" s="38"/>
      <c r="V223" s="38"/>
      <c r="W223" s="38"/>
      <c r="X223" s="38"/>
      <c r="Y223" s="38"/>
      <c r="Z223" s="38"/>
      <c r="AA223" s="38"/>
    </row>
    <row r="224" ht="14.4" spans="1:27">
      <c r="A224" s="68" t="s">
        <v>47</v>
      </c>
      <c r="B224" s="69" t="s">
        <v>234</v>
      </c>
      <c r="C224" s="70" t="s">
        <v>367</v>
      </c>
      <c r="D224" s="71" t="s">
        <v>723</v>
      </c>
      <c r="E224" s="104" t="s">
        <v>594</v>
      </c>
      <c r="F224" s="104" t="s">
        <v>31</v>
      </c>
      <c r="G224" s="24"/>
      <c r="H224" s="25"/>
      <c r="I224" s="25"/>
      <c r="J224" s="25"/>
      <c r="K224" s="25"/>
      <c r="L224" s="25"/>
      <c r="M224" s="64"/>
      <c r="N224" s="63"/>
      <c r="O224" s="37"/>
      <c r="P224" s="37"/>
      <c r="Q224" s="37"/>
      <c r="R224" s="37"/>
      <c r="S224" s="38"/>
      <c r="T224" s="38"/>
      <c r="U224" s="38"/>
      <c r="V224" s="38"/>
      <c r="W224" s="38"/>
      <c r="X224" s="38"/>
      <c r="Y224" s="38"/>
      <c r="Z224" s="38"/>
      <c r="AA224" s="38"/>
    </row>
    <row r="225" ht="52.8" spans="1:27">
      <c r="A225" s="56">
        <v>1</v>
      </c>
      <c r="B225" s="54" t="s">
        <v>2376</v>
      </c>
      <c r="C225" s="79" t="s">
        <v>2377</v>
      </c>
      <c r="D225" s="57">
        <v>40000</v>
      </c>
      <c r="E225" s="57">
        <v>3</v>
      </c>
      <c r="F225" s="57">
        <v>120000</v>
      </c>
      <c r="G225" s="24"/>
      <c r="H225" s="25">
        <f t="shared" ref="H225:H234" si="50">G225*D225</f>
        <v>0</v>
      </c>
      <c r="I225" s="25">
        <v>3</v>
      </c>
      <c r="J225" s="25">
        <v>120000</v>
      </c>
      <c r="K225" s="25">
        <v>3</v>
      </c>
      <c r="L225" s="25">
        <f t="shared" ref="L225:L234" si="51">K225*D225</f>
        <v>120000</v>
      </c>
      <c r="M225" s="64"/>
      <c r="N225" s="63"/>
      <c r="O225" s="25">
        <v>3</v>
      </c>
      <c r="P225" s="25">
        <v>120000</v>
      </c>
      <c r="Q225" s="37"/>
      <c r="R225" s="37"/>
      <c r="S225" s="38"/>
      <c r="T225" s="38"/>
      <c r="U225" s="38"/>
      <c r="V225" s="38"/>
      <c r="W225" s="38"/>
      <c r="X225" s="38"/>
      <c r="Y225" s="38"/>
      <c r="Z225" s="38"/>
      <c r="AA225" s="38"/>
    </row>
    <row r="226" ht="92.4" spans="1:27">
      <c r="A226" s="56">
        <v>2</v>
      </c>
      <c r="B226" s="54" t="s">
        <v>2378</v>
      </c>
      <c r="C226" s="79" t="s">
        <v>2379</v>
      </c>
      <c r="D226" s="105">
        <v>45000</v>
      </c>
      <c r="E226" s="57">
        <v>1</v>
      </c>
      <c r="F226" s="57">
        <v>45000</v>
      </c>
      <c r="G226" s="24"/>
      <c r="H226" s="25">
        <f t="shared" si="50"/>
        <v>0</v>
      </c>
      <c r="I226" s="25">
        <v>1</v>
      </c>
      <c r="J226" s="25">
        <v>45000</v>
      </c>
      <c r="K226" s="25">
        <v>1</v>
      </c>
      <c r="L226" s="25">
        <f t="shared" si="51"/>
        <v>45000</v>
      </c>
      <c r="M226" s="64"/>
      <c r="N226" s="63"/>
      <c r="O226" s="25">
        <v>1</v>
      </c>
      <c r="P226" s="25">
        <v>45000</v>
      </c>
      <c r="Q226" s="37"/>
      <c r="R226" s="37"/>
      <c r="S226" s="38"/>
      <c r="T226" s="38"/>
      <c r="U226" s="38"/>
      <c r="V226" s="38"/>
      <c r="W226" s="38"/>
      <c r="X226" s="38"/>
      <c r="Y226" s="38"/>
      <c r="Z226" s="38"/>
      <c r="AA226" s="38"/>
    </row>
    <row r="227" ht="39.6" spans="1:27">
      <c r="A227" s="56">
        <v>3</v>
      </c>
      <c r="B227" s="54" t="s">
        <v>2380</v>
      </c>
      <c r="C227" s="54" t="s">
        <v>2381</v>
      </c>
      <c r="D227" s="105">
        <v>70000</v>
      </c>
      <c r="E227" s="57">
        <v>1</v>
      </c>
      <c r="F227" s="57">
        <v>70000</v>
      </c>
      <c r="G227" s="24"/>
      <c r="H227" s="25">
        <f t="shared" si="50"/>
        <v>0</v>
      </c>
      <c r="I227" s="25">
        <v>1</v>
      </c>
      <c r="J227" s="25">
        <v>70000</v>
      </c>
      <c r="K227" s="25">
        <v>1</v>
      </c>
      <c r="L227" s="25">
        <f t="shared" si="51"/>
        <v>70000</v>
      </c>
      <c r="M227" s="64"/>
      <c r="N227" s="63"/>
      <c r="O227" s="25">
        <v>1</v>
      </c>
      <c r="P227" s="25">
        <v>70000</v>
      </c>
      <c r="Q227" s="37"/>
      <c r="R227" s="37"/>
      <c r="S227" s="38"/>
      <c r="T227" s="38"/>
      <c r="U227" s="38"/>
      <c r="V227" s="38"/>
      <c r="W227" s="38"/>
      <c r="X227" s="38"/>
      <c r="Y227" s="38"/>
      <c r="Z227" s="38"/>
      <c r="AA227" s="38"/>
    </row>
    <row r="228" ht="14.4" spans="1:27">
      <c r="A228" s="56">
        <v>4</v>
      </c>
      <c r="B228" s="54" t="s">
        <v>2382</v>
      </c>
      <c r="C228" s="79" t="s">
        <v>2383</v>
      </c>
      <c r="D228" s="105">
        <v>20000</v>
      </c>
      <c r="E228" s="57">
        <v>1</v>
      </c>
      <c r="F228" s="57">
        <v>20000</v>
      </c>
      <c r="G228" s="24"/>
      <c r="H228" s="25">
        <f t="shared" si="50"/>
        <v>0</v>
      </c>
      <c r="I228" s="25">
        <v>1</v>
      </c>
      <c r="J228" s="25">
        <v>20000</v>
      </c>
      <c r="K228" s="25">
        <v>1</v>
      </c>
      <c r="L228" s="25">
        <f t="shared" si="51"/>
        <v>20000</v>
      </c>
      <c r="M228" s="64"/>
      <c r="N228" s="63"/>
      <c r="O228" s="25">
        <v>1</v>
      </c>
      <c r="P228" s="25">
        <v>20000</v>
      </c>
      <c r="Q228" s="37"/>
      <c r="R228" s="37"/>
      <c r="S228" s="38"/>
      <c r="T228" s="38"/>
      <c r="U228" s="38"/>
      <c r="V228" s="38"/>
      <c r="W228" s="38"/>
      <c r="X228" s="38"/>
      <c r="Y228" s="38"/>
      <c r="Z228" s="38"/>
      <c r="AA228" s="38"/>
    </row>
    <row r="229" ht="26.4" spans="1:27">
      <c r="A229" s="56">
        <v>5</v>
      </c>
      <c r="B229" s="54" t="s">
        <v>2384</v>
      </c>
      <c r="C229" s="79" t="s">
        <v>2385</v>
      </c>
      <c r="D229" s="105">
        <v>30000</v>
      </c>
      <c r="E229" s="57">
        <v>1</v>
      </c>
      <c r="F229" s="57">
        <v>30000</v>
      </c>
      <c r="G229" s="24"/>
      <c r="H229" s="25">
        <f t="shared" si="50"/>
        <v>0</v>
      </c>
      <c r="I229" s="25">
        <v>1</v>
      </c>
      <c r="J229" s="25">
        <v>30000</v>
      </c>
      <c r="K229" s="25">
        <v>1</v>
      </c>
      <c r="L229" s="25">
        <f t="shared" si="51"/>
        <v>30000</v>
      </c>
      <c r="M229" s="64"/>
      <c r="N229" s="63"/>
      <c r="O229" s="25">
        <v>1</v>
      </c>
      <c r="P229" s="25">
        <v>30000</v>
      </c>
      <c r="Q229" s="37"/>
      <c r="R229" s="37"/>
      <c r="S229" s="38"/>
      <c r="T229" s="38"/>
      <c r="U229" s="38"/>
      <c r="V229" s="38"/>
      <c r="W229" s="38"/>
      <c r="X229" s="38"/>
      <c r="Y229" s="38"/>
      <c r="Z229" s="38"/>
      <c r="AA229" s="38"/>
    </row>
    <row r="230" ht="66" spans="1:27">
      <c r="A230" s="56">
        <v>6</v>
      </c>
      <c r="B230" s="54" t="s">
        <v>2386</v>
      </c>
      <c r="C230" s="79" t="s">
        <v>2387</v>
      </c>
      <c r="D230" s="105">
        <v>10000</v>
      </c>
      <c r="E230" s="57">
        <v>1</v>
      </c>
      <c r="F230" s="57">
        <v>10000</v>
      </c>
      <c r="G230" s="24"/>
      <c r="H230" s="25">
        <f t="shared" si="50"/>
        <v>0</v>
      </c>
      <c r="I230" s="25">
        <v>1</v>
      </c>
      <c r="J230" s="25">
        <v>10000</v>
      </c>
      <c r="K230" s="25">
        <v>1</v>
      </c>
      <c r="L230" s="25">
        <f t="shared" si="51"/>
        <v>10000</v>
      </c>
      <c r="M230" s="64"/>
      <c r="N230" s="36"/>
      <c r="O230" s="25">
        <v>1</v>
      </c>
      <c r="P230" s="25">
        <v>10000</v>
      </c>
      <c r="Q230" s="37"/>
      <c r="R230" s="37"/>
      <c r="S230" s="38"/>
      <c r="T230" s="38"/>
      <c r="U230" s="38"/>
      <c r="V230" s="38"/>
      <c r="W230" s="38"/>
      <c r="X230" s="38"/>
      <c r="Y230" s="38"/>
      <c r="Z230" s="38"/>
      <c r="AA230" s="38"/>
    </row>
    <row r="231" ht="39.6" spans="1:27">
      <c r="A231" s="56">
        <v>7</v>
      </c>
      <c r="B231" s="54" t="s">
        <v>2388</v>
      </c>
      <c r="C231" s="54" t="s">
        <v>2389</v>
      </c>
      <c r="D231" s="105">
        <v>10000</v>
      </c>
      <c r="E231" s="57">
        <v>1</v>
      </c>
      <c r="F231" s="57">
        <v>10000</v>
      </c>
      <c r="G231" s="24"/>
      <c r="H231" s="25">
        <f t="shared" si="50"/>
        <v>0</v>
      </c>
      <c r="I231" s="25">
        <v>1</v>
      </c>
      <c r="J231" s="25">
        <v>10000</v>
      </c>
      <c r="K231" s="25">
        <v>1</v>
      </c>
      <c r="L231" s="25">
        <f t="shared" si="51"/>
        <v>10000</v>
      </c>
      <c r="M231" s="122"/>
      <c r="N231" s="122"/>
      <c r="O231" s="25">
        <v>1</v>
      </c>
      <c r="P231" s="25">
        <v>10000</v>
      </c>
      <c r="Q231" s="37"/>
      <c r="R231" s="37"/>
      <c r="S231" s="38"/>
      <c r="T231" s="38"/>
      <c r="U231" s="38"/>
      <c r="V231" s="38"/>
      <c r="W231" s="38"/>
      <c r="X231" s="38"/>
      <c r="Y231" s="38"/>
      <c r="Z231" s="38"/>
      <c r="AA231" s="38"/>
    </row>
    <row r="232" ht="105.6" spans="1:27">
      <c r="A232" s="56">
        <v>8</v>
      </c>
      <c r="B232" s="54" t="s">
        <v>2390</v>
      </c>
      <c r="C232" s="79" t="s">
        <v>2391</v>
      </c>
      <c r="D232" s="105">
        <v>75000</v>
      </c>
      <c r="E232" s="57">
        <v>1</v>
      </c>
      <c r="F232" s="57">
        <v>75000</v>
      </c>
      <c r="G232" s="24"/>
      <c r="H232" s="25">
        <f t="shared" si="50"/>
        <v>0</v>
      </c>
      <c r="I232" s="25">
        <v>1</v>
      </c>
      <c r="J232" s="25">
        <v>75000</v>
      </c>
      <c r="K232" s="25">
        <v>1</v>
      </c>
      <c r="L232" s="25">
        <f t="shared" si="51"/>
        <v>75000</v>
      </c>
      <c r="M232" s="122"/>
      <c r="N232" s="122"/>
      <c r="O232" s="25">
        <v>1</v>
      </c>
      <c r="P232" s="25">
        <v>75000</v>
      </c>
      <c r="Q232" s="37"/>
      <c r="R232" s="37"/>
      <c r="S232" s="38"/>
      <c r="T232" s="38"/>
      <c r="U232" s="38"/>
      <c r="V232" s="38"/>
      <c r="W232" s="38"/>
      <c r="X232" s="38"/>
      <c r="Y232" s="38"/>
      <c r="Z232" s="38"/>
      <c r="AA232" s="38"/>
    </row>
    <row r="233" ht="52.8" spans="1:27">
      <c r="A233" s="56">
        <v>9</v>
      </c>
      <c r="B233" s="54" t="s">
        <v>2392</v>
      </c>
      <c r="C233" s="54" t="s">
        <v>2393</v>
      </c>
      <c r="D233" s="105">
        <v>25000</v>
      </c>
      <c r="E233" s="57">
        <v>1</v>
      </c>
      <c r="F233" s="57">
        <v>25000</v>
      </c>
      <c r="G233" s="24"/>
      <c r="H233" s="25">
        <f t="shared" si="50"/>
        <v>0</v>
      </c>
      <c r="I233" s="25">
        <v>1</v>
      </c>
      <c r="J233" s="25">
        <v>25000</v>
      </c>
      <c r="K233" s="25">
        <v>1</v>
      </c>
      <c r="L233" s="25">
        <f t="shared" si="51"/>
        <v>25000</v>
      </c>
      <c r="M233" s="122"/>
      <c r="N233" s="122"/>
      <c r="O233" s="25">
        <v>1</v>
      </c>
      <c r="P233" s="25">
        <v>25000</v>
      </c>
      <c r="Q233" s="37"/>
      <c r="R233" s="37"/>
      <c r="S233" s="38"/>
      <c r="T233" s="38"/>
      <c r="U233" s="38"/>
      <c r="V233" s="38"/>
      <c r="W233" s="38"/>
      <c r="X233" s="38"/>
      <c r="Y233" s="38"/>
      <c r="Z233" s="38"/>
      <c r="AA233" s="38"/>
    </row>
    <row r="234" ht="66" spans="1:27">
      <c r="A234" s="56">
        <v>10</v>
      </c>
      <c r="B234" s="54" t="s">
        <v>2394</v>
      </c>
      <c r="C234" s="54" t="s">
        <v>2395</v>
      </c>
      <c r="D234" s="105">
        <v>25000</v>
      </c>
      <c r="E234" s="57">
        <v>1</v>
      </c>
      <c r="F234" s="57">
        <v>25000</v>
      </c>
      <c r="G234" s="24"/>
      <c r="H234" s="25">
        <f t="shared" si="50"/>
        <v>0</v>
      </c>
      <c r="I234" s="25">
        <v>1</v>
      </c>
      <c r="J234" s="25">
        <v>25000</v>
      </c>
      <c r="K234" s="25">
        <v>1</v>
      </c>
      <c r="L234" s="25">
        <f t="shared" si="51"/>
        <v>25000</v>
      </c>
      <c r="M234" s="122"/>
      <c r="N234" s="122"/>
      <c r="O234" s="25">
        <v>1</v>
      </c>
      <c r="P234" s="25">
        <v>25000</v>
      </c>
      <c r="Q234" s="37"/>
      <c r="R234" s="37"/>
      <c r="S234" s="38"/>
      <c r="T234" s="38"/>
      <c r="U234" s="38"/>
      <c r="V234" s="38"/>
      <c r="W234" s="38"/>
      <c r="X234" s="38"/>
      <c r="Y234" s="38"/>
      <c r="Z234" s="38"/>
      <c r="AA234" s="38"/>
    </row>
    <row r="235" ht="13.2" spans="1:27">
      <c r="A235" s="44"/>
      <c r="B235" s="45"/>
      <c r="C235" s="45"/>
      <c r="D235" s="44"/>
      <c r="E235" s="44"/>
      <c r="F235" s="44"/>
      <c r="G235" s="24"/>
      <c r="H235" s="59">
        <f>SUM(H225:H234)</f>
        <v>0</v>
      </c>
      <c r="I235" s="59"/>
      <c r="J235" s="59">
        <v>430000</v>
      </c>
      <c r="K235" s="59"/>
      <c r="L235" s="59">
        <f>SUM(L225:L234)</f>
        <v>430000</v>
      </c>
      <c r="M235" s="122"/>
      <c r="N235" s="122"/>
      <c r="O235" s="37"/>
      <c r="P235" s="37"/>
      <c r="Q235" s="37"/>
      <c r="R235" s="37"/>
      <c r="S235" s="38"/>
      <c r="T235" s="38"/>
      <c r="U235" s="38"/>
      <c r="V235" s="38"/>
      <c r="W235" s="38"/>
      <c r="X235" s="38"/>
      <c r="Y235" s="38"/>
      <c r="Z235" s="38"/>
      <c r="AA235" s="38"/>
    </row>
    <row r="236" ht="15.6" spans="1:27">
      <c r="A236" s="106" t="s">
        <v>32</v>
      </c>
      <c r="B236" s="2"/>
      <c r="C236" s="2"/>
      <c r="D236" s="2"/>
      <c r="E236" s="2"/>
      <c r="F236" s="3"/>
      <c r="G236" s="24"/>
      <c r="H236" s="25"/>
      <c r="I236" s="25"/>
      <c r="J236" s="25"/>
      <c r="K236" s="25"/>
      <c r="L236" s="25"/>
      <c r="M236" s="122"/>
      <c r="N236" s="122"/>
      <c r="O236" s="37"/>
      <c r="P236" s="37"/>
      <c r="Q236" s="37"/>
      <c r="R236" s="37"/>
      <c r="S236" s="38"/>
      <c r="T236" s="38"/>
      <c r="U236" s="38"/>
      <c r="V236" s="38"/>
      <c r="W236" s="38"/>
      <c r="X236" s="38"/>
      <c r="Y236" s="38"/>
      <c r="Z236" s="38"/>
      <c r="AA236" s="38"/>
    </row>
    <row r="237" ht="15.6" spans="1:27">
      <c r="A237" s="83" t="s">
        <v>587</v>
      </c>
      <c r="B237" s="2"/>
      <c r="C237" s="2"/>
      <c r="D237" s="2"/>
      <c r="E237" s="2"/>
      <c r="F237" s="3"/>
      <c r="G237" s="24"/>
      <c r="H237" s="25"/>
      <c r="I237" s="25"/>
      <c r="J237" s="25"/>
      <c r="K237" s="25"/>
      <c r="L237" s="25"/>
      <c r="M237" s="122"/>
      <c r="N237" s="122"/>
      <c r="O237" s="37"/>
      <c r="P237" s="37"/>
      <c r="Q237" s="37"/>
      <c r="R237" s="37"/>
      <c r="S237" s="38"/>
      <c r="T237" s="38"/>
      <c r="U237" s="38"/>
      <c r="V237" s="38"/>
      <c r="W237" s="38"/>
      <c r="X237" s="38"/>
      <c r="Y237" s="38"/>
      <c r="Z237" s="38"/>
      <c r="AA237" s="38"/>
    </row>
    <row r="238" ht="15.6" spans="1:27">
      <c r="A238" s="106" t="s">
        <v>2031</v>
      </c>
      <c r="B238" s="2"/>
      <c r="C238" s="2"/>
      <c r="D238" s="2"/>
      <c r="E238" s="2"/>
      <c r="F238" s="3"/>
      <c r="G238" s="24"/>
      <c r="H238" s="25"/>
      <c r="I238" s="25"/>
      <c r="J238" s="25"/>
      <c r="K238" s="25"/>
      <c r="L238" s="25"/>
      <c r="M238" s="122"/>
      <c r="N238" s="122"/>
      <c r="O238" s="37"/>
      <c r="P238" s="37"/>
      <c r="Q238" s="37"/>
      <c r="R238" s="37"/>
      <c r="S238" s="38"/>
      <c r="T238" s="38"/>
      <c r="U238" s="38"/>
      <c r="V238" s="38"/>
      <c r="W238" s="38"/>
      <c r="X238" s="38"/>
      <c r="Y238" s="38"/>
      <c r="Z238" s="38"/>
      <c r="AA238" s="38"/>
    </row>
    <row r="239" ht="15.6" spans="1:27">
      <c r="A239" s="106" t="s">
        <v>2396</v>
      </c>
      <c r="B239" s="2"/>
      <c r="C239" s="2"/>
      <c r="D239" s="2"/>
      <c r="E239" s="2"/>
      <c r="F239" s="3"/>
      <c r="G239" s="24"/>
      <c r="H239" s="25"/>
      <c r="I239" s="25"/>
      <c r="J239" s="25"/>
      <c r="K239" s="25"/>
      <c r="L239" s="25"/>
      <c r="M239" s="122"/>
      <c r="N239" s="122"/>
      <c r="O239" s="37"/>
      <c r="P239" s="37"/>
      <c r="Q239" s="37"/>
      <c r="R239" s="37"/>
      <c r="S239" s="38"/>
      <c r="T239" s="38"/>
      <c r="U239" s="38"/>
      <c r="V239" s="38"/>
      <c r="W239" s="38"/>
      <c r="X239" s="38"/>
      <c r="Y239" s="38"/>
      <c r="Z239" s="38"/>
      <c r="AA239" s="38"/>
    </row>
    <row r="240" ht="13.2" spans="1:27">
      <c r="A240" s="107" t="s">
        <v>47</v>
      </c>
      <c r="B240" s="108" t="s">
        <v>234</v>
      </c>
      <c r="C240" s="109" t="s">
        <v>367</v>
      </c>
      <c r="D240" s="110" t="s">
        <v>723</v>
      </c>
      <c r="E240" s="110" t="s">
        <v>594</v>
      </c>
      <c r="F240" s="110" t="s">
        <v>31</v>
      </c>
      <c r="G240" s="24"/>
      <c r="H240" s="25"/>
      <c r="I240" s="25"/>
      <c r="J240" s="25"/>
      <c r="K240" s="25"/>
      <c r="L240" s="25"/>
      <c r="M240" s="122"/>
      <c r="N240" s="122"/>
      <c r="O240" s="37"/>
      <c r="P240" s="37"/>
      <c r="Q240" s="37"/>
      <c r="R240" s="37"/>
      <c r="S240" s="38"/>
      <c r="T240" s="38"/>
      <c r="U240" s="38"/>
      <c r="V240" s="38"/>
      <c r="W240" s="38"/>
      <c r="X240" s="38"/>
      <c r="Y240" s="38"/>
      <c r="Z240" s="38"/>
      <c r="AA240" s="38"/>
    </row>
    <row r="241" ht="234.6" spans="1:27">
      <c r="A241" s="111">
        <v>1</v>
      </c>
      <c r="B241" s="54" t="s">
        <v>2397</v>
      </c>
      <c r="C241" s="93" t="s">
        <v>510</v>
      </c>
      <c r="D241" s="112">
        <v>75000</v>
      </c>
      <c r="E241" s="113">
        <v>30</v>
      </c>
      <c r="F241" s="113">
        <v>2250000</v>
      </c>
      <c r="G241" s="24"/>
      <c r="H241" s="25">
        <f t="shared" ref="H241:H245" si="52">G241*D241</f>
        <v>0</v>
      </c>
      <c r="I241" s="25"/>
      <c r="J241" s="25"/>
      <c r="K241" s="25"/>
      <c r="L241" s="25">
        <f t="shared" ref="L241:L245" si="53">K241*D241</f>
        <v>0</v>
      </c>
      <c r="M241" s="122"/>
      <c r="N241" s="122"/>
      <c r="O241" s="37"/>
      <c r="P241" s="37"/>
      <c r="Q241" s="37"/>
      <c r="R241" s="37"/>
      <c r="S241" s="38"/>
      <c r="T241" s="38"/>
      <c r="U241" s="38"/>
      <c r="V241" s="38"/>
      <c r="W241" s="38"/>
      <c r="X241" s="38"/>
      <c r="Y241" s="38"/>
      <c r="Z241" s="38"/>
      <c r="AA241" s="38"/>
    </row>
    <row r="242" ht="91.8" spans="1:27">
      <c r="A242" s="111">
        <v>2</v>
      </c>
      <c r="B242" s="54" t="s">
        <v>2398</v>
      </c>
      <c r="C242" s="93" t="s">
        <v>512</v>
      </c>
      <c r="D242" s="113">
        <v>20000</v>
      </c>
      <c r="E242" s="113">
        <v>1</v>
      </c>
      <c r="F242" s="113">
        <v>20000</v>
      </c>
      <c r="G242" s="24"/>
      <c r="H242" s="25">
        <f t="shared" si="52"/>
        <v>0</v>
      </c>
      <c r="I242" s="25"/>
      <c r="J242" s="25"/>
      <c r="K242" s="25"/>
      <c r="L242" s="25">
        <f t="shared" si="53"/>
        <v>0</v>
      </c>
      <c r="M242" s="122"/>
      <c r="N242" s="122"/>
      <c r="O242" s="37"/>
      <c r="P242" s="37"/>
      <c r="Q242" s="37"/>
      <c r="R242" s="37"/>
      <c r="S242" s="38"/>
      <c r="T242" s="38"/>
      <c r="U242" s="38"/>
      <c r="V242" s="38"/>
      <c r="W242" s="38"/>
      <c r="X242" s="38"/>
      <c r="Y242" s="38"/>
      <c r="Z242" s="38"/>
      <c r="AA242" s="38"/>
    </row>
    <row r="243" ht="39.6" spans="1:27">
      <c r="A243" s="111">
        <v>3</v>
      </c>
      <c r="B243" s="54" t="s">
        <v>2399</v>
      </c>
      <c r="C243" s="54" t="s">
        <v>2400</v>
      </c>
      <c r="D243" s="113">
        <v>100000</v>
      </c>
      <c r="E243" s="113">
        <v>30</v>
      </c>
      <c r="F243" s="113">
        <v>3000000</v>
      </c>
      <c r="G243" s="24"/>
      <c r="H243" s="25">
        <f t="shared" si="52"/>
        <v>0</v>
      </c>
      <c r="I243" s="25"/>
      <c r="J243" s="25"/>
      <c r="K243" s="25"/>
      <c r="L243" s="25">
        <f t="shared" si="53"/>
        <v>0</v>
      </c>
      <c r="M243" s="122"/>
      <c r="N243" s="122"/>
      <c r="O243" s="37"/>
      <c r="P243" s="37"/>
      <c r="Q243" s="37"/>
      <c r="R243" s="37"/>
      <c r="S243" s="38"/>
      <c r="T243" s="38"/>
      <c r="U243" s="38"/>
      <c r="V243" s="38"/>
      <c r="W243" s="38"/>
      <c r="X243" s="38"/>
      <c r="Y243" s="38"/>
      <c r="Z243" s="38"/>
      <c r="AA243" s="38"/>
    </row>
    <row r="244" ht="39.6" spans="1:27">
      <c r="A244" s="111">
        <v>4</v>
      </c>
      <c r="B244" s="54" t="s">
        <v>2401</v>
      </c>
      <c r="C244" s="114" t="s">
        <v>562</v>
      </c>
      <c r="D244" s="113">
        <v>125000</v>
      </c>
      <c r="E244" s="113">
        <v>1</v>
      </c>
      <c r="F244" s="113">
        <v>125000</v>
      </c>
      <c r="G244" s="24"/>
      <c r="H244" s="25">
        <f t="shared" si="52"/>
        <v>0</v>
      </c>
      <c r="I244" s="25"/>
      <c r="J244" s="25"/>
      <c r="K244" s="25"/>
      <c r="L244" s="25">
        <f t="shared" si="53"/>
        <v>0</v>
      </c>
      <c r="M244" s="122"/>
      <c r="N244" s="122"/>
      <c r="O244" s="37"/>
      <c r="P244" s="37"/>
      <c r="Q244" s="37"/>
      <c r="R244" s="37"/>
      <c r="S244" s="38"/>
      <c r="T244" s="38"/>
      <c r="U244" s="38"/>
      <c r="V244" s="38"/>
      <c r="W244" s="38"/>
      <c r="X244" s="38"/>
      <c r="Y244" s="38"/>
      <c r="Z244" s="38"/>
      <c r="AA244" s="38"/>
    </row>
    <row r="245" ht="81.6" spans="1:27">
      <c r="A245" s="111">
        <v>5</v>
      </c>
      <c r="B245" s="54" t="s">
        <v>2402</v>
      </c>
      <c r="C245" s="93" t="s">
        <v>514</v>
      </c>
      <c r="D245" s="113">
        <v>60000</v>
      </c>
      <c r="E245" s="113">
        <v>1</v>
      </c>
      <c r="F245" s="113">
        <v>60000</v>
      </c>
      <c r="G245" s="24"/>
      <c r="H245" s="25">
        <f t="shared" si="52"/>
        <v>0</v>
      </c>
      <c r="I245" s="25"/>
      <c r="J245" s="25"/>
      <c r="K245" s="25"/>
      <c r="L245" s="25">
        <f t="shared" si="53"/>
        <v>0</v>
      </c>
      <c r="M245" s="122"/>
      <c r="N245" s="122"/>
      <c r="O245" s="37"/>
      <c r="P245" s="37"/>
      <c r="Q245" s="37"/>
      <c r="R245" s="37"/>
      <c r="S245" s="38"/>
      <c r="T245" s="38"/>
      <c r="U245" s="38"/>
      <c r="V245" s="38"/>
      <c r="W245" s="38"/>
      <c r="X245" s="38"/>
      <c r="Y245" s="38"/>
      <c r="Z245" s="38"/>
      <c r="AA245" s="38"/>
    </row>
    <row r="246" ht="13.2" spans="1:27">
      <c r="A246" s="44"/>
      <c r="B246" s="45"/>
      <c r="C246" s="45"/>
      <c r="D246" s="44"/>
      <c r="E246" s="44"/>
      <c r="F246" s="44"/>
      <c r="G246" s="24"/>
      <c r="H246" s="59">
        <f>SUM(H240:H245)</f>
        <v>0</v>
      </c>
      <c r="I246" s="59"/>
      <c r="J246" s="59"/>
      <c r="K246" s="59"/>
      <c r="L246" s="59">
        <f>SUM(L240:L245)</f>
        <v>0</v>
      </c>
      <c r="M246" s="122"/>
      <c r="N246" s="122"/>
      <c r="O246" s="37"/>
      <c r="P246" s="37"/>
      <c r="Q246" s="37"/>
      <c r="R246" s="37"/>
      <c r="S246" s="38"/>
      <c r="T246" s="38"/>
      <c r="U246" s="38"/>
      <c r="V246" s="38"/>
      <c r="W246" s="38"/>
      <c r="X246" s="38"/>
      <c r="Y246" s="38"/>
      <c r="Z246" s="38"/>
      <c r="AA246" s="38"/>
    </row>
    <row r="247" ht="15.6" spans="1:27">
      <c r="A247" s="82" t="s">
        <v>32</v>
      </c>
      <c r="B247" s="2"/>
      <c r="C247" s="2"/>
      <c r="D247" s="2"/>
      <c r="E247" s="2"/>
      <c r="F247" s="3"/>
      <c r="G247" s="24"/>
      <c r="H247" s="25"/>
      <c r="I247" s="25"/>
      <c r="J247" s="25"/>
      <c r="K247" s="25"/>
      <c r="L247" s="25"/>
      <c r="M247" s="122"/>
      <c r="N247" s="122"/>
      <c r="O247" s="37"/>
      <c r="P247" s="37"/>
      <c r="Q247" s="37"/>
      <c r="R247" s="37"/>
      <c r="S247" s="38"/>
      <c r="T247" s="38"/>
      <c r="U247" s="38"/>
      <c r="V247" s="38"/>
      <c r="W247" s="38"/>
      <c r="X247" s="38"/>
      <c r="Y247" s="38"/>
      <c r="Z247" s="38"/>
      <c r="AA247" s="38"/>
    </row>
    <row r="248" ht="15.6" spans="1:27">
      <c r="A248" s="115" t="s">
        <v>587</v>
      </c>
      <c r="B248" s="2"/>
      <c r="C248" s="2"/>
      <c r="D248" s="2"/>
      <c r="E248" s="2"/>
      <c r="F248" s="3"/>
      <c r="G248" s="24"/>
      <c r="H248" s="25"/>
      <c r="I248" s="25"/>
      <c r="J248" s="25"/>
      <c r="K248" s="25"/>
      <c r="L248" s="25"/>
      <c r="M248" s="122"/>
      <c r="N248" s="122"/>
      <c r="O248" s="37"/>
      <c r="P248" s="37"/>
      <c r="Q248" s="37"/>
      <c r="R248" s="37"/>
      <c r="S248" s="38"/>
      <c r="T248" s="38"/>
      <c r="U248" s="38"/>
      <c r="V248" s="38"/>
      <c r="W248" s="38"/>
      <c r="X248" s="38"/>
      <c r="Y248" s="38"/>
      <c r="Z248" s="38"/>
      <c r="AA248" s="38"/>
    </row>
    <row r="249" ht="15.6" spans="1:27">
      <c r="A249" s="116" t="s">
        <v>2031</v>
      </c>
      <c r="B249" s="2"/>
      <c r="C249" s="2"/>
      <c r="D249" s="2"/>
      <c r="E249" s="2"/>
      <c r="F249" s="3"/>
      <c r="G249" s="24"/>
      <c r="H249" s="25"/>
      <c r="I249" s="25"/>
      <c r="J249" s="25"/>
      <c r="K249" s="25"/>
      <c r="L249" s="25"/>
      <c r="M249" s="122"/>
      <c r="N249" s="122"/>
      <c r="O249" s="37"/>
      <c r="P249" s="37"/>
      <c r="Q249" s="37"/>
      <c r="R249" s="37"/>
      <c r="S249" s="38"/>
      <c r="T249" s="38"/>
      <c r="U249" s="38"/>
      <c r="V249" s="38"/>
      <c r="W249" s="38"/>
      <c r="X249" s="38"/>
      <c r="Y249" s="38"/>
      <c r="Z249" s="38"/>
      <c r="AA249" s="38"/>
    </row>
    <row r="250" ht="15.6" spans="1:27">
      <c r="A250" s="82" t="s">
        <v>2403</v>
      </c>
      <c r="B250" s="2"/>
      <c r="C250" s="2"/>
      <c r="D250" s="2"/>
      <c r="E250" s="2"/>
      <c r="F250" s="3"/>
      <c r="G250" s="24"/>
      <c r="H250" s="25"/>
      <c r="I250" s="25"/>
      <c r="J250" s="25"/>
      <c r="K250" s="25"/>
      <c r="L250" s="25"/>
      <c r="M250" s="122"/>
      <c r="N250" s="122"/>
      <c r="O250" s="37"/>
      <c r="P250" s="37"/>
      <c r="Q250" s="37"/>
      <c r="R250" s="37"/>
      <c r="S250" s="38"/>
      <c r="T250" s="38"/>
      <c r="U250" s="38"/>
      <c r="V250" s="38"/>
      <c r="W250" s="38"/>
      <c r="X250" s="38"/>
      <c r="Y250" s="38"/>
      <c r="Z250" s="38"/>
      <c r="AA250" s="38"/>
    </row>
    <row r="251" ht="26.4" spans="1:27">
      <c r="A251" s="68" t="s">
        <v>47</v>
      </c>
      <c r="B251" s="69" t="s">
        <v>234</v>
      </c>
      <c r="C251" s="117" t="s">
        <v>367</v>
      </c>
      <c r="D251" s="118" t="s">
        <v>723</v>
      </c>
      <c r="E251" s="118" t="s">
        <v>2404</v>
      </c>
      <c r="F251" s="118" t="s">
        <v>370</v>
      </c>
      <c r="G251" s="24"/>
      <c r="H251" s="25"/>
      <c r="I251" s="25"/>
      <c r="J251" s="25"/>
      <c r="K251" s="25"/>
      <c r="L251" s="25"/>
      <c r="M251" s="122"/>
      <c r="N251" s="122"/>
      <c r="O251" s="37"/>
      <c r="P251" s="37"/>
      <c r="Q251" s="37"/>
      <c r="R251" s="37"/>
      <c r="S251" s="38"/>
      <c r="T251" s="38"/>
      <c r="U251" s="38"/>
      <c r="V251" s="38"/>
      <c r="W251" s="38"/>
      <c r="X251" s="38"/>
      <c r="Y251" s="38"/>
      <c r="Z251" s="38"/>
      <c r="AA251" s="38"/>
    </row>
    <row r="252" ht="92.4" spans="1:27">
      <c r="A252" s="89">
        <v>1</v>
      </c>
      <c r="B252" s="54" t="s">
        <v>2405</v>
      </c>
      <c r="C252" s="119" t="s">
        <v>2406</v>
      </c>
      <c r="D252" s="90"/>
      <c r="E252" s="120">
        <v>1</v>
      </c>
      <c r="F252" s="121"/>
      <c r="G252" s="24"/>
      <c r="H252" s="25">
        <f t="shared" ref="H252:H268" si="54">G252*D252</f>
        <v>0</v>
      </c>
      <c r="I252" s="25"/>
      <c r="J252" s="25"/>
      <c r="K252" s="25"/>
      <c r="L252" s="25">
        <f t="shared" ref="L252:L268" si="55">K252*D252</f>
        <v>0</v>
      </c>
      <c r="M252" s="122"/>
      <c r="N252" s="122"/>
      <c r="O252" s="123">
        <v>1</v>
      </c>
      <c r="P252" s="124">
        <v>38000</v>
      </c>
      <c r="Q252" s="37"/>
      <c r="R252" s="37"/>
      <c r="S252" s="38"/>
      <c r="T252" s="38"/>
      <c r="U252" s="38"/>
      <c r="V252" s="38"/>
      <c r="W252" s="38"/>
      <c r="X252" s="38"/>
      <c r="Y252" s="38"/>
      <c r="Z252" s="38"/>
      <c r="AA252" s="38"/>
    </row>
    <row r="253" ht="132" spans="1:27">
      <c r="A253" s="89">
        <v>2</v>
      </c>
      <c r="B253" s="54" t="s">
        <v>2407</v>
      </c>
      <c r="C253" s="79" t="s">
        <v>2408</v>
      </c>
      <c r="D253" s="90"/>
      <c r="E253" s="120">
        <v>1</v>
      </c>
      <c r="F253" s="121"/>
      <c r="G253" s="24"/>
      <c r="H253" s="25">
        <f t="shared" si="54"/>
        <v>0</v>
      </c>
      <c r="I253" s="25"/>
      <c r="J253" s="25"/>
      <c r="K253" s="25"/>
      <c r="L253" s="25">
        <f t="shared" si="55"/>
        <v>0</v>
      </c>
      <c r="M253" s="122"/>
      <c r="N253" s="122"/>
      <c r="O253" s="125">
        <v>1</v>
      </c>
      <c r="P253" s="126">
        <v>800000</v>
      </c>
      <c r="Q253" s="37"/>
      <c r="R253" s="37"/>
      <c r="S253" s="38"/>
      <c r="T253" s="38"/>
      <c r="U253" s="38"/>
      <c r="V253" s="38"/>
      <c r="W253" s="38"/>
      <c r="X253" s="38"/>
      <c r="Y253" s="38"/>
      <c r="Z253" s="38"/>
      <c r="AA253" s="38"/>
    </row>
    <row r="254" ht="105.6" spans="1:27">
      <c r="A254" s="89">
        <v>3</v>
      </c>
      <c r="B254" s="54" t="s">
        <v>2409</v>
      </c>
      <c r="C254" s="79" t="s">
        <v>2410</v>
      </c>
      <c r="D254" s="90"/>
      <c r="E254" s="120">
        <v>1</v>
      </c>
      <c r="F254" s="121"/>
      <c r="G254" s="24"/>
      <c r="H254" s="25">
        <f t="shared" si="54"/>
        <v>0</v>
      </c>
      <c r="I254" s="25"/>
      <c r="J254" s="25"/>
      <c r="K254" s="25"/>
      <c r="L254" s="25">
        <f t="shared" si="55"/>
        <v>0</v>
      </c>
      <c r="M254" s="122"/>
      <c r="N254" s="122"/>
      <c r="O254" s="125">
        <v>1</v>
      </c>
      <c r="P254" s="126">
        <v>80000</v>
      </c>
      <c r="Q254" s="37"/>
      <c r="R254" s="37"/>
      <c r="S254" s="38"/>
      <c r="T254" s="38"/>
      <c r="U254" s="38"/>
      <c r="V254" s="38"/>
      <c r="W254" s="38"/>
      <c r="X254" s="38"/>
      <c r="Y254" s="38"/>
      <c r="Z254" s="38"/>
      <c r="AA254" s="38"/>
    </row>
    <row r="255" ht="13.2" spans="1:27">
      <c r="A255" s="89">
        <v>4</v>
      </c>
      <c r="B255" s="54" t="s">
        <v>2411</v>
      </c>
      <c r="C255" s="79" t="s">
        <v>2412</v>
      </c>
      <c r="D255" s="90"/>
      <c r="E255" s="121"/>
      <c r="F255" s="121"/>
      <c r="G255" s="24"/>
      <c r="H255" s="25">
        <f t="shared" si="54"/>
        <v>0</v>
      </c>
      <c r="I255" s="25"/>
      <c r="J255" s="25"/>
      <c r="K255" s="25"/>
      <c r="L255" s="25">
        <f t="shared" si="55"/>
        <v>0</v>
      </c>
      <c r="M255" s="122"/>
      <c r="N255" s="122"/>
      <c r="O255" s="125">
        <v>1</v>
      </c>
      <c r="P255" s="126">
        <v>15000</v>
      </c>
      <c r="Q255" s="37"/>
      <c r="R255" s="37"/>
      <c r="S255" s="38"/>
      <c r="T255" s="38"/>
      <c r="U255" s="38"/>
      <c r="V255" s="38"/>
      <c r="W255" s="38"/>
      <c r="X255" s="38"/>
      <c r="Y255" s="38"/>
      <c r="Z255" s="38"/>
      <c r="AA255" s="38"/>
    </row>
    <row r="256" ht="92.4" spans="1:27">
      <c r="A256" s="89">
        <v>5</v>
      </c>
      <c r="B256" s="54" t="s">
        <v>2413</v>
      </c>
      <c r="C256" s="79" t="s">
        <v>2414</v>
      </c>
      <c r="D256" s="90"/>
      <c r="E256" s="120">
        <v>1</v>
      </c>
      <c r="F256" s="121"/>
      <c r="G256" s="24"/>
      <c r="H256" s="25">
        <f t="shared" si="54"/>
        <v>0</v>
      </c>
      <c r="I256" s="25"/>
      <c r="J256" s="25"/>
      <c r="K256" s="25"/>
      <c r="L256" s="25">
        <f t="shared" si="55"/>
        <v>0</v>
      </c>
      <c r="M256" s="122"/>
      <c r="N256" s="122"/>
      <c r="O256" s="125">
        <v>1</v>
      </c>
      <c r="P256" s="126">
        <v>90000</v>
      </c>
      <c r="Q256" s="37"/>
      <c r="R256" s="37"/>
      <c r="S256" s="38"/>
      <c r="T256" s="38"/>
      <c r="U256" s="38"/>
      <c r="V256" s="38"/>
      <c r="W256" s="38"/>
      <c r="X256" s="38"/>
      <c r="Y256" s="38"/>
      <c r="Z256" s="38"/>
      <c r="AA256" s="38"/>
    </row>
    <row r="257" ht="92.4" spans="1:27">
      <c r="A257" s="89">
        <v>6</v>
      </c>
      <c r="B257" s="54" t="s">
        <v>2415</v>
      </c>
      <c r="C257" s="79" t="s">
        <v>2416</v>
      </c>
      <c r="D257" s="90"/>
      <c r="E257" s="120">
        <v>1</v>
      </c>
      <c r="F257" s="121"/>
      <c r="G257" s="24"/>
      <c r="H257" s="25">
        <f t="shared" si="54"/>
        <v>0</v>
      </c>
      <c r="I257" s="25"/>
      <c r="J257" s="25"/>
      <c r="K257" s="25"/>
      <c r="L257" s="25">
        <f t="shared" si="55"/>
        <v>0</v>
      </c>
      <c r="M257" s="122"/>
      <c r="N257" s="122"/>
      <c r="O257" s="125">
        <v>1</v>
      </c>
      <c r="P257" s="126">
        <v>100000</v>
      </c>
      <c r="Q257" s="37"/>
      <c r="R257" s="37"/>
      <c r="S257" s="38"/>
      <c r="T257" s="38"/>
      <c r="U257" s="38"/>
      <c r="V257" s="38"/>
      <c r="W257" s="38"/>
      <c r="X257" s="38"/>
      <c r="Y257" s="38"/>
      <c r="Z257" s="38"/>
      <c r="AA257" s="38"/>
    </row>
    <row r="258" ht="118.8" spans="1:27">
      <c r="A258" s="89">
        <v>7</v>
      </c>
      <c r="B258" s="54" t="s">
        <v>2409</v>
      </c>
      <c r="C258" s="79" t="s">
        <v>2417</v>
      </c>
      <c r="D258" s="90"/>
      <c r="E258" s="120">
        <v>1</v>
      </c>
      <c r="F258" s="121"/>
      <c r="G258" s="24"/>
      <c r="H258" s="25">
        <f t="shared" si="54"/>
        <v>0</v>
      </c>
      <c r="I258" s="25"/>
      <c r="J258" s="25"/>
      <c r="K258" s="25"/>
      <c r="L258" s="25">
        <f t="shared" si="55"/>
        <v>0</v>
      </c>
      <c r="M258" s="122"/>
      <c r="N258" s="122"/>
      <c r="O258" s="125">
        <v>1</v>
      </c>
      <c r="P258" s="126">
        <v>80000</v>
      </c>
      <c r="Q258" s="37"/>
      <c r="R258" s="37"/>
      <c r="S258" s="38"/>
      <c r="T258" s="38"/>
      <c r="U258" s="38"/>
      <c r="V258" s="38"/>
      <c r="W258" s="38"/>
      <c r="X258" s="38"/>
      <c r="Y258" s="38"/>
      <c r="Z258" s="38"/>
      <c r="AA258" s="38"/>
    </row>
    <row r="259" ht="198" spans="1:27">
      <c r="A259" s="89">
        <v>8</v>
      </c>
      <c r="B259" s="54" t="s">
        <v>2418</v>
      </c>
      <c r="C259" s="79" t="s">
        <v>2419</v>
      </c>
      <c r="D259" s="90"/>
      <c r="E259" s="121"/>
      <c r="F259" s="121"/>
      <c r="G259" s="24"/>
      <c r="H259" s="25">
        <f t="shared" si="54"/>
        <v>0</v>
      </c>
      <c r="I259" s="25"/>
      <c r="J259" s="25"/>
      <c r="K259" s="25"/>
      <c r="L259" s="25">
        <f t="shared" si="55"/>
        <v>0</v>
      </c>
      <c r="M259" s="122"/>
      <c r="N259" s="122"/>
      <c r="O259" s="125">
        <v>1</v>
      </c>
      <c r="P259" s="126">
        <v>26000</v>
      </c>
      <c r="Q259" s="37"/>
      <c r="R259" s="37"/>
      <c r="S259" s="38"/>
      <c r="T259" s="38"/>
      <c r="U259" s="38"/>
      <c r="V259" s="38"/>
      <c r="W259" s="38"/>
      <c r="X259" s="38"/>
      <c r="Y259" s="38"/>
      <c r="Z259" s="38"/>
      <c r="AA259" s="38"/>
    </row>
    <row r="260" ht="105.6" spans="1:27">
      <c r="A260" s="89">
        <v>9</v>
      </c>
      <c r="B260" s="54" t="s">
        <v>2409</v>
      </c>
      <c r="C260" s="119" t="s">
        <v>2420</v>
      </c>
      <c r="D260" s="90"/>
      <c r="E260" s="120">
        <v>1</v>
      </c>
      <c r="F260" s="121"/>
      <c r="G260" s="24"/>
      <c r="H260" s="25">
        <f t="shared" si="54"/>
        <v>0</v>
      </c>
      <c r="I260" s="25"/>
      <c r="J260" s="25"/>
      <c r="K260" s="25"/>
      <c r="L260" s="25">
        <f t="shared" si="55"/>
        <v>0</v>
      </c>
      <c r="M260" s="122"/>
      <c r="N260" s="122"/>
      <c r="O260" s="125">
        <v>1</v>
      </c>
      <c r="P260" s="126">
        <v>100000</v>
      </c>
      <c r="Q260" s="37"/>
      <c r="R260" s="37"/>
      <c r="S260" s="38"/>
      <c r="T260" s="38"/>
      <c r="U260" s="38"/>
      <c r="V260" s="38"/>
      <c r="W260" s="38"/>
      <c r="X260" s="38"/>
      <c r="Y260" s="38"/>
      <c r="Z260" s="38"/>
      <c r="AA260" s="38"/>
    </row>
    <row r="261" ht="79.2" spans="1:27">
      <c r="A261" s="89">
        <v>10</v>
      </c>
      <c r="B261" s="54" t="s">
        <v>2415</v>
      </c>
      <c r="C261" s="79" t="s">
        <v>2421</v>
      </c>
      <c r="D261" s="90"/>
      <c r="E261" s="120">
        <v>1</v>
      </c>
      <c r="F261" s="121"/>
      <c r="G261" s="24"/>
      <c r="H261" s="25">
        <f t="shared" si="54"/>
        <v>0</v>
      </c>
      <c r="I261" s="25"/>
      <c r="J261" s="25"/>
      <c r="K261" s="25"/>
      <c r="L261" s="25">
        <f t="shared" si="55"/>
        <v>0</v>
      </c>
      <c r="M261" s="122"/>
      <c r="N261" s="122"/>
      <c r="O261" s="125">
        <v>1</v>
      </c>
      <c r="P261" s="126">
        <v>80000</v>
      </c>
      <c r="Q261" s="37"/>
      <c r="R261" s="37"/>
      <c r="S261" s="38"/>
      <c r="T261" s="38"/>
      <c r="U261" s="38"/>
      <c r="V261" s="38"/>
      <c r="W261" s="38"/>
      <c r="X261" s="38"/>
      <c r="Y261" s="38"/>
      <c r="Z261" s="38"/>
      <c r="AA261" s="38"/>
    </row>
    <row r="262" ht="26.4" spans="1:27">
      <c r="A262" s="89">
        <v>11</v>
      </c>
      <c r="B262" s="54" t="s">
        <v>2422</v>
      </c>
      <c r="C262" s="79" t="s">
        <v>2423</v>
      </c>
      <c r="D262" s="90"/>
      <c r="E262" s="120">
        <v>1</v>
      </c>
      <c r="F262" s="121"/>
      <c r="G262" s="24"/>
      <c r="H262" s="25">
        <f t="shared" si="54"/>
        <v>0</v>
      </c>
      <c r="I262" s="25"/>
      <c r="J262" s="25"/>
      <c r="K262" s="25"/>
      <c r="L262" s="25">
        <f t="shared" si="55"/>
        <v>0</v>
      </c>
      <c r="M262" s="122"/>
      <c r="N262" s="122"/>
      <c r="O262" s="125">
        <v>1</v>
      </c>
      <c r="P262" s="126">
        <v>145000</v>
      </c>
      <c r="Q262" s="37"/>
      <c r="R262" s="37"/>
      <c r="S262" s="38"/>
      <c r="T262" s="38"/>
      <c r="U262" s="38"/>
      <c r="V262" s="38"/>
      <c r="W262" s="38"/>
      <c r="X262" s="38"/>
      <c r="Y262" s="38"/>
      <c r="Z262" s="38"/>
      <c r="AA262" s="38"/>
    </row>
    <row r="263" ht="26.4" spans="1:27">
      <c r="A263" s="89">
        <v>12</v>
      </c>
      <c r="B263" s="54" t="s">
        <v>2424</v>
      </c>
      <c r="C263" s="79" t="s">
        <v>2425</v>
      </c>
      <c r="D263" s="90"/>
      <c r="E263" s="120">
        <v>1</v>
      </c>
      <c r="F263" s="121"/>
      <c r="G263" s="24"/>
      <c r="H263" s="25">
        <f t="shared" si="54"/>
        <v>0</v>
      </c>
      <c r="I263" s="25"/>
      <c r="J263" s="25"/>
      <c r="K263" s="25"/>
      <c r="L263" s="25">
        <f t="shared" si="55"/>
        <v>0</v>
      </c>
      <c r="M263" s="122"/>
      <c r="N263" s="122"/>
      <c r="O263" s="125">
        <v>1</v>
      </c>
      <c r="P263" s="126">
        <v>9500</v>
      </c>
      <c r="Q263" s="37"/>
      <c r="R263" s="37"/>
      <c r="S263" s="38"/>
      <c r="T263" s="38"/>
      <c r="U263" s="38"/>
      <c r="V263" s="38"/>
      <c r="W263" s="38"/>
      <c r="X263" s="38"/>
      <c r="Y263" s="38"/>
      <c r="Z263" s="38"/>
      <c r="AA263" s="38"/>
    </row>
    <row r="264" ht="26.4" spans="1:27">
      <c r="A264" s="89">
        <v>13</v>
      </c>
      <c r="B264" s="54" t="s">
        <v>2426</v>
      </c>
      <c r="C264" s="119" t="s">
        <v>2427</v>
      </c>
      <c r="D264" s="90"/>
      <c r="E264" s="120">
        <v>1</v>
      </c>
      <c r="F264" s="121"/>
      <c r="G264" s="24"/>
      <c r="H264" s="25">
        <f t="shared" si="54"/>
        <v>0</v>
      </c>
      <c r="I264" s="25"/>
      <c r="J264" s="25"/>
      <c r="K264" s="25"/>
      <c r="L264" s="25">
        <f t="shared" si="55"/>
        <v>0</v>
      </c>
      <c r="M264" s="122"/>
      <c r="N264" s="122"/>
      <c r="O264" s="125">
        <v>1</v>
      </c>
      <c r="P264" s="126">
        <v>3800</v>
      </c>
      <c r="Q264" s="37"/>
      <c r="R264" s="37"/>
      <c r="S264" s="38"/>
      <c r="T264" s="38"/>
      <c r="U264" s="38"/>
      <c r="V264" s="38"/>
      <c r="W264" s="38"/>
      <c r="X264" s="38"/>
      <c r="Y264" s="38"/>
      <c r="Z264" s="38"/>
      <c r="AA264" s="38"/>
    </row>
    <row r="265" ht="26.4" spans="1:27">
      <c r="A265" s="89">
        <v>14</v>
      </c>
      <c r="B265" s="54" t="s">
        <v>2428</v>
      </c>
      <c r="C265" s="119" t="s">
        <v>2427</v>
      </c>
      <c r="D265" s="90"/>
      <c r="E265" s="120">
        <v>1</v>
      </c>
      <c r="F265" s="121"/>
      <c r="G265" s="24"/>
      <c r="H265" s="25">
        <f t="shared" si="54"/>
        <v>0</v>
      </c>
      <c r="I265" s="25"/>
      <c r="J265" s="25"/>
      <c r="K265" s="25"/>
      <c r="L265" s="25">
        <f t="shared" si="55"/>
        <v>0</v>
      </c>
      <c r="M265" s="122"/>
      <c r="N265" s="122"/>
      <c r="O265" s="125">
        <v>1</v>
      </c>
      <c r="P265" s="126">
        <v>2600</v>
      </c>
      <c r="Q265" s="37"/>
      <c r="R265" s="37"/>
      <c r="S265" s="38"/>
      <c r="T265" s="38"/>
      <c r="U265" s="38"/>
      <c r="V265" s="38"/>
      <c r="W265" s="38"/>
      <c r="X265" s="38"/>
      <c r="Y265" s="38"/>
      <c r="Z265" s="38"/>
      <c r="AA265" s="38"/>
    </row>
    <row r="266" ht="13.2" spans="1:27">
      <c r="A266" s="89">
        <v>15</v>
      </c>
      <c r="B266" s="54" t="s">
        <v>2429</v>
      </c>
      <c r="C266" s="79" t="s">
        <v>2430</v>
      </c>
      <c r="D266" s="90"/>
      <c r="E266" s="120">
        <v>1</v>
      </c>
      <c r="F266" s="121"/>
      <c r="G266" s="24"/>
      <c r="H266" s="25">
        <f t="shared" si="54"/>
        <v>0</v>
      </c>
      <c r="I266" s="25"/>
      <c r="J266" s="25"/>
      <c r="K266" s="25"/>
      <c r="L266" s="25">
        <f t="shared" si="55"/>
        <v>0</v>
      </c>
      <c r="M266" s="122"/>
      <c r="N266" s="122"/>
      <c r="O266" s="125">
        <v>1</v>
      </c>
      <c r="P266" s="126">
        <v>12000</v>
      </c>
      <c r="Q266" s="37"/>
      <c r="R266" s="37"/>
      <c r="S266" s="38"/>
      <c r="T266" s="38"/>
      <c r="U266" s="38"/>
      <c r="V266" s="38"/>
      <c r="W266" s="38"/>
      <c r="X266" s="38"/>
      <c r="Y266" s="38"/>
      <c r="Z266" s="38"/>
      <c r="AA266" s="38"/>
    </row>
    <row r="267" ht="92.4" spans="1:27">
      <c r="A267" s="89">
        <v>16</v>
      </c>
      <c r="B267" s="54" t="s">
        <v>2431</v>
      </c>
      <c r="C267" s="79" t="s">
        <v>2432</v>
      </c>
      <c r="D267" s="90"/>
      <c r="E267" s="120">
        <v>1</v>
      </c>
      <c r="F267" s="121"/>
      <c r="G267" s="24"/>
      <c r="H267" s="25">
        <f t="shared" si="54"/>
        <v>0</v>
      </c>
      <c r="I267" s="25"/>
      <c r="J267" s="25"/>
      <c r="K267" s="25"/>
      <c r="L267" s="25">
        <f t="shared" si="55"/>
        <v>0</v>
      </c>
      <c r="M267" s="122"/>
      <c r="N267" s="122"/>
      <c r="O267" s="125">
        <v>1</v>
      </c>
      <c r="P267" s="126">
        <v>33000</v>
      </c>
      <c r="Q267" s="37"/>
      <c r="R267" s="37"/>
      <c r="S267" s="38"/>
      <c r="T267" s="38"/>
      <c r="U267" s="38"/>
      <c r="V267" s="38"/>
      <c r="W267" s="38"/>
      <c r="X267" s="38"/>
      <c r="Y267" s="38"/>
      <c r="Z267" s="38"/>
      <c r="AA267" s="38"/>
    </row>
    <row r="268" ht="105.6" spans="1:27">
      <c r="A268" s="89">
        <v>17</v>
      </c>
      <c r="B268" s="54" t="s">
        <v>2433</v>
      </c>
      <c r="C268" s="79" t="s">
        <v>2434</v>
      </c>
      <c r="D268" s="90"/>
      <c r="E268" s="120">
        <v>1</v>
      </c>
      <c r="F268" s="121"/>
      <c r="G268" s="24"/>
      <c r="H268" s="25">
        <f t="shared" si="54"/>
        <v>0</v>
      </c>
      <c r="I268" s="25"/>
      <c r="J268" s="25"/>
      <c r="K268" s="25"/>
      <c r="L268" s="25">
        <f t="shared" si="55"/>
        <v>0</v>
      </c>
      <c r="M268" s="122"/>
      <c r="N268" s="122"/>
      <c r="O268" s="125">
        <v>1</v>
      </c>
      <c r="P268" s="126">
        <v>11000</v>
      </c>
      <c r="Q268" s="37"/>
      <c r="R268" s="37"/>
      <c r="S268" s="38"/>
      <c r="T268" s="38"/>
      <c r="U268" s="38"/>
      <c r="V268" s="38"/>
      <c r="W268" s="38"/>
      <c r="X268" s="38"/>
      <c r="Y268" s="38"/>
      <c r="Z268" s="38"/>
      <c r="AA268" s="38"/>
    </row>
    <row r="269" ht="13.2" spans="1:27">
      <c r="A269" s="38"/>
      <c r="B269" s="127"/>
      <c r="C269" s="127"/>
      <c r="D269" s="38"/>
      <c r="E269" s="38"/>
      <c r="F269" s="38"/>
      <c r="G269" s="128"/>
      <c r="H269" s="129">
        <f>SUM(H252:H268)</f>
        <v>0</v>
      </c>
      <c r="I269" s="129"/>
      <c r="J269" s="129"/>
      <c r="K269" s="129"/>
      <c r="L269" s="129">
        <f>SUM(L252:L268)</f>
        <v>0</v>
      </c>
      <c r="M269" s="133"/>
      <c r="N269" s="133"/>
      <c r="O269" s="128"/>
      <c r="P269" s="128"/>
      <c r="Q269" s="128"/>
      <c r="R269" s="128"/>
      <c r="S269" s="38"/>
      <c r="T269" s="38"/>
      <c r="U269" s="38"/>
      <c r="V269" s="38"/>
      <c r="W269" s="38"/>
      <c r="X269" s="38"/>
      <c r="Y269" s="38"/>
      <c r="Z269" s="38"/>
      <c r="AA269" s="38"/>
    </row>
    <row r="270" ht="26.4" spans="1:27">
      <c r="A270" s="38"/>
      <c r="B270" s="127"/>
      <c r="C270" s="127"/>
      <c r="D270" s="38"/>
      <c r="E270" s="38"/>
      <c r="F270" s="38"/>
      <c r="G270" s="130" t="s">
        <v>194</v>
      </c>
      <c r="H270" s="23">
        <f t="shared" ref="H270:L270" si="56">SUM(H269,H246,H235,H219,H183,H150,H137,H127,H111,H80,H52)</f>
        <v>1277800</v>
      </c>
      <c r="I270" s="23">
        <f t="shared" si="56"/>
        <v>168</v>
      </c>
      <c r="J270" s="23">
        <f t="shared" si="56"/>
        <v>10774725</v>
      </c>
      <c r="K270" s="23">
        <f t="shared" si="56"/>
        <v>41</v>
      </c>
      <c r="L270" s="23">
        <f t="shared" si="56"/>
        <v>6393915</v>
      </c>
      <c r="M270" s="134"/>
      <c r="N270" s="134">
        <f>N219+N150+N137+N127+N111+N52</f>
        <v>6577058</v>
      </c>
      <c r="O270" s="135"/>
      <c r="P270" s="136">
        <f>SUM(P6:P268)</f>
        <v>10512360</v>
      </c>
      <c r="Q270" s="135"/>
      <c r="R270" s="137">
        <v>958300</v>
      </c>
      <c r="S270" s="38"/>
      <c r="T270" s="38"/>
      <c r="U270" s="38"/>
      <c r="V270" s="38"/>
      <c r="W270" s="38"/>
      <c r="X270" s="38"/>
      <c r="Y270" s="38"/>
      <c r="Z270" s="38"/>
      <c r="AA270" s="38"/>
    </row>
    <row r="271" ht="13.2" spans="1:27">
      <c r="A271" s="38"/>
      <c r="B271" s="127"/>
      <c r="C271" s="127"/>
      <c r="D271" s="38"/>
      <c r="E271" s="38"/>
      <c r="F271" s="38"/>
      <c r="G271" s="4"/>
      <c r="H271" s="4"/>
      <c r="I271" s="29"/>
      <c r="J271" s="29"/>
      <c r="K271" s="29"/>
      <c r="L271" s="29"/>
      <c r="M271" s="30"/>
      <c r="N271" s="30"/>
      <c r="O271" s="29"/>
      <c r="P271" s="29"/>
      <c r="Q271" s="29"/>
      <c r="R271" s="29"/>
      <c r="S271" s="38"/>
      <c r="T271" s="38"/>
      <c r="U271" s="38"/>
      <c r="V271" s="38"/>
      <c r="W271" s="38"/>
      <c r="X271" s="38"/>
      <c r="Y271" s="38"/>
      <c r="Z271" s="38"/>
      <c r="AA271" s="38"/>
    </row>
    <row r="272" ht="13.2" spans="2:18">
      <c r="B272" s="131"/>
      <c r="C272" s="131"/>
      <c r="G272" s="132"/>
      <c r="H272" s="132"/>
      <c r="I272" s="28"/>
      <c r="J272" s="28"/>
      <c r="K272" s="28"/>
      <c r="L272" s="28"/>
      <c r="M272" s="30"/>
      <c r="N272" s="30"/>
      <c r="O272" s="28"/>
      <c r="P272" s="28"/>
      <c r="Q272" s="28"/>
      <c r="R272" s="28"/>
    </row>
    <row r="273" ht="13.2" spans="2:18">
      <c r="B273" s="131"/>
      <c r="C273" s="131"/>
      <c r="G273" s="132"/>
      <c r="H273" s="132"/>
      <c r="I273" s="28"/>
      <c r="J273" s="28"/>
      <c r="K273" s="28"/>
      <c r="L273" s="28"/>
      <c r="M273" s="30"/>
      <c r="N273" s="30"/>
      <c r="O273" s="28"/>
      <c r="P273" s="28"/>
      <c r="Q273" s="28"/>
      <c r="R273" s="28"/>
    </row>
    <row r="274" ht="13.2" spans="2:18">
      <c r="B274" s="131"/>
      <c r="C274" s="131"/>
      <c r="G274" s="132"/>
      <c r="H274" s="132"/>
      <c r="I274" s="28"/>
      <c r="J274" s="28"/>
      <c r="K274" s="28"/>
      <c r="L274" s="28"/>
      <c r="M274" s="30"/>
      <c r="N274" s="30"/>
      <c r="O274" s="28"/>
      <c r="P274" s="28"/>
      <c r="Q274" s="28"/>
      <c r="R274" s="28"/>
    </row>
    <row r="275" ht="13.2" spans="2:18">
      <c r="B275" s="131"/>
      <c r="C275" s="131"/>
      <c r="G275" s="132"/>
      <c r="H275" s="132"/>
      <c r="I275" s="28"/>
      <c r="J275" s="28"/>
      <c r="K275" s="28"/>
      <c r="L275" s="28"/>
      <c r="M275" s="30"/>
      <c r="N275" s="30"/>
      <c r="O275" s="28"/>
      <c r="P275" s="28"/>
      <c r="Q275" s="28"/>
      <c r="R275" s="28"/>
    </row>
    <row r="276" ht="13.2" spans="2:18">
      <c r="B276" s="131"/>
      <c r="C276" s="131"/>
      <c r="G276" s="132"/>
      <c r="H276" s="132"/>
      <c r="I276" s="28"/>
      <c r="J276" s="28"/>
      <c r="K276" s="28"/>
      <c r="L276" s="28"/>
      <c r="M276" s="30"/>
      <c r="N276" s="30"/>
      <c r="O276" s="28"/>
      <c r="P276" s="28"/>
      <c r="Q276" s="28"/>
      <c r="R276" s="28"/>
    </row>
    <row r="277" ht="13.2" spans="2:18">
      <c r="B277" s="131"/>
      <c r="C277" s="131"/>
      <c r="G277" s="132"/>
      <c r="H277" s="132"/>
      <c r="I277" s="28"/>
      <c r="J277" s="28"/>
      <c r="K277" s="28"/>
      <c r="L277" s="28"/>
      <c r="M277" s="30"/>
      <c r="N277" s="30"/>
      <c r="O277" s="28"/>
      <c r="P277" s="28"/>
      <c r="Q277" s="28"/>
      <c r="R277" s="28"/>
    </row>
    <row r="278" ht="13.2" spans="2:18">
      <c r="B278" s="131"/>
      <c r="C278" s="131"/>
      <c r="G278" s="132"/>
      <c r="H278" s="132"/>
      <c r="I278" s="28"/>
      <c r="J278" s="28"/>
      <c r="K278" s="28"/>
      <c r="L278" s="28"/>
      <c r="M278" s="30"/>
      <c r="N278" s="30"/>
      <c r="O278" s="28"/>
      <c r="P278" s="28"/>
      <c r="Q278" s="28"/>
      <c r="R278" s="28"/>
    </row>
    <row r="279" ht="13.2" spans="2:18">
      <c r="B279" s="131"/>
      <c r="C279" s="131"/>
      <c r="G279" s="132"/>
      <c r="H279" s="132"/>
      <c r="I279" s="28"/>
      <c r="J279" s="28"/>
      <c r="K279" s="28"/>
      <c r="L279" s="28"/>
      <c r="M279" s="30"/>
      <c r="N279" s="30"/>
      <c r="O279" s="28"/>
      <c r="P279" s="28"/>
      <c r="Q279" s="28"/>
      <c r="R279" s="28"/>
    </row>
    <row r="280" ht="13.2" spans="2:18">
      <c r="B280" s="131"/>
      <c r="C280" s="131"/>
      <c r="G280" s="132"/>
      <c r="H280" s="132"/>
      <c r="I280" s="28"/>
      <c r="J280" s="28"/>
      <c r="K280" s="28"/>
      <c r="L280" s="28"/>
      <c r="M280" s="30"/>
      <c r="N280" s="30"/>
      <c r="O280" s="28"/>
      <c r="P280" s="28"/>
      <c r="Q280" s="28"/>
      <c r="R280" s="28"/>
    </row>
    <row r="281" ht="13.2" spans="2:18">
      <c r="B281" s="131"/>
      <c r="C281" s="131"/>
      <c r="G281" s="132"/>
      <c r="H281" s="132"/>
      <c r="I281" s="28"/>
      <c r="J281" s="28"/>
      <c r="K281" s="28"/>
      <c r="L281" s="28"/>
      <c r="M281" s="30"/>
      <c r="N281" s="30"/>
      <c r="O281" s="28"/>
      <c r="P281" s="28"/>
      <c r="Q281" s="28"/>
      <c r="R281" s="28"/>
    </row>
    <row r="282" ht="13.2" spans="2:18">
      <c r="B282" s="131"/>
      <c r="C282" s="131"/>
      <c r="G282" s="132"/>
      <c r="H282" s="132"/>
      <c r="I282" s="28"/>
      <c r="J282" s="28"/>
      <c r="K282" s="28"/>
      <c r="L282" s="28"/>
      <c r="M282" s="30"/>
      <c r="N282" s="30"/>
      <c r="O282" s="28"/>
      <c r="P282" s="28"/>
      <c r="Q282" s="28"/>
      <c r="R282" s="28"/>
    </row>
    <row r="283" ht="13.2" spans="2:18">
      <c r="B283" s="131"/>
      <c r="C283" s="131"/>
      <c r="G283" s="132"/>
      <c r="H283" s="132"/>
      <c r="I283" s="28"/>
      <c r="J283" s="28"/>
      <c r="K283" s="28"/>
      <c r="L283" s="28"/>
      <c r="M283" s="30"/>
      <c r="N283" s="30"/>
      <c r="O283" s="28"/>
      <c r="P283" s="28"/>
      <c r="Q283" s="28"/>
      <c r="R283" s="28"/>
    </row>
    <row r="284" ht="13.2" spans="2:18">
      <c r="B284" s="131"/>
      <c r="C284" s="131"/>
      <c r="G284" s="132"/>
      <c r="H284" s="132"/>
      <c r="I284" s="28"/>
      <c r="J284" s="28"/>
      <c r="K284" s="28"/>
      <c r="L284" s="28"/>
      <c r="M284" s="30"/>
      <c r="N284" s="30"/>
      <c r="O284" s="28"/>
      <c r="P284" s="28"/>
      <c r="Q284" s="28"/>
      <c r="R284" s="28"/>
    </row>
    <row r="285" ht="13.2" spans="2:18">
      <c r="B285" s="131"/>
      <c r="C285" s="131"/>
      <c r="G285" s="132"/>
      <c r="H285" s="132"/>
      <c r="I285" s="28"/>
      <c r="J285" s="28"/>
      <c r="K285" s="28"/>
      <c r="L285" s="28"/>
      <c r="M285" s="30"/>
      <c r="N285" s="30"/>
      <c r="O285" s="28"/>
      <c r="P285" s="28"/>
      <c r="Q285" s="28"/>
      <c r="R285" s="28"/>
    </row>
    <row r="286" ht="13.2" spans="2:18">
      <c r="B286" s="131"/>
      <c r="C286" s="131"/>
      <c r="G286" s="132"/>
      <c r="H286" s="132"/>
      <c r="I286" s="28"/>
      <c r="J286" s="28"/>
      <c r="K286" s="28"/>
      <c r="L286" s="28"/>
      <c r="M286" s="30"/>
      <c r="N286" s="30"/>
      <c r="O286" s="28"/>
      <c r="P286" s="28"/>
      <c r="Q286" s="28"/>
      <c r="R286" s="28"/>
    </row>
    <row r="287" ht="13.2" spans="2:18">
      <c r="B287" s="131"/>
      <c r="C287" s="131"/>
      <c r="G287" s="132"/>
      <c r="H287" s="132"/>
      <c r="I287" s="28"/>
      <c r="J287" s="28"/>
      <c r="K287" s="28"/>
      <c r="L287" s="28"/>
      <c r="M287" s="30"/>
      <c r="N287" s="30"/>
      <c r="O287" s="28"/>
      <c r="P287" s="28"/>
      <c r="Q287" s="28"/>
      <c r="R287" s="28"/>
    </row>
    <row r="288" ht="13.2" spans="2:18">
      <c r="B288" s="131"/>
      <c r="C288" s="131"/>
      <c r="G288" s="132"/>
      <c r="H288" s="132"/>
      <c r="I288" s="28"/>
      <c r="J288" s="28"/>
      <c r="K288" s="28"/>
      <c r="L288" s="28"/>
      <c r="M288" s="30"/>
      <c r="N288" s="30"/>
      <c r="O288" s="28"/>
      <c r="P288" s="28"/>
      <c r="Q288" s="28"/>
      <c r="R288" s="28"/>
    </row>
    <row r="289" ht="13.2" spans="2:18">
      <c r="B289" s="131"/>
      <c r="C289" s="131"/>
      <c r="G289" s="132"/>
      <c r="H289" s="132"/>
      <c r="I289" s="28"/>
      <c r="J289" s="28"/>
      <c r="K289" s="28"/>
      <c r="L289" s="28"/>
      <c r="M289" s="30"/>
      <c r="N289" s="30"/>
      <c r="O289" s="28"/>
      <c r="P289" s="28"/>
      <c r="Q289" s="28"/>
      <c r="R289" s="28"/>
    </row>
    <row r="290" ht="13.2" spans="2:18">
      <c r="B290" s="131"/>
      <c r="C290" s="131"/>
      <c r="G290" s="132"/>
      <c r="H290" s="132"/>
      <c r="I290" s="28"/>
      <c r="J290" s="28"/>
      <c r="K290" s="28"/>
      <c r="L290" s="28"/>
      <c r="M290" s="30"/>
      <c r="N290" s="30"/>
      <c r="O290" s="28"/>
      <c r="P290" s="28"/>
      <c r="Q290" s="28"/>
      <c r="R290" s="28"/>
    </row>
    <row r="291" ht="13.2" spans="2:18">
      <c r="B291" s="131"/>
      <c r="C291" s="131"/>
      <c r="G291" s="132"/>
      <c r="H291" s="132"/>
      <c r="I291" s="28"/>
      <c r="J291" s="28"/>
      <c r="K291" s="28"/>
      <c r="L291" s="28"/>
      <c r="M291" s="30"/>
      <c r="N291" s="30"/>
      <c r="O291" s="28"/>
      <c r="P291" s="28"/>
      <c r="Q291" s="28"/>
      <c r="R291" s="28"/>
    </row>
    <row r="292" ht="13.2" spans="2:18">
      <c r="B292" s="131"/>
      <c r="C292" s="131"/>
      <c r="G292" s="132"/>
      <c r="H292" s="132"/>
      <c r="I292" s="28"/>
      <c r="J292" s="28"/>
      <c r="K292" s="28"/>
      <c r="L292" s="28"/>
      <c r="M292" s="30"/>
      <c r="N292" s="30"/>
      <c r="O292" s="28"/>
      <c r="P292" s="28"/>
      <c r="Q292" s="28"/>
      <c r="R292" s="28"/>
    </row>
    <row r="293" ht="13.2" spans="2:18">
      <c r="B293" s="131"/>
      <c r="C293" s="131"/>
      <c r="G293" s="132"/>
      <c r="H293" s="132"/>
      <c r="I293" s="28"/>
      <c r="J293" s="28"/>
      <c r="K293" s="28"/>
      <c r="L293" s="28"/>
      <c r="M293" s="30"/>
      <c r="N293" s="30"/>
      <c r="O293" s="28"/>
      <c r="P293" s="28"/>
      <c r="Q293" s="28"/>
      <c r="R293" s="28"/>
    </row>
    <row r="294" ht="13.2" spans="2:18">
      <c r="B294" s="131"/>
      <c r="C294" s="131"/>
      <c r="G294" s="132"/>
      <c r="H294" s="132"/>
      <c r="I294" s="28"/>
      <c r="J294" s="28"/>
      <c r="K294" s="28"/>
      <c r="L294" s="28"/>
      <c r="M294" s="30"/>
      <c r="N294" s="30"/>
      <c r="O294" s="28"/>
      <c r="P294" s="28"/>
      <c r="Q294" s="28"/>
      <c r="R294" s="28"/>
    </row>
    <row r="295" ht="13.2" spans="2:18">
      <c r="B295" s="131"/>
      <c r="C295" s="131"/>
      <c r="G295" s="132"/>
      <c r="H295" s="132"/>
      <c r="I295" s="28"/>
      <c r="J295" s="28"/>
      <c r="K295" s="28"/>
      <c r="L295" s="28"/>
      <c r="M295" s="30"/>
      <c r="N295" s="30"/>
      <c r="O295" s="28"/>
      <c r="P295" s="28"/>
      <c r="Q295" s="28"/>
      <c r="R295" s="28"/>
    </row>
    <row r="296" ht="13.2" spans="2:18">
      <c r="B296" s="131"/>
      <c r="C296" s="131"/>
      <c r="G296" s="132"/>
      <c r="H296" s="132"/>
      <c r="I296" s="28"/>
      <c r="J296" s="28"/>
      <c r="K296" s="28"/>
      <c r="L296" s="28"/>
      <c r="M296" s="30"/>
      <c r="N296" s="30"/>
      <c r="O296" s="28"/>
      <c r="P296" s="28"/>
      <c r="Q296" s="28"/>
      <c r="R296" s="28"/>
    </row>
    <row r="297" ht="13.2" spans="2:18">
      <c r="B297" s="131"/>
      <c r="C297" s="131"/>
      <c r="G297" s="132"/>
      <c r="H297" s="132"/>
      <c r="I297" s="28"/>
      <c r="J297" s="28"/>
      <c r="K297" s="28"/>
      <c r="L297" s="28"/>
      <c r="M297" s="30"/>
      <c r="N297" s="30"/>
      <c r="O297" s="28"/>
      <c r="P297" s="28"/>
      <c r="Q297" s="28"/>
      <c r="R297" s="28"/>
    </row>
    <row r="298" ht="13.2" spans="2:18">
      <c r="B298" s="131"/>
      <c r="C298" s="131"/>
      <c r="G298" s="132"/>
      <c r="H298" s="132"/>
      <c r="I298" s="28"/>
      <c r="J298" s="28"/>
      <c r="K298" s="28"/>
      <c r="L298" s="28"/>
      <c r="M298" s="30"/>
      <c r="N298" s="30"/>
      <c r="O298" s="28"/>
      <c r="P298" s="28"/>
      <c r="Q298" s="28"/>
      <c r="R298" s="28"/>
    </row>
    <row r="299" ht="13.2" spans="2:18">
      <c r="B299" s="131"/>
      <c r="C299" s="131"/>
      <c r="G299" s="132"/>
      <c r="H299" s="132"/>
      <c r="I299" s="28"/>
      <c r="J299" s="28"/>
      <c r="K299" s="28"/>
      <c r="L299" s="28"/>
      <c r="M299" s="30"/>
      <c r="N299" s="30"/>
      <c r="O299" s="28"/>
      <c r="P299" s="28"/>
      <c r="Q299" s="28"/>
      <c r="R299" s="28"/>
    </row>
    <row r="300" ht="13.2" spans="2:18">
      <c r="B300" s="131"/>
      <c r="C300" s="131"/>
      <c r="G300" s="132"/>
      <c r="H300" s="132"/>
      <c r="I300" s="28"/>
      <c r="J300" s="28"/>
      <c r="K300" s="28"/>
      <c r="L300" s="28"/>
      <c r="M300" s="30"/>
      <c r="N300" s="30"/>
      <c r="O300" s="28"/>
      <c r="P300" s="28"/>
      <c r="Q300" s="28"/>
      <c r="R300" s="28"/>
    </row>
    <row r="301" ht="13.2" spans="2:18">
      <c r="B301" s="131"/>
      <c r="C301" s="131"/>
      <c r="G301" s="132"/>
      <c r="H301" s="132"/>
      <c r="I301" s="28"/>
      <c r="J301" s="28"/>
      <c r="K301" s="28"/>
      <c r="L301" s="28"/>
      <c r="M301" s="30"/>
      <c r="N301" s="30"/>
      <c r="O301" s="28"/>
      <c r="P301" s="28"/>
      <c r="Q301" s="28"/>
      <c r="R301" s="28"/>
    </row>
    <row r="302" ht="13.2" spans="2:18">
      <c r="B302" s="131"/>
      <c r="C302" s="131"/>
      <c r="G302" s="132"/>
      <c r="H302" s="132"/>
      <c r="I302" s="28"/>
      <c r="J302" s="28"/>
      <c r="K302" s="28"/>
      <c r="L302" s="28"/>
      <c r="M302" s="30"/>
      <c r="N302" s="30"/>
      <c r="O302" s="28"/>
      <c r="P302" s="28"/>
      <c r="Q302" s="28"/>
      <c r="R302" s="28"/>
    </row>
    <row r="303" ht="13.2" spans="2:18">
      <c r="B303" s="131"/>
      <c r="C303" s="131"/>
      <c r="G303" s="132"/>
      <c r="H303" s="132"/>
      <c r="I303" s="28"/>
      <c r="J303" s="28"/>
      <c r="K303" s="28"/>
      <c r="L303" s="28"/>
      <c r="M303" s="30"/>
      <c r="N303" s="30"/>
      <c r="O303" s="28"/>
      <c r="P303" s="28"/>
      <c r="Q303" s="28"/>
      <c r="R303" s="28"/>
    </row>
    <row r="304" ht="13.2" spans="2:18">
      <c r="B304" s="131"/>
      <c r="C304" s="131"/>
      <c r="G304" s="132"/>
      <c r="H304" s="132"/>
      <c r="I304" s="28"/>
      <c r="J304" s="28"/>
      <c r="K304" s="28"/>
      <c r="L304" s="28"/>
      <c r="M304" s="30"/>
      <c r="N304" s="30"/>
      <c r="O304" s="28"/>
      <c r="P304" s="28"/>
      <c r="Q304" s="28"/>
      <c r="R304" s="28"/>
    </row>
    <row r="305" ht="13.2" spans="2:18">
      <c r="B305" s="131"/>
      <c r="C305" s="131"/>
      <c r="G305" s="132"/>
      <c r="H305" s="132"/>
      <c r="I305" s="28"/>
      <c r="J305" s="28"/>
      <c r="K305" s="28"/>
      <c r="L305" s="28"/>
      <c r="M305" s="30"/>
      <c r="N305" s="30"/>
      <c r="O305" s="28"/>
      <c r="P305" s="28"/>
      <c r="Q305" s="28"/>
      <c r="R305" s="28"/>
    </row>
    <row r="306" ht="13.2" spans="2:18">
      <c r="B306" s="131"/>
      <c r="C306" s="131"/>
      <c r="G306" s="132"/>
      <c r="H306" s="132"/>
      <c r="I306" s="28"/>
      <c r="J306" s="28"/>
      <c r="K306" s="28"/>
      <c r="L306" s="28"/>
      <c r="M306" s="30"/>
      <c r="N306" s="30"/>
      <c r="O306" s="28"/>
      <c r="P306" s="28"/>
      <c r="Q306" s="28"/>
      <c r="R306" s="28"/>
    </row>
    <row r="307" ht="13.2" spans="2:18">
      <c r="B307" s="131"/>
      <c r="C307" s="131"/>
      <c r="G307" s="132"/>
      <c r="H307" s="132"/>
      <c r="I307" s="28"/>
      <c r="J307" s="28"/>
      <c r="K307" s="28"/>
      <c r="L307" s="28"/>
      <c r="M307" s="30"/>
      <c r="N307" s="30"/>
      <c r="O307" s="28"/>
      <c r="P307" s="28"/>
      <c r="Q307" s="28"/>
      <c r="R307" s="28"/>
    </row>
    <row r="308" ht="13.2" spans="2:18">
      <c r="B308" s="131"/>
      <c r="C308" s="131"/>
      <c r="G308" s="132"/>
      <c r="H308" s="132"/>
      <c r="I308" s="28"/>
      <c r="J308" s="28"/>
      <c r="K308" s="28"/>
      <c r="L308" s="28"/>
      <c r="M308" s="30"/>
      <c r="N308" s="30"/>
      <c r="O308" s="28"/>
      <c r="P308" s="28"/>
      <c r="Q308" s="28"/>
      <c r="R308" s="28"/>
    </row>
    <row r="309" ht="13.2" spans="2:18">
      <c r="B309" s="131"/>
      <c r="C309" s="131"/>
      <c r="G309" s="132"/>
      <c r="H309" s="132"/>
      <c r="I309" s="28"/>
      <c r="J309" s="28"/>
      <c r="K309" s="28"/>
      <c r="L309" s="28"/>
      <c r="M309" s="30"/>
      <c r="N309" s="30"/>
      <c r="O309" s="28"/>
      <c r="P309" s="28"/>
      <c r="Q309" s="28"/>
      <c r="R309" s="28"/>
    </row>
    <row r="310" ht="13.2" spans="2:18">
      <c r="B310" s="131"/>
      <c r="C310" s="131"/>
      <c r="G310" s="132"/>
      <c r="H310" s="132"/>
      <c r="I310" s="28"/>
      <c r="J310" s="28"/>
      <c r="K310" s="28"/>
      <c r="L310" s="28"/>
      <c r="M310" s="30"/>
      <c r="N310" s="30"/>
      <c r="O310" s="28"/>
      <c r="P310" s="28"/>
      <c r="Q310" s="28"/>
      <c r="R310" s="28"/>
    </row>
    <row r="311" ht="13.2" spans="2:18">
      <c r="B311" s="131"/>
      <c r="C311" s="131"/>
      <c r="G311" s="132"/>
      <c r="H311" s="132"/>
      <c r="I311" s="28"/>
      <c r="J311" s="28"/>
      <c r="K311" s="28"/>
      <c r="L311" s="28"/>
      <c r="M311" s="30"/>
      <c r="N311" s="30"/>
      <c r="O311" s="28"/>
      <c r="P311" s="28"/>
      <c r="Q311" s="28"/>
      <c r="R311" s="28"/>
    </row>
    <row r="312" ht="13.2" spans="2:18">
      <c r="B312" s="131"/>
      <c r="C312" s="131"/>
      <c r="G312" s="132"/>
      <c r="H312" s="132"/>
      <c r="I312" s="28"/>
      <c r="J312" s="28"/>
      <c r="K312" s="28"/>
      <c r="L312" s="28"/>
      <c r="M312" s="30"/>
      <c r="N312" s="30"/>
      <c r="O312" s="28"/>
      <c r="P312" s="28"/>
      <c r="Q312" s="28"/>
      <c r="R312" s="28"/>
    </row>
    <row r="313" ht="13.2" spans="2:18">
      <c r="B313" s="131"/>
      <c r="C313" s="131"/>
      <c r="G313" s="132"/>
      <c r="H313" s="132"/>
      <c r="I313" s="28"/>
      <c r="J313" s="28"/>
      <c r="K313" s="28"/>
      <c r="L313" s="28"/>
      <c r="M313" s="30"/>
      <c r="N313" s="30"/>
      <c r="O313" s="28"/>
      <c r="P313" s="28"/>
      <c r="Q313" s="28"/>
      <c r="R313" s="28"/>
    </row>
    <row r="314" ht="13.2" spans="2:18">
      <c r="B314" s="131"/>
      <c r="C314" s="131"/>
      <c r="G314" s="132"/>
      <c r="H314" s="132"/>
      <c r="I314" s="28"/>
      <c r="J314" s="28"/>
      <c r="K314" s="28"/>
      <c r="L314" s="28"/>
      <c r="M314" s="30"/>
      <c r="N314" s="30"/>
      <c r="O314" s="28"/>
      <c r="P314" s="28"/>
      <c r="Q314" s="28"/>
      <c r="R314" s="28"/>
    </row>
    <row r="315" ht="13.2" spans="2:18">
      <c r="B315" s="131"/>
      <c r="C315" s="131"/>
      <c r="G315" s="132"/>
      <c r="H315" s="132"/>
      <c r="I315" s="28"/>
      <c r="J315" s="28"/>
      <c r="K315" s="28"/>
      <c r="L315" s="28"/>
      <c r="M315" s="30"/>
      <c r="N315" s="30"/>
      <c r="O315" s="28"/>
      <c r="P315" s="28"/>
      <c r="Q315" s="28"/>
      <c r="R315" s="28"/>
    </row>
    <row r="316" ht="13.2" spans="2:18">
      <c r="B316" s="131"/>
      <c r="C316" s="131"/>
      <c r="G316" s="132"/>
      <c r="H316" s="132"/>
      <c r="I316" s="28"/>
      <c r="J316" s="28"/>
      <c r="K316" s="28"/>
      <c r="L316" s="28"/>
      <c r="M316" s="30"/>
      <c r="N316" s="30"/>
      <c r="O316" s="28"/>
      <c r="P316" s="28"/>
      <c r="Q316" s="28"/>
      <c r="R316" s="28"/>
    </row>
    <row r="317" ht="13.2" spans="2:18">
      <c r="B317" s="131"/>
      <c r="C317" s="131"/>
      <c r="G317" s="132"/>
      <c r="H317" s="132"/>
      <c r="I317" s="28"/>
      <c r="J317" s="28"/>
      <c r="K317" s="28"/>
      <c r="L317" s="28"/>
      <c r="M317" s="30"/>
      <c r="N317" s="30"/>
      <c r="O317" s="28"/>
      <c r="P317" s="28"/>
      <c r="Q317" s="28"/>
      <c r="R317" s="28"/>
    </row>
    <row r="318" ht="13.2" spans="2:18">
      <c r="B318" s="131"/>
      <c r="C318" s="131"/>
      <c r="G318" s="132"/>
      <c r="H318" s="132"/>
      <c r="I318" s="28"/>
      <c r="J318" s="28"/>
      <c r="K318" s="28"/>
      <c r="L318" s="28"/>
      <c r="M318" s="30"/>
      <c r="N318" s="30"/>
      <c r="O318" s="28"/>
      <c r="P318" s="28"/>
      <c r="Q318" s="28"/>
      <c r="R318" s="28"/>
    </row>
    <row r="319" ht="13.2" spans="2:18">
      <c r="B319" s="131"/>
      <c r="C319" s="131"/>
      <c r="G319" s="132"/>
      <c r="H319" s="132"/>
      <c r="I319" s="28"/>
      <c r="J319" s="28"/>
      <c r="K319" s="28"/>
      <c r="L319" s="28"/>
      <c r="M319" s="30"/>
      <c r="N319" s="30"/>
      <c r="O319" s="28"/>
      <c r="P319" s="28"/>
      <c r="Q319" s="28"/>
      <c r="R319" s="28"/>
    </row>
    <row r="320" ht="13.2" spans="2:18">
      <c r="B320" s="131"/>
      <c r="C320" s="131"/>
      <c r="G320" s="132"/>
      <c r="H320" s="132"/>
      <c r="I320" s="28"/>
      <c r="J320" s="28"/>
      <c r="K320" s="28"/>
      <c r="L320" s="28"/>
      <c r="M320" s="30"/>
      <c r="N320" s="30"/>
      <c r="O320" s="28"/>
      <c r="P320" s="28"/>
      <c r="Q320" s="28"/>
      <c r="R320" s="28"/>
    </row>
    <row r="321" ht="13.2" spans="2:18">
      <c r="B321" s="131"/>
      <c r="C321" s="131"/>
      <c r="G321" s="132"/>
      <c r="H321" s="132"/>
      <c r="I321" s="28"/>
      <c r="J321" s="28"/>
      <c r="K321" s="28"/>
      <c r="L321" s="28"/>
      <c r="M321" s="30"/>
      <c r="N321" s="30"/>
      <c r="O321" s="28"/>
      <c r="P321" s="28"/>
      <c r="Q321" s="28"/>
      <c r="R321" s="28"/>
    </row>
    <row r="322" ht="13.2" spans="2:18">
      <c r="B322" s="131"/>
      <c r="C322" s="131"/>
      <c r="G322" s="132"/>
      <c r="H322" s="132"/>
      <c r="I322" s="28"/>
      <c r="J322" s="28"/>
      <c r="K322" s="28"/>
      <c r="L322" s="28"/>
      <c r="M322" s="30"/>
      <c r="N322" s="30"/>
      <c r="O322" s="28"/>
      <c r="P322" s="28"/>
      <c r="Q322" s="28"/>
      <c r="R322" s="28"/>
    </row>
    <row r="323" ht="13.2" spans="2:18">
      <c r="B323" s="131"/>
      <c r="C323" s="131"/>
      <c r="G323" s="132"/>
      <c r="H323" s="132"/>
      <c r="I323" s="28"/>
      <c r="J323" s="28"/>
      <c r="K323" s="28"/>
      <c r="L323" s="28"/>
      <c r="M323" s="30"/>
      <c r="N323" s="30"/>
      <c r="O323" s="28"/>
      <c r="P323" s="28"/>
      <c r="Q323" s="28"/>
      <c r="R323" s="28"/>
    </row>
    <row r="324" ht="13.2" spans="2:18">
      <c r="B324" s="131"/>
      <c r="C324" s="131"/>
      <c r="G324" s="132"/>
      <c r="H324" s="132"/>
      <c r="I324" s="28"/>
      <c r="J324" s="28"/>
      <c r="K324" s="28"/>
      <c r="L324" s="28"/>
      <c r="M324" s="30"/>
      <c r="N324" s="30"/>
      <c r="O324" s="28"/>
      <c r="P324" s="28"/>
      <c r="Q324" s="28"/>
      <c r="R324" s="28"/>
    </row>
    <row r="325" ht="13.2" spans="2:18">
      <c r="B325" s="131"/>
      <c r="C325" s="131"/>
      <c r="G325" s="132"/>
      <c r="H325" s="132"/>
      <c r="I325" s="28"/>
      <c r="J325" s="28"/>
      <c r="K325" s="28"/>
      <c r="L325" s="28"/>
      <c r="M325" s="30"/>
      <c r="N325" s="30"/>
      <c r="O325" s="28"/>
      <c r="P325" s="28"/>
      <c r="Q325" s="28"/>
      <c r="R325" s="28"/>
    </row>
    <row r="326" ht="13.2" spans="2:18">
      <c r="B326" s="131"/>
      <c r="C326" s="131"/>
      <c r="G326" s="132"/>
      <c r="H326" s="132"/>
      <c r="I326" s="28"/>
      <c r="J326" s="28"/>
      <c r="K326" s="28"/>
      <c r="L326" s="28"/>
      <c r="M326" s="30"/>
      <c r="N326" s="30"/>
      <c r="O326" s="28"/>
      <c r="P326" s="28"/>
      <c r="Q326" s="28"/>
      <c r="R326" s="28"/>
    </row>
    <row r="327" ht="13.2" spans="2:18">
      <c r="B327" s="131"/>
      <c r="C327" s="131"/>
      <c r="G327" s="132"/>
      <c r="H327" s="132"/>
      <c r="I327" s="28"/>
      <c r="J327" s="28"/>
      <c r="K327" s="28"/>
      <c r="L327" s="28"/>
      <c r="M327" s="30"/>
      <c r="N327" s="30"/>
      <c r="O327" s="28"/>
      <c r="P327" s="28"/>
      <c r="Q327" s="28"/>
      <c r="R327" s="28"/>
    </row>
    <row r="328" ht="13.2" spans="2:18">
      <c r="B328" s="131"/>
      <c r="C328" s="131"/>
      <c r="G328" s="132"/>
      <c r="H328" s="132"/>
      <c r="I328" s="28"/>
      <c r="J328" s="28"/>
      <c r="K328" s="28"/>
      <c r="L328" s="28"/>
      <c r="M328" s="30"/>
      <c r="N328" s="30"/>
      <c r="O328" s="28"/>
      <c r="P328" s="28"/>
      <c r="Q328" s="28"/>
      <c r="R328" s="28"/>
    </row>
    <row r="329" ht="13.2" spans="2:18">
      <c r="B329" s="131"/>
      <c r="C329" s="131"/>
      <c r="G329" s="132"/>
      <c r="H329" s="132"/>
      <c r="I329" s="28"/>
      <c r="J329" s="28"/>
      <c r="K329" s="28"/>
      <c r="L329" s="28"/>
      <c r="M329" s="30"/>
      <c r="N329" s="30"/>
      <c r="O329" s="28"/>
      <c r="P329" s="28"/>
      <c r="Q329" s="28"/>
      <c r="R329" s="28"/>
    </row>
    <row r="330" ht="13.2" spans="2:18">
      <c r="B330" s="131"/>
      <c r="C330" s="131"/>
      <c r="G330" s="132"/>
      <c r="H330" s="132"/>
      <c r="I330" s="28"/>
      <c r="J330" s="28"/>
      <c r="K330" s="28"/>
      <c r="L330" s="28"/>
      <c r="M330" s="30"/>
      <c r="N330" s="30"/>
      <c r="O330" s="28"/>
      <c r="P330" s="28"/>
      <c r="Q330" s="28"/>
      <c r="R330" s="28"/>
    </row>
    <row r="331" ht="13.2" spans="2:18">
      <c r="B331" s="131"/>
      <c r="C331" s="131"/>
      <c r="G331" s="132"/>
      <c r="H331" s="132"/>
      <c r="I331" s="28"/>
      <c r="J331" s="28"/>
      <c r="K331" s="28"/>
      <c r="L331" s="28"/>
      <c r="M331" s="30"/>
      <c r="N331" s="30"/>
      <c r="O331" s="28"/>
      <c r="P331" s="28"/>
      <c r="Q331" s="28"/>
      <c r="R331" s="28"/>
    </row>
    <row r="332" ht="13.2" spans="2:18">
      <c r="B332" s="131"/>
      <c r="C332" s="131"/>
      <c r="G332" s="132"/>
      <c r="H332" s="132"/>
      <c r="I332" s="28"/>
      <c r="J332" s="28"/>
      <c r="K332" s="28"/>
      <c r="L332" s="28"/>
      <c r="M332" s="30"/>
      <c r="N332" s="30"/>
      <c r="O332" s="28"/>
      <c r="P332" s="28"/>
      <c r="Q332" s="28"/>
      <c r="R332" s="28"/>
    </row>
    <row r="333" ht="13.2" spans="2:18">
      <c r="B333" s="131"/>
      <c r="C333" s="131"/>
      <c r="G333" s="132"/>
      <c r="H333" s="132"/>
      <c r="I333" s="28"/>
      <c r="J333" s="28"/>
      <c r="K333" s="28"/>
      <c r="L333" s="28"/>
      <c r="M333" s="30"/>
      <c r="N333" s="30"/>
      <c r="O333" s="28"/>
      <c r="P333" s="28"/>
      <c r="Q333" s="28"/>
      <c r="R333" s="28"/>
    </row>
    <row r="334" ht="13.2" spans="2:18">
      <c r="B334" s="131"/>
      <c r="C334" s="131"/>
      <c r="G334" s="132"/>
      <c r="H334" s="132"/>
      <c r="I334" s="28"/>
      <c r="J334" s="28"/>
      <c r="K334" s="28"/>
      <c r="L334" s="28"/>
      <c r="M334" s="30"/>
      <c r="N334" s="30"/>
      <c r="O334" s="28"/>
      <c r="P334" s="28"/>
      <c r="Q334" s="28"/>
      <c r="R334" s="28"/>
    </row>
    <row r="335" ht="13.2" spans="2:18">
      <c r="B335" s="131"/>
      <c r="C335" s="131"/>
      <c r="G335" s="132"/>
      <c r="H335" s="132"/>
      <c r="I335" s="28"/>
      <c r="J335" s="28"/>
      <c r="K335" s="28"/>
      <c r="L335" s="28"/>
      <c r="M335" s="30"/>
      <c r="N335" s="30"/>
      <c r="O335" s="28"/>
      <c r="P335" s="28"/>
      <c r="Q335" s="28"/>
      <c r="R335" s="28"/>
    </row>
    <row r="336" ht="13.2" spans="2:18">
      <c r="B336" s="131"/>
      <c r="C336" s="131"/>
      <c r="G336" s="132"/>
      <c r="H336" s="132"/>
      <c r="I336" s="28"/>
      <c r="J336" s="28"/>
      <c r="K336" s="28"/>
      <c r="L336" s="28"/>
      <c r="M336" s="30"/>
      <c r="N336" s="30"/>
      <c r="O336" s="28"/>
      <c r="P336" s="28"/>
      <c r="Q336" s="28"/>
      <c r="R336" s="28"/>
    </row>
    <row r="337" ht="13.2" spans="2:18">
      <c r="B337" s="131"/>
      <c r="C337" s="131"/>
      <c r="G337" s="132"/>
      <c r="H337" s="132"/>
      <c r="I337" s="28"/>
      <c r="J337" s="28"/>
      <c r="K337" s="28"/>
      <c r="L337" s="28"/>
      <c r="M337" s="30"/>
      <c r="N337" s="30"/>
      <c r="O337" s="28"/>
      <c r="P337" s="28"/>
      <c r="Q337" s="28"/>
      <c r="R337" s="28"/>
    </row>
    <row r="338" ht="13.2" spans="2:18">
      <c r="B338" s="131"/>
      <c r="C338" s="131"/>
      <c r="G338" s="132"/>
      <c r="H338" s="132"/>
      <c r="I338" s="28"/>
      <c r="J338" s="28"/>
      <c r="K338" s="28"/>
      <c r="L338" s="28"/>
      <c r="M338" s="30"/>
      <c r="N338" s="30"/>
      <c r="O338" s="28"/>
      <c r="P338" s="28"/>
      <c r="Q338" s="28"/>
      <c r="R338" s="28"/>
    </row>
    <row r="339" ht="13.2" spans="2:18">
      <c r="B339" s="131"/>
      <c r="C339" s="131"/>
      <c r="G339" s="132"/>
      <c r="H339" s="132"/>
      <c r="I339" s="28"/>
      <c r="J339" s="28"/>
      <c r="K339" s="28"/>
      <c r="L339" s="28"/>
      <c r="M339" s="30"/>
      <c r="N339" s="30"/>
      <c r="O339" s="28"/>
      <c r="P339" s="28"/>
      <c r="Q339" s="28"/>
      <c r="R339" s="28"/>
    </row>
    <row r="340" ht="13.2" spans="2:18">
      <c r="B340" s="131"/>
      <c r="C340" s="131"/>
      <c r="G340" s="132"/>
      <c r="H340" s="132"/>
      <c r="I340" s="28"/>
      <c r="J340" s="28"/>
      <c r="K340" s="28"/>
      <c r="L340" s="28"/>
      <c r="M340" s="30"/>
      <c r="N340" s="30"/>
      <c r="O340" s="28"/>
      <c r="P340" s="28"/>
      <c r="Q340" s="28"/>
      <c r="R340" s="28"/>
    </row>
    <row r="341" ht="13.2" spans="2:18">
      <c r="B341" s="131"/>
      <c r="C341" s="131"/>
      <c r="G341" s="132"/>
      <c r="H341" s="132"/>
      <c r="I341" s="28"/>
      <c r="J341" s="28"/>
      <c r="K341" s="28"/>
      <c r="L341" s="28"/>
      <c r="M341" s="30"/>
      <c r="N341" s="30"/>
      <c r="O341" s="28"/>
      <c r="P341" s="28"/>
      <c r="Q341" s="28"/>
      <c r="R341" s="28"/>
    </row>
    <row r="342" ht="13.2" spans="2:18">
      <c r="B342" s="131"/>
      <c r="C342" s="131"/>
      <c r="G342" s="132"/>
      <c r="H342" s="132"/>
      <c r="I342" s="28"/>
      <c r="J342" s="28"/>
      <c r="K342" s="28"/>
      <c r="L342" s="28"/>
      <c r="M342" s="30"/>
      <c r="N342" s="30"/>
      <c r="O342" s="28"/>
      <c r="P342" s="28"/>
      <c r="Q342" s="28"/>
      <c r="R342" s="28"/>
    </row>
    <row r="343" ht="13.2" spans="2:18">
      <c r="B343" s="131"/>
      <c r="C343" s="131"/>
      <c r="G343" s="132"/>
      <c r="H343" s="132"/>
      <c r="I343" s="28"/>
      <c r="J343" s="28"/>
      <c r="K343" s="28"/>
      <c r="L343" s="28"/>
      <c r="M343" s="30"/>
      <c r="N343" s="30"/>
      <c r="O343" s="28"/>
      <c r="P343" s="28"/>
      <c r="Q343" s="28"/>
      <c r="R343" s="28"/>
    </row>
    <row r="344" ht="13.2" spans="2:18">
      <c r="B344" s="131"/>
      <c r="C344" s="131"/>
      <c r="G344" s="132"/>
      <c r="H344" s="132"/>
      <c r="I344" s="28"/>
      <c r="J344" s="28"/>
      <c r="K344" s="28"/>
      <c r="L344" s="28"/>
      <c r="M344" s="30"/>
      <c r="N344" s="30"/>
      <c r="O344" s="28"/>
      <c r="P344" s="28"/>
      <c r="Q344" s="28"/>
      <c r="R344" s="28"/>
    </row>
    <row r="345" ht="13.2" spans="2:18">
      <c r="B345" s="131"/>
      <c r="C345" s="131"/>
      <c r="G345" s="132"/>
      <c r="H345" s="132"/>
      <c r="I345" s="28"/>
      <c r="J345" s="28"/>
      <c r="K345" s="28"/>
      <c r="L345" s="28"/>
      <c r="M345" s="30"/>
      <c r="N345" s="30"/>
      <c r="O345" s="28"/>
      <c r="P345" s="28"/>
      <c r="Q345" s="28"/>
      <c r="R345" s="28"/>
    </row>
    <row r="346" ht="13.2" spans="2:18">
      <c r="B346" s="131"/>
      <c r="C346" s="131"/>
      <c r="G346" s="132"/>
      <c r="H346" s="132"/>
      <c r="I346" s="28"/>
      <c r="J346" s="28"/>
      <c r="K346" s="28"/>
      <c r="L346" s="28"/>
      <c r="M346" s="30"/>
      <c r="N346" s="30"/>
      <c r="O346" s="28"/>
      <c r="P346" s="28"/>
      <c r="Q346" s="28"/>
      <c r="R346" s="28"/>
    </row>
    <row r="347" ht="13.2" spans="2:18">
      <c r="B347" s="131"/>
      <c r="C347" s="131"/>
      <c r="G347" s="132"/>
      <c r="H347" s="132"/>
      <c r="I347" s="28"/>
      <c r="J347" s="28"/>
      <c r="K347" s="28"/>
      <c r="L347" s="28"/>
      <c r="M347" s="30"/>
      <c r="N347" s="30"/>
      <c r="O347" s="28"/>
      <c r="P347" s="28"/>
      <c r="Q347" s="28"/>
      <c r="R347" s="28"/>
    </row>
    <row r="348" ht="13.2" spans="2:18">
      <c r="B348" s="131"/>
      <c r="C348" s="131"/>
      <c r="G348" s="132"/>
      <c r="H348" s="132"/>
      <c r="I348" s="28"/>
      <c r="J348" s="28"/>
      <c r="K348" s="28"/>
      <c r="L348" s="28"/>
      <c r="M348" s="30"/>
      <c r="N348" s="30"/>
      <c r="O348" s="28"/>
      <c r="P348" s="28"/>
      <c r="Q348" s="28"/>
      <c r="R348" s="28"/>
    </row>
    <row r="349" ht="13.2" spans="2:18">
      <c r="B349" s="131"/>
      <c r="C349" s="131"/>
      <c r="G349" s="132"/>
      <c r="H349" s="132"/>
      <c r="I349" s="28"/>
      <c r="J349" s="28"/>
      <c r="K349" s="28"/>
      <c r="L349" s="28"/>
      <c r="M349" s="30"/>
      <c r="N349" s="30"/>
      <c r="O349" s="28"/>
      <c r="P349" s="28"/>
      <c r="Q349" s="28"/>
      <c r="R349" s="28"/>
    </row>
    <row r="350" ht="13.2" spans="2:18">
      <c r="B350" s="131"/>
      <c r="C350" s="131"/>
      <c r="G350" s="132"/>
      <c r="H350" s="132"/>
      <c r="I350" s="28"/>
      <c r="J350" s="28"/>
      <c r="K350" s="28"/>
      <c r="L350" s="28"/>
      <c r="M350" s="30"/>
      <c r="N350" s="30"/>
      <c r="O350" s="28"/>
      <c r="P350" s="28"/>
      <c r="Q350" s="28"/>
      <c r="R350" s="28"/>
    </row>
    <row r="351" ht="13.2" spans="2:18">
      <c r="B351" s="131"/>
      <c r="C351" s="131"/>
      <c r="G351" s="132"/>
      <c r="H351" s="132"/>
      <c r="I351" s="28"/>
      <c r="J351" s="28"/>
      <c r="K351" s="28"/>
      <c r="L351" s="28"/>
      <c r="M351" s="30"/>
      <c r="N351" s="30"/>
      <c r="O351" s="28"/>
      <c r="P351" s="28"/>
      <c r="Q351" s="28"/>
      <c r="R351" s="28"/>
    </row>
    <row r="352" ht="13.2" spans="2:18">
      <c r="B352" s="131"/>
      <c r="C352" s="131"/>
      <c r="G352" s="132"/>
      <c r="H352" s="132"/>
      <c r="I352" s="28"/>
      <c r="J352" s="28"/>
      <c r="K352" s="28"/>
      <c r="L352" s="28"/>
      <c r="M352" s="30"/>
      <c r="N352" s="30"/>
      <c r="O352" s="28"/>
      <c r="P352" s="28"/>
      <c r="Q352" s="28"/>
      <c r="R352" s="28"/>
    </row>
    <row r="353" ht="13.2" spans="2:18">
      <c r="B353" s="131"/>
      <c r="C353" s="131"/>
      <c r="G353" s="132"/>
      <c r="H353" s="132"/>
      <c r="I353" s="28"/>
      <c r="J353" s="28"/>
      <c r="K353" s="28"/>
      <c r="L353" s="28"/>
      <c r="M353" s="30"/>
      <c r="N353" s="30"/>
      <c r="O353" s="28"/>
      <c r="P353" s="28"/>
      <c r="Q353" s="28"/>
      <c r="R353" s="28"/>
    </row>
    <row r="354" ht="13.2" spans="2:18">
      <c r="B354" s="131"/>
      <c r="C354" s="131"/>
      <c r="G354" s="132"/>
      <c r="H354" s="132"/>
      <c r="I354" s="28"/>
      <c r="J354" s="28"/>
      <c r="K354" s="28"/>
      <c r="L354" s="28"/>
      <c r="M354" s="30"/>
      <c r="N354" s="30"/>
      <c r="O354" s="28"/>
      <c r="P354" s="28"/>
      <c r="Q354" s="28"/>
      <c r="R354" s="28"/>
    </row>
    <row r="355" ht="13.2" spans="2:18">
      <c r="B355" s="131"/>
      <c r="C355" s="131"/>
      <c r="G355" s="132"/>
      <c r="H355" s="132"/>
      <c r="I355" s="28"/>
      <c r="J355" s="28"/>
      <c r="K355" s="28"/>
      <c r="L355" s="28"/>
      <c r="M355" s="30"/>
      <c r="N355" s="30"/>
      <c r="O355" s="28"/>
      <c r="P355" s="28"/>
      <c r="Q355" s="28"/>
      <c r="R355" s="28"/>
    </row>
    <row r="356" ht="13.2" spans="2:18">
      <c r="B356" s="131"/>
      <c r="C356" s="131"/>
      <c r="G356" s="132"/>
      <c r="H356" s="132"/>
      <c r="I356" s="28"/>
      <c r="J356" s="28"/>
      <c r="K356" s="28"/>
      <c r="L356" s="28"/>
      <c r="M356" s="30"/>
      <c r="N356" s="30"/>
      <c r="O356" s="28"/>
      <c r="P356" s="28"/>
      <c r="Q356" s="28"/>
      <c r="R356" s="28"/>
    </row>
    <row r="357" ht="13.2" spans="2:18">
      <c r="B357" s="131"/>
      <c r="C357" s="131"/>
      <c r="G357" s="132"/>
      <c r="H357" s="132"/>
      <c r="I357" s="28"/>
      <c r="J357" s="28"/>
      <c r="K357" s="28"/>
      <c r="L357" s="28"/>
      <c r="M357" s="30"/>
      <c r="N357" s="30"/>
      <c r="O357" s="28"/>
      <c r="P357" s="28"/>
      <c r="Q357" s="28"/>
      <c r="R357" s="28"/>
    </row>
    <row r="358" ht="13.2" spans="2:18">
      <c r="B358" s="131"/>
      <c r="C358" s="131"/>
      <c r="G358" s="132"/>
      <c r="H358" s="132"/>
      <c r="I358" s="28"/>
      <c r="J358" s="28"/>
      <c r="K358" s="28"/>
      <c r="L358" s="28"/>
      <c r="M358" s="30"/>
      <c r="N358" s="30"/>
      <c r="O358" s="28"/>
      <c r="P358" s="28"/>
      <c r="Q358" s="28"/>
      <c r="R358" s="28"/>
    </row>
    <row r="359" ht="13.2" spans="2:18">
      <c r="B359" s="131"/>
      <c r="C359" s="131"/>
      <c r="G359" s="132"/>
      <c r="H359" s="132"/>
      <c r="I359" s="28"/>
      <c r="J359" s="28"/>
      <c r="K359" s="28"/>
      <c r="L359" s="28"/>
      <c r="M359" s="30"/>
      <c r="N359" s="30"/>
      <c r="O359" s="28"/>
      <c r="P359" s="28"/>
      <c r="Q359" s="28"/>
      <c r="R359" s="28"/>
    </row>
    <row r="360" ht="13.2" spans="2:18">
      <c r="B360" s="131"/>
      <c r="C360" s="131"/>
      <c r="G360" s="132"/>
      <c r="H360" s="132"/>
      <c r="I360" s="28"/>
      <c r="J360" s="28"/>
      <c r="K360" s="28"/>
      <c r="L360" s="28"/>
      <c r="M360" s="30"/>
      <c r="N360" s="30"/>
      <c r="O360" s="28"/>
      <c r="P360" s="28"/>
      <c r="Q360" s="28"/>
      <c r="R360" s="28"/>
    </row>
    <row r="361" ht="13.2" spans="2:18">
      <c r="B361" s="131"/>
      <c r="C361" s="131"/>
      <c r="G361" s="132"/>
      <c r="H361" s="132"/>
      <c r="I361" s="28"/>
      <c r="J361" s="28"/>
      <c r="K361" s="28"/>
      <c r="L361" s="28"/>
      <c r="M361" s="30"/>
      <c r="N361" s="30"/>
      <c r="O361" s="28"/>
      <c r="P361" s="28"/>
      <c r="Q361" s="28"/>
      <c r="R361" s="28"/>
    </row>
    <row r="362" ht="13.2" spans="2:18">
      <c r="B362" s="131"/>
      <c r="C362" s="131"/>
      <c r="G362" s="132"/>
      <c r="H362" s="132"/>
      <c r="I362" s="28"/>
      <c r="J362" s="28"/>
      <c r="K362" s="28"/>
      <c r="L362" s="28"/>
      <c r="M362" s="30"/>
      <c r="N362" s="30"/>
      <c r="O362" s="28"/>
      <c r="P362" s="28"/>
      <c r="Q362" s="28"/>
      <c r="R362" s="28"/>
    </row>
    <row r="363" ht="13.2" spans="2:18">
      <c r="B363" s="131"/>
      <c r="C363" s="131"/>
      <c r="G363" s="132"/>
      <c r="H363" s="132"/>
      <c r="I363" s="28"/>
      <c r="J363" s="28"/>
      <c r="K363" s="28"/>
      <c r="L363" s="28"/>
      <c r="M363" s="30"/>
      <c r="N363" s="30"/>
      <c r="O363" s="28"/>
      <c r="P363" s="28"/>
      <c r="Q363" s="28"/>
      <c r="R363" s="28"/>
    </row>
    <row r="364" ht="13.2" spans="2:18">
      <c r="B364" s="131"/>
      <c r="C364" s="131"/>
      <c r="G364" s="132"/>
      <c r="H364" s="132"/>
      <c r="I364" s="28"/>
      <c r="J364" s="28"/>
      <c r="K364" s="28"/>
      <c r="L364" s="28"/>
      <c r="M364" s="30"/>
      <c r="N364" s="30"/>
      <c r="O364" s="28"/>
      <c r="P364" s="28"/>
      <c r="Q364" s="28"/>
      <c r="R364" s="28"/>
    </row>
    <row r="365" ht="13.2" spans="2:18">
      <c r="B365" s="131"/>
      <c r="C365" s="131"/>
      <c r="G365" s="132"/>
      <c r="H365" s="132"/>
      <c r="I365" s="28"/>
      <c r="J365" s="28"/>
      <c r="K365" s="28"/>
      <c r="L365" s="28"/>
      <c r="M365" s="30"/>
      <c r="N365" s="30"/>
      <c r="O365" s="28"/>
      <c r="P365" s="28"/>
      <c r="Q365" s="28"/>
      <c r="R365" s="28"/>
    </row>
    <row r="366" ht="13.2" spans="2:18">
      <c r="B366" s="131"/>
      <c r="C366" s="131"/>
      <c r="G366" s="132"/>
      <c r="H366" s="132"/>
      <c r="I366" s="28"/>
      <c r="J366" s="28"/>
      <c r="K366" s="28"/>
      <c r="L366" s="28"/>
      <c r="M366" s="30"/>
      <c r="N366" s="30"/>
      <c r="O366" s="28"/>
      <c r="P366" s="28"/>
      <c r="Q366" s="28"/>
      <c r="R366" s="28"/>
    </row>
    <row r="367" ht="13.2" spans="2:18">
      <c r="B367" s="131"/>
      <c r="C367" s="131"/>
      <c r="G367" s="132"/>
      <c r="H367" s="132"/>
      <c r="I367" s="28"/>
      <c r="J367" s="28"/>
      <c r="K367" s="28"/>
      <c r="L367" s="28"/>
      <c r="M367" s="30"/>
      <c r="N367" s="30"/>
      <c r="O367" s="28"/>
      <c r="P367" s="28"/>
      <c r="Q367" s="28"/>
      <c r="R367" s="28"/>
    </row>
    <row r="368" ht="13.2" spans="2:18">
      <c r="B368" s="131"/>
      <c r="C368" s="131"/>
      <c r="G368" s="132"/>
      <c r="H368" s="132"/>
      <c r="I368" s="28"/>
      <c r="J368" s="28"/>
      <c r="K368" s="28"/>
      <c r="L368" s="28"/>
      <c r="M368" s="30"/>
      <c r="N368" s="30"/>
      <c r="O368" s="28"/>
      <c r="P368" s="28"/>
      <c r="Q368" s="28"/>
      <c r="R368" s="28"/>
    </row>
    <row r="369" ht="13.2" spans="2:18">
      <c r="B369" s="131"/>
      <c r="C369" s="131"/>
      <c r="G369" s="132"/>
      <c r="H369" s="132"/>
      <c r="I369" s="28"/>
      <c r="J369" s="28"/>
      <c r="K369" s="28"/>
      <c r="L369" s="28"/>
      <c r="M369" s="30"/>
      <c r="N369" s="30"/>
      <c r="O369" s="28"/>
      <c r="P369" s="28"/>
      <c r="Q369" s="28"/>
      <c r="R369" s="28"/>
    </row>
    <row r="370" ht="13.2" spans="2:18">
      <c r="B370" s="131"/>
      <c r="C370" s="131"/>
      <c r="G370" s="132"/>
      <c r="H370" s="132"/>
      <c r="I370" s="28"/>
      <c r="J370" s="28"/>
      <c r="K370" s="28"/>
      <c r="L370" s="28"/>
      <c r="M370" s="30"/>
      <c r="N370" s="30"/>
      <c r="O370" s="28"/>
      <c r="P370" s="28"/>
      <c r="Q370" s="28"/>
      <c r="R370" s="28"/>
    </row>
    <row r="371" ht="13.2" spans="2:18">
      <c r="B371" s="131"/>
      <c r="C371" s="131"/>
      <c r="G371" s="132"/>
      <c r="H371" s="132"/>
      <c r="I371" s="28"/>
      <c r="J371" s="28"/>
      <c r="K371" s="28"/>
      <c r="L371" s="28"/>
      <c r="M371" s="30"/>
      <c r="N371" s="30"/>
      <c r="O371" s="28"/>
      <c r="P371" s="28"/>
      <c r="Q371" s="28"/>
      <c r="R371" s="28"/>
    </row>
    <row r="372" ht="13.2" spans="2:18">
      <c r="B372" s="131"/>
      <c r="C372" s="131"/>
      <c r="G372" s="132"/>
      <c r="H372" s="132"/>
      <c r="I372" s="28"/>
      <c r="J372" s="28"/>
      <c r="K372" s="28"/>
      <c r="L372" s="28"/>
      <c r="M372" s="30"/>
      <c r="N372" s="30"/>
      <c r="O372" s="28"/>
      <c r="P372" s="28"/>
      <c r="Q372" s="28"/>
      <c r="R372" s="28"/>
    </row>
    <row r="373" ht="13.2" spans="2:18">
      <c r="B373" s="131"/>
      <c r="C373" s="131"/>
      <c r="G373" s="132"/>
      <c r="H373" s="132"/>
      <c r="I373" s="28"/>
      <c r="J373" s="28"/>
      <c r="K373" s="28"/>
      <c r="L373" s="28"/>
      <c r="M373" s="30"/>
      <c r="N373" s="30"/>
      <c r="O373" s="28"/>
      <c r="P373" s="28"/>
      <c r="Q373" s="28"/>
      <c r="R373" s="28"/>
    </row>
    <row r="374" ht="13.2" spans="2:18">
      <c r="B374" s="131"/>
      <c r="C374" s="131"/>
      <c r="G374" s="132"/>
      <c r="H374" s="132"/>
      <c r="I374" s="28"/>
      <c r="J374" s="28"/>
      <c r="K374" s="28"/>
      <c r="L374" s="28"/>
      <c r="M374" s="30"/>
      <c r="N374" s="30"/>
      <c r="O374" s="28"/>
      <c r="P374" s="28"/>
      <c r="Q374" s="28"/>
      <c r="R374" s="28"/>
    </row>
    <row r="375" ht="13.2" spans="2:18">
      <c r="B375" s="131"/>
      <c r="C375" s="131"/>
      <c r="G375" s="132"/>
      <c r="H375" s="132"/>
      <c r="I375" s="28"/>
      <c r="J375" s="28"/>
      <c r="K375" s="28"/>
      <c r="L375" s="28"/>
      <c r="M375" s="30"/>
      <c r="N375" s="30"/>
      <c r="O375" s="28"/>
      <c r="P375" s="28"/>
      <c r="Q375" s="28"/>
      <c r="R375" s="28"/>
    </row>
    <row r="376" ht="13.2" spans="2:18">
      <c r="B376" s="131"/>
      <c r="C376" s="131"/>
      <c r="G376" s="132"/>
      <c r="H376" s="132"/>
      <c r="I376" s="28"/>
      <c r="J376" s="28"/>
      <c r="K376" s="28"/>
      <c r="L376" s="28"/>
      <c r="M376" s="30"/>
      <c r="N376" s="30"/>
      <c r="O376" s="28"/>
      <c r="P376" s="28"/>
      <c r="Q376" s="28"/>
      <c r="R376" s="28"/>
    </row>
    <row r="377" ht="13.2" spans="2:18">
      <c r="B377" s="131"/>
      <c r="C377" s="131"/>
      <c r="G377" s="132"/>
      <c r="H377" s="132"/>
      <c r="I377" s="28"/>
      <c r="J377" s="28"/>
      <c r="K377" s="28"/>
      <c r="L377" s="28"/>
      <c r="M377" s="30"/>
      <c r="N377" s="30"/>
      <c r="O377" s="28"/>
      <c r="P377" s="28"/>
      <c r="Q377" s="28"/>
      <c r="R377" s="28"/>
    </row>
    <row r="378" ht="13.2" spans="2:18">
      <c r="B378" s="131"/>
      <c r="C378" s="131"/>
      <c r="G378" s="132"/>
      <c r="H378" s="132"/>
      <c r="I378" s="28"/>
      <c r="J378" s="28"/>
      <c r="K378" s="28"/>
      <c r="L378" s="28"/>
      <c r="M378" s="30"/>
      <c r="N378" s="30"/>
      <c r="O378" s="28"/>
      <c r="P378" s="28"/>
      <c r="Q378" s="28"/>
      <c r="R378" s="28"/>
    </row>
    <row r="379" ht="13.2" spans="2:18">
      <c r="B379" s="131"/>
      <c r="C379" s="131"/>
      <c r="G379" s="132"/>
      <c r="H379" s="132"/>
      <c r="I379" s="28"/>
      <c r="J379" s="28"/>
      <c r="K379" s="28"/>
      <c r="L379" s="28"/>
      <c r="M379" s="30"/>
      <c r="N379" s="30"/>
      <c r="O379" s="28"/>
      <c r="P379" s="28"/>
      <c r="Q379" s="28"/>
      <c r="R379" s="28"/>
    </row>
    <row r="380" ht="13.2" spans="2:18">
      <c r="B380" s="131"/>
      <c r="C380" s="131"/>
      <c r="G380" s="132"/>
      <c r="H380" s="132"/>
      <c r="I380" s="28"/>
      <c r="J380" s="28"/>
      <c r="K380" s="28"/>
      <c r="L380" s="28"/>
      <c r="M380" s="30"/>
      <c r="N380" s="30"/>
      <c r="O380" s="28"/>
      <c r="P380" s="28"/>
      <c r="Q380" s="28"/>
      <c r="R380" s="28"/>
    </row>
    <row r="381" ht="13.2" spans="2:18">
      <c r="B381" s="131"/>
      <c r="C381" s="131"/>
      <c r="G381" s="132"/>
      <c r="H381" s="132"/>
      <c r="I381" s="28"/>
      <c r="J381" s="28"/>
      <c r="K381" s="28"/>
      <c r="L381" s="28"/>
      <c r="M381" s="30"/>
      <c r="N381" s="30"/>
      <c r="O381" s="28"/>
      <c r="P381" s="28"/>
      <c r="Q381" s="28"/>
      <c r="R381" s="28"/>
    </row>
    <row r="382" ht="13.2" spans="2:18">
      <c r="B382" s="131"/>
      <c r="C382" s="131"/>
      <c r="G382" s="132"/>
      <c r="H382" s="132"/>
      <c r="I382" s="28"/>
      <c r="J382" s="28"/>
      <c r="K382" s="28"/>
      <c r="L382" s="28"/>
      <c r="M382" s="30"/>
      <c r="N382" s="30"/>
      <c r="O382" s="28"/>
      <c r="P382" s="28"/>
      <c r="Q382" s="28"/>
      <c r="R382" s="28"/>
    </row>
    <row r="383" ht="13.2" spans="2:18">
      <c r="B383" s="131"/>
      <c r="C383" s="131"/>
      <c r="G383" s="132"/>
      <c r="H383" s="132"/>
      <c r="I383" s="28"/>
      <c r="J383" s="28"/>
      <c r="K383" s="28"/>
      <c r="L383" s="28"/>
      <c r="M383" s="30"/>
      <c r="N383" s="30"/>
      <c r="O383" s="28"/>
      <c r="P383" s="28"/>
      <c r="Q383" s="28"/>
      <c r="R383" s="28"/>
    </row>
    <row r="384" ht="13.2" spans="2:18">
      <c r="B384" s="131"/>
      <c r="C384" s="131"/>
      <c r="G384" s="132"/>
      <c r="H384" s="132"/>
      <c r="I384" s="28"/>
      <c r="J384" s="28"/>
      <c r="K384" s="28"/>
      <c r="L384" s="28"/>
      <c r="M384" s="30"/>
      <c r="N384" s="30"/>
      <c r="O384" s="28"/>
      <c r="P384" s="28"/>
      <c r="Q384" s="28"/>
      <c r="R384" s="28"/>
    </row>
    <row r="385" ht="13.2" spans="2:18">
      <c r="B385" s="131"/>
      <c r="C385" s="131"/>
      <c r="G385" s="132"/>
      <c r="H385" s="132"/>
      <c r="I385" s="28"/>
      <c r="J385" s="28"/>
      <c r="K385" s="28"/>
      <c r="L385" s="28"/>
      <c r="M385" s="30"/>
      <c r="N385" s="30"/>
      <c r="O385" s="28"/>
      <c r="P385" s="28"/>
      <c r="Q385" s="28"/>
      <c r="R385" s="28"/>
    </row>
    <row r="386" ht="13.2" spans="2:18">
      <c r="B386" s="131"/>
      <c r="C386" s="131"/>
      <c r="G386" s="132"/>
      <c r="H386" s="132"/>
      <c r="I386" s="28"/>
      <c r="J386" s="28"/>
      <c r="K386" s="28"/>
      <c r="L386" s="28"/>
      <c r="M386" s="30"/>
      <c r="N386" s="30"/>
      <c r="O386" s="28"/>
      <c r="P386" s="28"/>
      <c r="Q386" s="28"/>
      <c r="R386" s="28"/>
    </row>
    <row r="387" ht="13.2" spans="2:18">
      <c r="B387" s="131"/>
      <c r="C387" s="131"/>
      <c r="G387" s="132"/>
      <c r="H387" s="132"/>
      <c r="I387" s="28"/>
      <c r="J387" s="28"/>
      <c r="K387" s="28"/>
      <c r="L387" s="28"/>
      <c r="M387" s="30"/>
      <c r="N387" s="30"/>
      <c r="O387" s="28"/>
      <c r="P387" s="28"/>
      <c r="Q387" s="28"/>
      <c r="R387" s="28"/>
    </row>
    <row r="388" ht="13.2" spans="2:18">
      <c r="B388" s="131"/>
      <c r="C388" s="131"/>
      <c r="G388" s="132"/>
      <c r="H388" s="132"/>
      <c r="I388" s="28"/>
      <c r="J388" s="28"/>
      <c r="K388" s="28"/>
      <c r="L388" s="28"/>
      <c r="M388" s="30"/>
      <c r="N388" s="30"/>
      <c r="O388" s="28"/>
      <c r="P388" s="28"/>
      <c r="Q388" s="28"/>
      <c r="R388" s="28"/>
    </row>
    <row r="389" ht="13.2" spans="2:18">
      <c r="B389" s="131"/>
      <c r="C389" s="131"/>
      <c r="G389" s="132"/>
      <c r="H389" s="132"/>
      <c r="I389" s="28"/>
      <c r="J389" s="28"/>
      <c r="K389" s="28"/>
      <c r="L389" s="28"/>
      <c r="M389" s="30"/>
      <c r="N389" s="30"/>
      <c r="O389" s="28"/>
      <c r="P389" s="28"/>
      <c r="Q389" s="28"/>
      <c r="R389" s="28"/>
    </row>
    <row r="390" ht="13.2" spans="2:18">
      <c r="B390" s="131"/>
      <c r="C390" s="131"/>
      <c r="G390" s="132"/>
      <c r="H390" s="132"/>
      <c r="I390" s="28"/>
      <c r="J390" s="28"/>
      <c r="K390" s="28"/>
      <c r="L390" s="28"/>
      <c r="M390" s="30"/>
      <c r="N390" s="30"/>
      <c r="O390" s="28"/>
      <c r="P390" s="28"/>
      <c r="Q390" s="28"/>
      <c r="R390" s="28"/>
    </row>
    <row r="391" ht="13.2" spans="2:18">
      <c r="B391" s="131"/>
      <c r="C391" s="131"/>
      <c r="G391" s="132"/>
      <c r="H391" s="132"/>
      <c r="I391" s="28"/>
      <c r="J391" s="28"/>
      <c r="K391" s="28"/>
      <c r="L391" s="28"/>
      <c r="M391" s="30"/>
      <c r="N391" s="30"/>
      <c r="O391" s="28"/>
      <c r="P391" s="28"/>
      <c r="Q391" s="28"/>
      <c r="R391" s="28"/>
    </row>
    <row r="392" ht="13.2" spans="2:18">
      <c r="B392" s="131"/>
      <c r="C392" s="131"/>
      <c r="G392" s="132"/>
      <c r="H392" s="132"/>
      <c r="I392" s="28"/>
      <c r="J392" s="28"/>
      <c r="K392" s="28"/>
      <c r="L392" s="28"/>
      <c r="M392" s="30"/>
      <c r="N392" s="30"/>
      <c r="O392" s="28"/>
      <c r="P392" s="28"/>
      <c r="Q392" s="28"/>
      <c r="R392" s="28"/>
    </row>
    <row r="393" ht="13.2" spans="2:18">
      <c r="B393" s="131"/>
      <c r="C393" s="131"/>
      <c r="G393" s="132"/>
      <c r="H393" s="132"/>
      <c r="I393" s="28"/>
      <c r="J393" s="28"/>
      <c r="K393" s="28"/>
      <c r="L393" s="28"/>
      <c r="M393" s="30"/>
      <c r="N393" s="30"/>
      <c r="O393" s="28"/>
      <c r="P393" s="28"/>
      <c r="Q393" s="28"/>
      <c r="R393" s="28"/>
    </row>
    <row r="394" ht="13.2" spans="2:18">
      <c r="B394" s="131"/>
      <c r="C394" s="131"/>
      <c r="G394" s="132"/>
      <c r="H394" s="132"/>
      <c r="I394" s="28"/>
      <c r="J394" s="28"/>
      <c r="K394" s="28"/>
      <c r="L394" s="28"/>
      <c r="M394" s="30"/>
      <c r="N394" s="30"/>
      <c r="O394" s="28"/>
      <c r="P394" s="28"/>
      <c r="Q394" s="28"/>
      <c r="R394" s="28"/>
    </row>
    <row r="395" ht="13.2" spans="2:18">
      <c r="B395" s="131"/>
      <c r="C395" s="131"/>
      <c r="G395" s="132"/>
      <c r="H395" s="132"/>
      <c r="I395" s="28"/>
      <c r="J395" s="28"/>
      <c r="K395" s="28"/>
      <c r="L395" s="28"/>
      <c r="M395" s="30"/>
      <c r="N395" s="30"/>
      <c r="O395" s="28"/>
      <c r="P395" s="28"/>
      <c r="Q395" s="28"/>
      <c r="R395" s="28"/>
    </row>
    <row r="396" ht="13.2" spans="2:18">
      <c r="B396" s="131"/>
      <c r="C396" s="131"/>
      <c r="G396" s="132"/>
      <c r="H396" s="132"/>
      <c r="I396" s="28"/>
      <c r="J396" s="28"/>
      <c r="K396" s="28"/>
      <c r="L396" s="28"/>
      <c r="M396" s="30"/>
      <c r="N396" s="30"/>
      <c r="O396" s="28"/>
      <c r="P396" s="28"/>
      <c r="Q396" s="28"/>
      <c r="R396" s="28"/>
    </row>
    <row r="397" ht="13.2" spans="2:18">
      <c r="B397" s="131"/>
      <c r="C397" s="131"/>
      <c r="G397" s="132"/>
      <c r="H397" s="132"/>
      <c r="I397" s="28"/>
      <c r="J397" s="28"/>
      <c r="K397" s="28"/>
      <c r="L397" s="28"/>
      <c r="M397" s="30"/>
      <c r="N397" s="30"/>
      <c r="O397" s="28"/>
      <c r="P397" s="28"/>
      <c r="Q397" s="28"/>
      <c r="R397" s="28"/>
    </row>
    <row r="398" ht="13.2" spans="2:18">
      <c r="B398" s="131"/>
      <c r="C398" s="131"/>
      <c r="G398" s="132"/>
      <c r="H398" s="132"/>
      <c r="I398" s="28"/>
      <c r="J398" s="28"/>
      <c r="K398" s="28"/>
      <c r="L398" s="28"/>
      <c r="M398" s="30"/>
      <c r="N398" s="30"/>
      <c r="O398" s="28"/>
      <c r="P398" s="28"/>
      <c r="Q398" s="28"/>
      <c r="R398" s="28"/>
    </row>
    <row r="399" ht="13.2" spans="2:18">
      <c r="B399" s="131"/>
      <c r="C399" s="131"/>
      <c r="G399" s="132"/>
      <c r="H399" s="132"/>
      <c r="I399" s="28"/>
      <c r="J399" s="28"/>
      <c r="K399" s="28"/>
      <c r="L399" s="28"/>
      <c r="M399" s="30"/>
      <c r="N399" s="30"/>
      <c r="O399" s="28"/>
      <c r="P399" s="28"/>
      <c r="Q399" s="28"/>
      <c r="R399" s="28"/>
    </row>
    <row r="400" ht="13.2" spans="2:18">
      <c r="B400" s="131"/>
      <c r="C400" s="131"/>
      <c r="G400" s="132"/>
      <c r="H400" s="132"/>
      <c r="I400" s="28"/>
      <c r="J400" s="28"/>
      <c r="K400" s="28"/>
      <c r="L400" s="28"/>
      <c r="M400" s="30"/>
      <c r="N400" s="30"/>
      <c r="O400" s="28"/>
      <c r="P400" s="28"/>
      <c r="Q400" s="28"/>
      <c r="R400" s="28"/>
    </row>
    <row r="401" ht="13.2" spans="2:18">
      <c r="B401" s="131"/>
      <c r="C401" s="131"/>
      <c r="G401" s="132"/>
      <c r="H401" s="132"/>
      <c r="I401" s="28"/>
      <c r="J401" s="28"/>
      <c r="K401" s="28"/>
      <c r="L401" s="28"/>
      <c r="M401" s="30"/>
      <c r="N401" s="30"/>
      <c r="O401" s="28"/>
      <c r="P401" s="28"/>
      <c r="Q401" s="28"/>
      <c r="R401" s="28"/>
    </row>
    <row r="402" ht="13.2" spans="2:18">
      <c r="B402" s="131"/>
      <c r="C402" s="131"/>
      <c r="G402" s="132"/>
      <c r="H402" s="132"/>
      <c r="I402" s="28"/>
      <c r="J402" s="28"/>
      <c r="K402" s="28"/>
      <c r="L402" s="28"/>
      <c r="M402" s="30"/>
      <c r="N402" s="30"/>
      <c r="O402" s="28"/>
      <c r="P402" s="28"/>
      <c r="Q402" s="28"/>
      <c r="R402" s="28"/>
    </row>
    <row r="403" ht="13.2" spans="2:18">
      <c r="B403" s="131"/>
      <c r="C403" s="131"/>
      <c r="G403" s="132"/>
      <c r="H403" s="132"/>
      <c r="I403" s="28"/>
      <c r="J403" s="28"/>
      <c r="K403" s="28"/>
      <c r="L403" s="28"/>
      <c r="M403" s="30"/>
      <c r="N403" s="30"/>
      <c r="O403" s="28"/>
      <c r="P403" s="28"/>
      <c r="Q403" s="28"/>
      <c r="R403" s="28"/>
    </row>
    <row r="404" ht="13.2" spans="2:18">
      <c r="B404" s="131"/>
      <c r="C404" s="131"/>
      <c r="G404" s="132"/>
      <c r="H404" s="132"/>
      <c r="I404" s="28"/>
      <c r="J404" s="28"/>
      <c r="K404" s="28"/>
      <c r="L404" s="28"/>
      <c r="M404" s="30"/>
      <c r="N404" s="30"/>
      <c r="O404" s="28"/>
      <c r="P404" s="28"/>
      <c r="Q404" s="28"/>
      <c r="R404" s="28"/>
    </row>
    <row r="405" ht="13.2" spans="2:18">
      <c r="B405" s="131"/>
      <c r="C405" s="131"/>
      <c r="G405" s="132"/>
      <c r="H405" s="132"/>
      <c r="I405" s="28"/>
      <c r="J405" s="28"/>
      <c r="K405" s="28"/>
      <c r="L405" s="28"/>
      <c r="M405" s="30"/>
      <c r="N405" s="30"/>
      <c r="O405" s="28"/>
      <c r="P405" s="28"/>
      <c r="Q405" s="28"/>
      <c r="R405" s="28"/>
    </row>
    <row r="406" ht="13.2" spans="2:18">
      <c r="B406" s="131"/>
      <c r="C406" s="131"/>
      <c r="G406" s="132"/>
      <c r="H406" s="132"/>
      <c r="I406" s="28"/>
      <c r="J406" s="28"/>
      <c r="K406" s="28"/>
      <c r="L406" s="28"/>
      <c r="M406" s="30"/>
      <c r="N406" s="30"/>
      <c r="O406" s="28"/>
      <c r="P406" s="28"/>
      <c r="Q406" s="28"/>
      <c r="R406" s="28"/>
    </row>
    <row r="407" ht="13.2" spans="2:18">
      <c r="B407" s="131"/>
      <c r="C407" s="131"/>
      <c r="G407" s="132"/>
      <c r="H407" s="132"/>
      <c r="I407" s="28"/>
      <c r="J407" s="28"/>
      <c r="K407" s="28"/>
      <c r="L407" s="28"/>
      <c r="M407" s="30"/>
      <c r="N407" s="30"/>
      <c r="O407" s="28"/>
      <c r="P407" s="28"/>
      <c r="Q407" s="28"/>
      <c r="R407" s="28"/>
    </row>
    <row r="408" ht="13.2" spans="2:18">
      <c r="B408" s="131"/>
      <c r="C408" s="131"/>
      <c r="G408" s="132"/>
      <c r="H408" s="132"/>
      <c r="I408" s="28"/>
      <c r="J408" s="28"/>
      <c r="K408" s="28"/>
      <c r="L408" s="28"/>
      <c r="M408" s="30"/>
      <c r="N408" s="30"/>
      <c r="O408" s="28"/>
      <c r="P408" s="28"/>
      <c r="Q408" s="28"/>
      <c r="R408" s="28"/>
    </row>
    <row r="409" ht="13.2" spans="2:18">
      <c r="B409" s="131"/>
      <c r="C409" s="131"/>
      <c r="G409" s="132"/>
      <c r="H409" s="132"/>
      <c r="I409" s="28"/>
      <c r="J409" s="28"/>
      <c r="K409" s="28"/>
      <c r="L409" s="28"/>
      <c r="M409" s="30"/>
      <c r="N409" s="30"/>
      <c r="O409" s="28"/>
      <c r="P409" s="28"/>
      <c r="Q409" s="28"/>
      <c r="R409" s="28"/>
    </row>
    <row r="410" ht="13.2" spans="2:18">
      <c r="B410" s="131"/>
      <c r="C410" s="131"/>
      <c r="G410" s="132"/>
      <c r="H410" s="132"/>
      <c r="I410" s="28"/>
      <c r="J410" s="28"/>
      <c r="K410" s="28"/>
      <c r="L410" s="28"/>
      <c r="M410" s="30"/>
      <c r="N410" s="30"/>
      <c r="O410" s="28"/>
      <c r="P410" s="28"/>
      <c r="Q410" s="28"/>
      <c r="R410" s="28"/>
    </row>
    <row r="411" ht="13.2" spans="2:18">
      <c r="B411" s="131"/>
      <c r="C411" s="131"/>
      <c r="G411" s="132"/>
      <c r="H411" s="132"/>
      <c r="I411" s="28"/>
      <c r="J411" s="28"/>
      <c r="K411" s="28"/>
      <c r="L411" s="28"/>
      <c r="M411" s="30"/>
      <c r="N411" s="30"/>
      <c r="O411" s="28"/>
      <c r="P411" s="28"/>
      <c r="Q411" s="28"/>
      <c r="R411" s="28"/>
    </row>
    <row r="412" ht="13.2" spans="2:18">
      <c r="B412" s="131"/>
      <c r="C412" s="131"/>
      <c r="G412" s="132"/>
      <c r="H412" s="132"/>
      <c r="I412" s="28"/>
      <c r="J412" s="28"/>
      <c r="K412" s="28"/>
      <c r="L412" s="28"/>
      <c r="M412" s="30"/>
      <c r="N412" s="30"/>
      <c r="O412" s="28"/>
      <c r="P412" s="28"/>
      <c r="Q412" s="28"/>
      <c r="R412" s="28"/>
    </row>
    <row r="413" ht="13.2" spans="2:18">
      <c r="B413" s="131"/>
      <c r="C413" s="131"/>
      <c r="G413" s="132"/>
      <c r="H413" s="132"/>
      <c r="I413" s="28"/>
      <c r="J413" s="28"/>
      <c r="K413" s="28"/>
      <c r="L413" s="28"/>
      <c r="M413" s="30"/>
      <c r="N413" s="30"/>
      <c r="O413" s="28"/>
      <c r="P413" s="28"/>
      <c r="Q413" s="28"/>
      <c r="R413" s="28"/>
    </row>
    <row r="414" ht="13.2" spans="2:18">
      <c r="B414" s="131"/>
      <c r="C414" s="131"/>
      <c r="G414" s="132"/>
      <c r="H414" s="132"/>
      <c r="I414" s="28"/>
      <c r="J414" s="28"/>
      <c r="K414" s="28"/>
      <c r="L414" s="28"/>
      <c r="M414" s="30"/>
      <c r="N414" s="30"/>
      <c r="O414" s="28"/>
      <c r="P414" s="28"/>
      <c r="Q414" s="28"/>
      <c r="R414" s="28"/>
    </row>
    <row r="415" ht="13.2" spans="2:18">
      <c r="B415" s="131"/>
      <c r="C415" s="131"/>
      <c r="G415" s="132"/>
      <c r="H415" s="132"/>
      <c r="I415" s="28"/>
      <c r="J415" s="28"/>
      <c r="K415" s="28"/>
      <c r="L415" s="28"/>
      <c r="M415" s="30"/>
      <c r="N415" s="30"/>
      <c r="O415" s="28"/>
      <c r="P415" s="28"/>
      <c r="Q415" s="28"/>
      <c r="R415" s="28"/>
    </row>
    <row r="416" ht="13.2" spans="2:18">
      <c r="B416" s="131"/>
      <c r="C416" s="131"/>
      <c r="G416" s="132"/>
      <c r="H416" s="132"/>
      <c r="I416" s="28"/>
      <c r="J416" s="28"/>
      <c r="K416" s="28"/>
      <c r="L416" s="28"/>
      <c r="M416" s="30"/>
      <c r="N416" s="30"/>
      <c r="O416" s="28"/>
      <c r="P416" s="28"/>
      <c r="Q416" s="28"/>
      <c r="R416" s="28"/>
    </row>
    <row r="417" ht="13.2" spans="2:18">
      <c r="B417" s="131"/>
      <c r="C417" s="131"/>
      <c r="G417" s="132"/>
      <c r="H417" s="132"/>
      <c r="I417" s="28"/>
      <c r="J417" s="28"/>
      <c r="K417" s="28"/>
      <c r="L417" s="28"/>
      <c r="M417" s="30"/>
      <c r="N417" s="30"/>
      <c r="O417" s="28"/>
      <c r="P417" s="28"/>
      <c r="Q417" s="28"/>
      <c r="R417" s="28"/>
    </row>
    <row r="418" ht="13.2" spans="2:18">
      <c r="B418" s="131"/>
      <c r="C418" s="131"/>
      <c r="G418" s="132"/>
      <c r="H418" s="132"/>
      <c r="I418" s="28"/>
      <c r="J418" s="28"/>
      <c r="K418" s="28"/>
      <c r="L418" s="28"/>
      <c r="M418" s="30"/>
      <c r="N418" s="30"/>
      <c r="O418" s="28"/>
      <c r="P418" s="28"/>
      <c r="Q418" s="28"/>
      <c r="R418" s="28"/>
    </row>
    <row r="419" ht="13.2" spans="2:18">
      <c r="B419" s="131"/>
      <c r="C419" s="131"/>
      <c r="G419" s="132"/>
      <c r="H419" s="132"/>
      <c r="I419" s="28"/>
      <c r="J419" s="28"/>
      <c r="K419" s="28"/>
      <c r="L419" s="28"/>
      <c r="M419" s="30"/>
      <c r="N419" s="30"/>
      <c r="O419" s="28"/>
      <c r="P419" s="28"/>
      <c r="Q419" s="28"/>
      <c r="R419" s="28"/>
    </row>
    <row r="420" ht="13.2" spans="2:18">
      <c r="B420" s="131"/>
      <c r="C420" s="131"/>
      <c r="G420" s="132"/>
      <c r="H420" s="132"/>
      <c r="I420" s="28"/>
      <c r="J420" s="28"/>
      <c r="K420" s="28"/>
      <c r="L420" s="28"/>
      <c r="M420" s="30"/>
      <c r="N420" s="30"/>
      <c r="O420" s="28"/>
      <c r="P420" s="28"/>
      <c r="Q420" s="28"/>
      <c r="R420" s="28"/>
    </row>
    <row r="421" ht="13.2" spans="2:18">
      <c r="B421" s="131"/>
      <c r="C421" s="131"/>
      <c r="G421" s="132"/>
      <c r="H421" s="132"/>
      <c r="I421" s="28"/>
      <c r="J421" s="28"/>
      <c r="K421" s="28"/>
      <c r="L421" s="28"/>
      <c r="M421" s="30"/>
      <c r="N421" s="30"/>
      <c r="O421" s="28"/>
      <c r="P421" s="28"/>
      <c r="Q421" s="28"/>
      <c r="R421" s="28"/>
    </row>
    <row r="422" ht="13.2" spans="2:18">
      <c r="B422" s="131"/>
      <c r="C422" s="131"/>
      <c r="G422" s="132"/>
      <c r="H422" s="132"/>
      <c r="I422" s="28"/>
      <c r="J422" s="28"/>
      <c r="K422" s="28"/>
      <c r="L422" s="28"/>
      <c r="M422" s="30"/>
      <c r="N422" s="30"/>
      <c r="O422" s="28"/>
      <c r="P422" s="28"/>
      <c r="Q422" s="28"/>
      <c r="R422" s="28"/>
    </row>
    <row r="423" ht="13.2" spans="2:18">
      <c r="B423" s="131"/>
      <c r="C423" s="131"/>
      <c r="G423" s="132"/>
      <c r="H423" s="132"/>
      <c r="I423" s="28"/>
      <c r="J423" s="28"/>
      <c r="K423" s="28"/>
      <c r="L423" s="28"/>
      <c r="M423" s="30"/>
      <c r="N423" s="30"/>
      <c r="O423" s="28"/>
      <c r="P423" s="28"/>
      <c r="Q423" s="28"/>
      <c r="R423" s="28"/>
    </row>
    <row r="424" ht="13.2" spans="2:18">
      <c r="B424" s="131"/>
      <c r="C424" s="131"/>
      <c r="G424" s="132"/>
      <c r="H424" s="132"/>
      <c r="I424" s="28"/>
      <c r="J424" s="28"/>
      <c r="K424" s="28"/>
      <c r="L424" s="28"/>
      <c r="M424" s="30"/>
      <c r="N424" s="30"/>
      <c r="O424" s="28"/>
      <c r="P424" s="28"/>
      <c r="Q424" s="28"/>
      <c r="R424" s="28"/>
    </row>
    <row r="425" ht="13.2" spans="2:18">
      <c r="B425" s="131"/>
      <c r="C425" s="131"/>
      <c r="G425" s="132"/>
      <c r="H425" s="132"/>
      <c r="I425" s="28"/>
      <c r="J425" s="28"/>
      <c r="K425" s="28"/>
      <c r="L425" s="28"/>
      <c r="M425" s="30"/>
      <c r="N425" s="30"/>
      <c r="O425" s="28"/>
      <c r="P425" s="28"/>
      <c r="Q425" s="28"/>
      <c r="R425" s="28"/>
    </row>
    <row r="426" ht="13.2" spans="2:18">
      <c r="B426" s="131"/>
      <c r="C426" s="131"/>
      <c r="G426" s="132"/>
      <c r="H426" s="132"/>
      <c r="I426" s="28"/>
      <c r="J426" s="28"/>
      <c r="K426" s="28"/>
      <c r="L426" s="28"/>
      <c r="M426" s="30"/>
      <c r="N426" s="30"/>
      <c r="O426" s="28"/>
      <c r="P426" s="28"/>
      <c r="Q426" s="28"/>
      <c r="R426" s="28"/>
    </row>
    <row r="427" ht="13.2" spans="2:18">
      <c r="B427" s="131"/>
      <c r="C427" s="131"/>
      <c r="G427" s="132"/>
      <c r="H427" s="132"/>
      <c r="I427" s="28"/>
      <c r="J427" s="28"/>
      <c r="K427" s="28"/>
      <c r="L427" s="28"/>
      <c r="M427" s="30"/>
      <c r="N427" s="30"/>
      <c r="O427" s="28"/>
      <c r="P427" s="28"/>
      <c r="Q427" s="28"/>
      <c r="R427" s="28"/>
    </row>
    <row r="428" ht="13.2" spans="2:18">
      <c r="B428" s="131"/>
      <c r="C428" s="131"/>
      <c r="G428" s="132"/>
      <c r="H428" s="132"/>
      <c r="I428" s="28"/>
      <c r="J428" s="28"/>
      <c r="K428" s="28"/>
      <c r="L428" s="28"/>
      <c r="M428" s="30"/>
      <c r="N428" s="30"/>
      <c r="O428" s="28"/>
      <c r="P428" s="28"/>
      <c r="Q428" s="28"/>
      <c r="R428" s="28"/>
    </row>
    <row r="429" ht="13.2" spans="2:18">
      <c r="B429" s="131"/>
      <c r="C429" s="131"/>
      <c r="G429" s="132"/>
      <c r="H429" s="132"/>
      <c r="I429" s="28"/>
      <c r="J429" s="28"/>
      <c r="K429" s="28"/>
      <c r="L429" s="28"/>
      <c r="M429" s="28"/>
      <c r="N429" s="28"/>
      <c r="O429" s="28"/>
      <c r="P429" s="28"/>
      <c r="Q429" s="28"/>
      <c r="R429" s="28"/>
    </row>
    <row r="430" ht="13.2" spans="2:18">
      <c r="B430" s="131"/>
      <c r="C430" s="131"/>
      <c r="G430" s="132"/>
      <c r="H430" s="132"/>
      <c r="I430" s="28"/>
      <c r="J430" s="28"/>
      <c r="K430" s="28"/>
      <c r="L430" s="28"/>
      <c r="M430" s="28"/>
      <c r="N430" s="28"/>
      <c r="O430" s="28"/>
      <c r="P430" s="28"/>
      <c r="Q430" s="28"/>
      <c r="R430" s="28"/>
    </row>
    <row r="431" ht="13.2" spans="2:18">
      <c r="B431" s="131"/>
      <c r="C431" s="131"/>
      <c r="G431" s="132"/>
      <c r="H431" s="132"/>
      <c r="I431" s="28"/>
      <c r="J431" s="28"/>
      <c r="K431" s="28"/>
      <c r="L431" s="28"/>
      <c r="M431" s="28"/>
      <c r="N431" s="28"/>
      <c r="O431" s="28"/>
      <c r="P431" s="28"/>
      <c r="Q431" s="28"/>
      <c r="R431" s="28"/>
    </row>
    <row r="432" ht="13.2" spans="2:18">
      <c r="B432" s="131"/>
      <c r="C432" s="131"/>
      <c r="G432" s="132"/>
      <c r="H432" s="132"/>
      <c r="I432" s="28"/>
      <c r="J432" s="28"/>
      <c r="K432" s="28"/>
      <c r="L432" s="28"/>
      <c r="M432" s="28"/>
      <c r="N432" s="28"/>
      <c r="O432" s="28"/>
      <c r="P432" s="28"/>
      <c r="Q432" s="28"/>
      <c r="R432" s="28"/>
    </row>
    <row r="433" ht="13.2" spans="2:18">
      <c r="B433" s="131"/>
      <c r="C433" s="131"/>
      <c r="G433" s="132"/>
      <c r="H433" s="132"/>
      <c r="I433" s="28"/>
      <c r="J433" s="28"/>
      <c r="K433" s="28"/>
      <c r="L433" s="28"/>
      <c r="M433" s="28"/>
      <c r="N433" s="28"/>
      <c r="O433" s="28"/>
      <c r="P433" s="28"/>
      <c r="Q433" s="28"/>
      <c r="R433" s="28"/>
    </row>
    <row r="434" ht="13.2" spans="2:18">
      <c r="B434" s="131"/>
      <c r="C434" s="131"/>
      <c r="G434" s="132"/>
      <c r="H434" s="132"/>
      <c r="I434" s="28"/>
      <c r="J434" s="28"/>
      <c r="K434" s="28"/>
      <c r="L434" s="28"/>
      <c r="M434" s="28"/>
      <c r="N434" s="28"/>
      <c r="O434" s="28"/>
      <c r="P434" s="28"/>
      <c r="Q434" s="28"/>
      <c r="R434" s="28"/>
    </row>
    <row r="435" ht="13.2" spans="2:18">
      <c r="B435" s="131"/>
      <c r="C435" s="131"/>
      <c r="G435" s="132"/>
      <c r="H435" s="132"/>
      <c r="I435" s="28"/>
      <c r="J435" s="28"/>
      <c r="K435" s="28"/>
      <c r="L435" s="28"/>
      <c r="M435" s="28"/>
      <c r="N435" s="28"/>
      <c r="O435" s="28"/>
      <c r="P435" s="28"/>
      <c r="Q435" s="28"/>
      <c r="R435" s="28"/>
    </row>
    <row r="436" ht="13.2" spans="2:18">
      <c r="B436" s="131"/>
      <c r="C436" s="131"/>
      <c r="G436" s="132"/>
      <c r="H436" s="132"/>
      <c r="I436" s="28"/>
      <c r="J436" s="28"/>
      <c r="K436" s="28"/>
      <c r="L436" s="28"/>
      <c r="M436" s="28"/>
      <c r="N436" s="28"/>
      <c r="O436" s="28"/>
      <c r="P436" s="28"/>
      <c r="Q436" s="28"/>
      <c r="R436" s="28"/>
    </row>
    <row r="437" ht="13.2" spans="2:18">
      <c r="B437" s="131"/>
      <c r="C437" s="131"/>
      <c r="G437" s="132"/>
      <c r="H437" s="132"/>
      <c r="I437" s="28"/>
      <c r="J437" s="28"/>
      <c r="K437" s="28"/>
      <c r="L437" s="28"/>
      <c r="M437" s="28"/>
      <c r="N437" s="28"/>
      <c r="O437" s="28"/>
      <c r="P437" s="28"/>
      <c r="Q437" s="28"/>
      <c r="R437" s="28"/>
    </row>
    <row r="438" ht="13.2" spans="2:18">
      <c r="B438" s="131"/>
      <c r="C438" s="131"/>
      <c r="G438" s="132"/>
      <c r="H438" s="132"/>
      <c r="I438" s="28"/>
      <c r="J438" s="28"/>
      <c r="K438" s="28"/>
      <c r="L438" s="28"/>
      <c r="M438" s="28"/>
      <c r="N438" s="28"/>
      <c r="O438" s="28"/>
      <c r="P438" s="28"/>
      <c r="Q438" s="28"/>
      <c r="R438" s="28"/>
    </row>
    <row r="439" ht="13.2" spans="2:18">
      <c r="B439" s="131"/>
      <c r="C439" s="131"/>
      <c r="G439" s="132"/>
      <c r="H439" s="132"/>
      <c r="I439" s="28"/>
      <c r="J439" s="28"/>
      <c r="K439" s="28"/>
      <c r="L439" s="28"/>
      <c r="M439" s="28"/>
      <c r="N439" s="28"/>
      <c r="O439" s="28"/>
      <c r="P439" s="28"/>
      <c r="Q439" s="28"/>
      <c r="R439" s="28"/>
    </row>
    <row r="440" ht="13.2" spans="2:18">
      <c r="B440" s="131"/>
      <c r="C440" s="131"/>
      <c r="G440" s="132"/>
      <c r="H440" s="132"/>
      <c r="I440" s="28"/>
      <c r="J440" s="28"/>
      <c r="K440" s="28"/>
      <c r="L440" s="28"/>
      <c r="M440" s="28"/>
      <c r="N440" s="28"/>
      <c r="O440" s="28"/>
      <c r="P440" s="28"/>
      <c r="Q440" s="28"/>
      <c r="R440" s="28"/>
    </row>
    <row r="441" ht="13.2" spans="2:18">
      <c r="B441" s="131"/>
      <c r="C441" s="131"/>
      <c r="G441" s="132"/>
      <c r="H441" s="132"/>
      <c r="I441" s="28"/>
      <c r="J441" s="28"/>
      <c r="K441" s="28"/>
      <c r="L441" s="28"/>
      <c r="M441" s="28"/>
      <c r="N441" s="28"/>
      <c r="O441" s="28"/>
      <c r="P441" s="28"/>
      <c r="Q441" s="28"/>
      <c r="R441" s="28"/>
    </row>
    <row r="442" ht="13.2" spans="2:18">
      <c r="B442" s="131"/>
      <c r="C442" s="131"/>
      <c r="G442" s="132"/>
      <c r="H442" s="132"/>
      <c r="I442" s="28"/>
      <c r="J442" s="28"/>
      <c r="K442" s="28"/>
      <c r="L442" s="28"/>
      <c r="M442" s="28"/>
      <c r="N442" s="28"/>
      <c r="O442" s="28"/>
      <c r="P442" s="28"/>
      <c r="Q442" s="28"/>
      <c r="R442" s="28"/>
    </row>
    <row r="443" ht="13.2" spans="2:18">
      <c r="B443" s="131"/>
      <c r="C443" s="131"/>
      <c r="G443" s="132"/>
      <c r="H443" s="132"/>
      <c r="I443" s="28"/>
      <c r="J443" s="28"/>
      <c r="K443" s="28"/>
      <c r="L443" s="28"/>
      <c r="M443" s="28"/>
      <c r="N443" s="28"/>
      <c r="O443" s="28"/>
      <c r="P443" s="28"/>
      <c r="Q443" s="28"/>
      <c r="R443" s="28"/>
    </row>
    <row r="444" ht="13.2" spans="2:18">
      <c r="B444" s="131"/>
      <c r="C444" s="131"/>
      <c r="G444" s="132"/>
      <c r="H444" s="132"/>
      <c r="I444" s="28"/>
      <c r="J444" s="28"/>
      <c r="K444" s="28"/>
      <c r="L444" s="28"/>
      <c r="M444" s="28"/>
      <c r="N444" s="28"/>
      <c r="O444" s="28"/>
      <c r="P444" s="28"/>
      <c r="Q444" s="28"/>
      <c r="R444" s="28"/>
    </row>
    <row r="445" ht="13.2" spans="2:18">
      <c r="B445" s="131"/>
      <c r="C445" s="131"/>
      <c r="G445" s="132"/>
      <c r="H445" s="132"/>
      <c r="I445" s="28"/>
      <c r="J445" s="28"/>
      <c r="K445" s="28"/>
      <c r="L445" s="28"/>
      <c r="M445" s="28"/>
      <c r="N445" s="28"/>
      <c r="O445" s="28"/>
      <c r="P445" s="28"/>
      <c r="Q445" s="28"/>
      <c r="R445" s="28"/>
    </row>
    <row r="446" ht="13.2" spans="2:18">
      <c r="B446" s="131"/>
      <c r="C446" s="131"/>
      <c r="G446" s="132"/>
      <c r="H446" s="132"/>
      <c r="I446" s="28"/>
      <c r="J446" s="28"/>
      <c r="K446" s="28"/>
      <c r="L446" s="28"/>
      <c r="M446" s="28"/>
      <c r="N446" s="28"/>
      <c r="O446" s="28"/>
      <c r="P446" s="28"/>
      <c r="Q446" s="28"/>
      <c r="R446" s="28"/>
    </row>
    <row r="447" ht="13.2" spans="2:18">
      <c r="B447" s="131"/>
      <c r="C447" s="131"/>
      <c r="G447" s="132"/>
      <c r="H447" s="132"/>
      <c r="I447" s="28"/>
      <c r="J447" s="28"/>
      <c r="K447" s="28"/>
      <c r="L447" s="28"/>
      <c r="M447" s="28"/>
      <c r="N447" s="28"/>
      <c r="O447" s="28"/>
      <c r="P447" s="28"/>
      <c r="Q447" s="28"/>
      <c r="R447" s="28"/>
    </row>
    <row r="448" ht="13.2" spans="2:18">
      <c r="B448" s="131"/>
      <c r="C448" s="131"/>
      <c r="G448" s="132"/>
      <c r="H448" s="132"/>
      <c r="I448" s="28"/>
      <c r="J448" s="28"/>
      <c r="K448" s="28"/>
      <c r="L448" s="28"/>
      <c r="M448" s="28"/>
      <c r="N448" s="28"/>
      <c r="O448" s="28"/>
      <c r="P448" s="28"/>
      <c r="Q448" s="28"/>
      <c r="R448" s="28"/>
    </row>
    <row r="449" ht="13.2" spans="2:18">
      <c r="B449" s="131"/>
      <c r="C449" s="131"/>
      <c r="G449" s="132"/>
      <c r="H449" s="132"/>
      <c r="I449" s="28"/>
      <c r="J449" s="28"/>
      <c r="K449" s="28"/>
      <c r="L449" s="28"/>
      <c r="M449" s="28"/>
      <c r="N449" s="28"/>
      <c r="O449" s="28"/>
      <c r="P449" s="28"/>
      <c r="Q449" s="28"/>
      <c r="R449" s="28"/>
    </row>
    <row r="450" ht="13.2" spans="2:18">
      <c r="B450" s="131"/>
      <c r="C450" s="131"/>
      <c r="G450" s="132"/>
      <c r="H450" s="132"/>
      <c r="I450" s="28"/>
      <c r="J450" s="28"/>
      <c r="K450" s="28"/>
      <c r="L450" s="28"/>
      <c r="M450" s="28"/>
      <c r="N450" s="28"/>
      <c r="O450" s="28"/>
      <c r="P450" s="28"/>
      <c r="Q450" s="28"/>
      <c r="R450" s="28"/>
    </row>
    <row r="451" ht="13.2" spans="2:18">
      <c r="B451" s="131"/>
      <c r="C451" s="131"/>
      <c r="G451" s="132"/>
      <c r="H451" s="132"/>
      <c r="I451" s="28"/>
      <c r="J451" s="28"/>
      <c r="K451" s="28"/>
      <c r="L451" s="28"/>
      <c r="M451" s="28"/>
      <c r="N451" s="28"/>
      <c r="O451" s="28"/>
      <c r="P451" s="28"/>
      <c r="Q451" s="28"/>
      <c r="R451" s="28"/>
    </row>
    <row r="452" ht="13.2" spans="2:18">
      <c r="B452" s="131"/>
      <c r="C452" s="131"/>
      <c r="G452" s="132"/>
      <c r="H452" s="132"/>
      <c r="I452" s="28"/>
      <c r="J452" s="28"/>
      <c r="K452" s="28"/>
      <c r="L452" s="28"/>
      <c r="M452" s="28"/>
      <c r="N452" s="28"/>
      <c r="O452" s="28"/>
      <c r="P452" s="28"/>
      <c r="Q452" s="28"/>
      <c r="R452" s="28"/>
    </row>
    <row r="453" ht="13.2" spans="2:18">
      <c r="B453" s="131"/>
      <c r="C453" s="131"/>
      <c r="G453" s="132"/>
      <c r="H453" s="132"/>
      <c r="I453" s="28"/>
      <c r="J453" s="28"/>
      <c r="K453" s="28"/>
      <c r="L453" s="28"/>
      <c r="M453" s="28"/>
      <c r="N453" s="28"/>
      <c r="O453" s="28"/>
      <c r="P453" s="28"/>
      <c r="Q453" s="28"/>
      <c r="R453" s="28"/>
    </row>
    <row r="454" ht="13.2" spans="2:18">
      <c r="B454" s="131"/>
      <c r="C454" s="131"/>
      <c r="G454" s="132"/>
      <c r="H454" s="132"/>
      <c r="I454" s="28"/>
      <c r="J454" s="28"/>
      <c r="K454" s="28"/>
      <c r="L454" s="28"/>
      <c r="M454" s="28"/>
      <c r="N454" s="28"/>
      <c r="O454" s="28"/>
      <c r="P454" s="28"/>
      <c r="Q454" s="28"/>
      <c r="R454" s="28"/>
    </row>
    <row r="455" ht="13.2" spans="2:18">
      <c r="B455" s="131"/>
      <c r="C455" s="131"/>
      <c r="G455" s="132"/>
      <c r="H455" s="132"/>
      <c r="I455" s="28"/>
      <c r="J455" s="28"/>
      <c r="K455" s="28"/>
      <c r="L455" s="28"/>
      <c r="M455" s="28"/>
      <c r="N455" s="28"/>
      <c r="O455" s="28"/>
      <c r="P455" s="28"/>
      <c r="Q455" s="28"/>
      <c r="R455" s="28"/>
    </row>
    <row r="456" ht="13.2" spans="2:18">
      <c r="B456" s="131"/>
      <c r="C456" s="131"/>
      <c r="G456" s="132"/>
      <c r="H456" s="132"/>
      <c r="I456" s="28"/>
      <c r="J456" s="28"/>
      <c r="K456" s="28"/>
      <c r="L456" s="28"/>
      <c r="M456" s="28"/>
      <c r="N456" s="28"/>
      <c r="O456" s="28"/>
      <c r="P456" s="28"/>
      <c r="Q456" s="28"/>
      <c r="R456" s="28"/>
    </row>
    <row r="457" ht="13.2" spans="2:18">
      <c r="B457" s="131"/>
      <c r="C457" s="131"/>
      <c r="G457" s="132"/>
      <c r="H457" s="132"/>
      <c r="I457" s="28"/>
      <c r="J457" s="28"/>
      <c r="K457" s="28"/>
      <c r="L457" s="28"/>
      <c r="M457" s="28"/>
      <c r="N457" s="28"/>
      <c r="O457" s="28"/>
      <c r="P457" s="28"/>
      <c r="Q457" s="28"/>
      <c r="R457" s="28"/>
    </row>
    <row r="458" ht="13.2" spans="2:18">
      <c r="B458" s="131"/>
      <c r="C458" s="131"/>
      <c r="G458" s="132"/>
      <c r="H458" s="132"/>
      <c r="I458" s="28"/>
      <c r="J458" s="28"/>
      <c r="K458" s="28"/>
      <c r="L458" s="28"/>
      <c r="M458" s="28"/>
      <c r="N458" s="28"/>
      <c r="O458" s="28"/>
      <c r="P458" s="28"/>
      <c r="Q458" s="28"/>
      <c r="R458" s="28"/>
    </row>
    <row r="459" ht="13.2" spans="2:18">
      <c r="B459" s="131"/>
      <c r="C459" s="131"/>
      <c r="G459" s="132"/>
      <c r="H459" s="132"/>
      <c r="I459" s="28"/>
      <c r="J459" s="28"/>
      <c r="K459" s="28"/>
      <c r="L459" s="28"/>
      <c r="M459" s="28"/>
      <c r="N459" s="28"/>
      <c r="O459" s="28"/>
      <c r="P459" s="28"/>
      <c r="Q459" s="28"/>
      <c r="R459" s="28"/>
    </row>
    <row r="460" ht="13.2" spans="2:18">
      <c r="B460" s="131"/>
      <c r="C460" s="131"/>
      <c r="G460" s="132"/>
      <c r="H460" s="132"/>
      <c r="I460" s="28"/>
      <c r="J460" s="28"/>
      <c r="K460" s="28"/>
      <c r="L460" s="28"/>
      <c r="M460" s="28"/>
      <c r="N460" s="28"/>
      <c r="O460" s="28"/>
      <c r="P460" s="28"/>
      <c r="Q460" s="28"/>
      <c r="R460" s="28"/>
    </row>
    <row r="461" ht="13.2" spans="2:18">
      <c r="B461" s="131"/>
      <c r="C461" s="131"/>
      <c r="G461" s="132"/>
      <c r="H461" s="132"/>
      <c r="I461" s="28"/>
      <c r="J461" s="28"/>
      <c r="K461" s="28"/>
      <c r="L461" s="28"/>
      <c r="M461" s="28"/>
      <c r="N461" s="28"/>
      <c r="O461" s="28"/>
      <c r="P461" s="28"/>
      <c r="Q461" s="28"/>
      <c r="R461" s="28"/>
    </row>
    <row r="462" ht="13.2" spans="2:18">
      <c r="B462" s="131"/>
      <c r="C462" s="131"/>
      <c r="G462" s="132"/>
      <c r="H462" s="132"/>
      <c r="I462" s="28"/>
      <c r="J462" s="28"/>
      <c r="K462" s="28"/>
      <c r="L462" s="28"/>
      <c r="M462" s="28"/>
      <c r="N462" s="28"/>
      <c r="O462" s="28"/>
      <c r="P462" s="28"/>
      <c r="Q462" s="28"/>
      <c r="R462" s="28"/>
    </row>
    <row r="463" ht="13.2" spans="2:18">
      <c r="B463" s="131"/>
      <c r="C463" s="131"/>
      <c r="G463" s="132"/>
      <c r="H463" s="132"/>
      <c r="I463" s="28"/>
      <c r="J463" s="28"/>
      <c r="K463" s="28"/>
      <c r="L463" s="28"/>
      <c r="M463" s="28"/>
      <c r="N463" s="28"/>
      <c r="O463" s="28"/>
      <c r="P463" s="28"/>
      <c r="Q463" s="28"/>
      <c r="R463" s="28"/>
    </row>
    <row r="464" ht="13.2" spans="2:18">
      <c r="B464" s="131"/>
      <c r="C464" s="131"/>
      <c r="G464" s="132"/>
      <c r="H464" s="132"/>
      <c r="I464" s="28"/>
      <c r="J464" s="28"/>
      <c r="K464" s="28"/>
      <c r="L464" s="28"/>
      <c r="M464" s="28"/>
      <c r="N464" s="28"/>
      <c r="O464" s="28"/>
      <c r="P464" s="28"/>
      <c r="Q464" s="28"/>
      <c r="R464" s="28"/>
    </row>
    <row r="465" ht="13.2" spans="2:18">
      <c r="B465" s="131"/>
      <c r="C465" s="131"/>
      <c r="G465" s="132"/>
      <c r="H465" s="132"/>
      <c r="I465" s="28"/>
      <c r="J465" s="28"/>
      <c r="K465" s="28"/>
      <c r="L465" s="28"/>
      <c r="M465" s="28"/>
      <c r="N465" s="28"/>
      <c r="O465" s="28"/>
      <c r="P465" s="28"/>
      <c r="Q465" s="28"/>
      <c r="R465" s="28"/>
    </row>
    <row r="466" ht="13.2" spans="2:18">
      <c r="B466" s="131"/>
      <c r="C466" s="131"/>
      <c r="G466" s="132"/>
      <c r="H466" s="132"/>
      <c r="I466" s="28"/>
      <c r="J466" s="28"/>
      <c r="K466" s="28"/>
      <c r="L466" s="28"/>
      <c r="M466" s="28"/>
      <c r="N466" s="28"/>
      <c r="O466" s="28"/>
      <c r="P466" s="28"/>
      <c r="Q466" s="28"/>
      <c r="R466" s="28"/>
    </row>
    <row r="467" ht="13.2" spans="2:18">
      <c r="B467" s="131"/>
      <c r="C467" s="131"/>
      <c r="G467" s="132"/>
      <c r="H467" s="132"/>
      <c r="I467" s="28"/>
      <c r="J467" s="28"/>
      <c r="K467" s="28"/>
      <c r="L467" s="28"/>
      <c r="M467" s="28"/>
      <c r="N467" s="28"/>
      <c r="O467" s="28"/>
      <c r="P467" s="28"/>
      <c r="Q467" s="28"/>
      <c r="R467" s="28"/>
    </row>
    <row r="468" ht="13.2" spans="2:18">
      <c r="B468" s="131"/>
      <c r="C468" s="131"/>
      <c r="G468" s="132"/>
      <c r="H468" s="132"/>
      <c r="I468" s="28"/>
      <c r="J468" s="28"/>
      <c r="K468" s="28"/>
      <c r="L468" s="28"/>
      <c r="M468" s="28"/>
      <c r="N468" s="28"/>
      <c r="O468" s="28"/>
      <c r="P468" s="28"/>
      <c r="Q468" s="28"/>
      <c r="R468" s="28"/>
    </row>
    <row r="469" ht="13.2" spans="2:18">
      <c r="B469" s="131"/>
      <c r="C469" s="131"/>
      <c r="G469" s="132"/>
      <c r="H469" s="132"/>
      <c r="I469" s="28"/>
      <c r="J469" s="28"/>
      <c r="K469" s="28"/>
      <c r="L469" s="28"/>
      <c r="M469" s="28"/>
      <c r="N469" s="28"/>
      <c r="O469" s="28"/>
      <c r="P469" s="28"/>
      <c r="Q469" s="28"/>
      <c r="R469" s="28"/>
    </row>
    <row r="470" ht="13.2" spans="2:18">
      <c r="B470" s="131"/>
      <c r="C470" s="131"/>
      <c r="G470" s="132"/>
      <c r="H470" s="132"/>
      <c r="I470" s="28"/>
      <c r="J470" s="28"/>
      <c r="K470" s="28"/>
      <c r="L470" s="28"/>
      <c r="M470" s="28"/>
      <c r="N470" s="28"/>
      <c r="O470" s="28"/>
      <c r="P470" s="28"/>
      <c r="Q470" s="28"/>
      <c r="R470" s="28"/>
    </row>
    <row r="471" ht="13.2" spans="2:18">
      <c r="B471" s="131"/>
      <c r="C471" s="131"/>
      <c r="G471" s="132"/>
      <c r="H471" s="132"/>
      <c r="I471" s="28"/>
      <c r="J471" s="28"/>
      <c r="K471" s="28"/>
      <c r="L471" s="28"/>
      <c r="M471" s="28"/>
      <c r="N471" s="28"/>
      <c r="O471" s="28"/>
      <c r="P471" s="28"/>
      <c r="Q471" s="28"/>
      <c r="R471" s="28"/>
    </row>
    <row r="472" ht="13.2" spans="2:18">
      <c r="B472" s="131"/>
      <c r="C472" s="131"/>
      <c r="G472" s="132"/>
      <c r="H472" s="132"/>
      <c r="I472" s="28"/>
      <c r="J472" s="28"/>
      <c r="K472" s="28"/>
      <c r="L472" s="28"/>
      <c r="M472" s="28"/>
      <c r="N472" s="28"/>
      <c r="O472" s="28"/>
      <c r="P472" s="28"/>
      <c r="Q472" s="28"/>
      <c r="R472" s="28"/>
    </row>
    <row r="473" ht="13.2" spans="2:18">
      <c r="B473" s="131"/>
      <c r="C473" s="131"/>
      <c r="G473" s="132"/>
      <c r="H473" s="132"/>
      <c r="I473" s="28"/>
      <c r="J473" s="28"/>
      <c r="K473" s="28"/>
      <c r="L473" s="28"/>
      <c r="M473" s="28"/>
      <c r="N473" s="28"/>
      <c r="O473" s="28"/>
      <c r="P473" s="28"/>
      <c r="Q473" s="28"/>
      <c r="R473" s="28"/>
    </row>
    <row r="474" ht="13.2" spans="2:18">
      <c r="B474" s="131"/>
      <c r="C474" s="131"/>
      <c r="G474" s="132"/>
      <c r="H474" s="132"/>
      <c r="I474" s="28"/>
      <c r="J474" s="28"/>
      <c r="K474" s="28"/>
      <c r="L474" s="28"/>
      <c r="M474" s="28"/>
      <c r="N474" s="28"/>
      <c r="O474" s="28"/>
      <c r="P474" s="28"/>
      <c r="Q474" s="28"/>
      <c r="R474" s="28"/>
    </row>
    <row r="475" ht="13.2" spans="2:18">
      <c r="B475" s="131"/>
      <c r="C475" s="131"/>
      <c r="G475" s="132"/>
      <c r="H475" s="132"/>
      <c r="I475" s="28"/>
      <c r="J475" s="28"/>
      <c r="K475" s="28"/>
      <c r="L475" s="28"/>
      <c r="M475" s="28"/>
      <c r="N475" s="28"/>
      <c r="O475" s="28"/>
      <c r="P475" s="28"/>
      <c r="Q475" s="28"/>
      <c r="R475" s="28"/>
    </row>
    <row r="476" ht="13.2" spans="2:18">
      <c r="B476" s="131"/>
      <c r="C476" s="131"/>
      <c r="G476" s="132"/>
      <c r="H476" s="132"/>
      <c r="I476" s="28"/>
      <c r="J476" s="28"/>
      <c r="K476" s="28"/>
      <c r="L476" s="28"/>
      <c r="M476" s="28"/>
      <c r="N476" s="28"/>
      <c r="O476" s="28"/>
      <c r="P476" s="28"/>
      <c r="Q476" s="28"/>
      <c r="R476" s="28"/>
    </row>
    <row r="477" ht="13.2" spans="2:18">
      <c r="B477" s="131"/>
      <c r="C477" s="131"/>
      <c r="G477" s="132"/>
      <c r="H477" s="132"/>
      <c r="I477" s="28"/>
      <c r="J477" s="28"/>
      <c r="K477" s="28"/>
      <c r="L477" s="28"/>
      <c r="M477" s="28"/>
      <c r="N477" s="28"/>
      <c r="O477" s="28"/>
      <c r="P477" s="28"/>
      <c r="Q477" s="28"/>
      <c r="R477" s="28"/>
    </row>
    <row r="478" ht="13.2" spans="2:18">
      <c r="B478" s="131"/>
      <c r="C478" s="131"/>
      <c r="G478" s="132"/>
      <c r="H478" s="132"/>
      <c r="I478" s="28"/>
      <c r="J478" s="28"/>
      <c r="K478" s="28"/>
      <c r="L478" s="28"/>
      <c r="M478" s="28"/>
      <c r="N478" s="28"/>
      <c r="O478" s="28"/>
      <c r="P478" s="28"/>
      <c r="Q478" s="28"/>
      <c r="R478" s="28"/>
    </row>
    <row r="479" ht="13.2" spans="2:18">
      <c r="B479" s="131"/>
      <c r="C479" s="131"/>
      <c r="G479" s="132"/>
      <c r="H479" s="132"/>
      <c r="I479" s="28"/>
      <c r="J479" s="28"/>
      <c r="K479" s="28"/>
      <c r="L479" s="28"/>
      <c r="M479" s="28"/>
      <c r="N479" s="28"/>
      <c r="O479" s="28"/>
      <c r="P479" s="28"/>
      <c r="Q479" s="28"/>
      <c r="R479" s="28"/>
    </row>
    <row r="480" ht="13.2" spans="2:18">
      <c r="B480" s="131"/>
      <c r="C480" s="131"/>
      <c r="G480" s="132"/>
      <c r="H480" s="132"/>
      <c r="I480" s="28"/>
      <c r="J480" s="28"/>
      <c r="K480" s="28"/>
      <c r="L480" s="28"/>
      <c r="M480" s="28"/>
      <c r="N480" s="28"/>
      <c r="O480" s="28"/>
      <c r="P480" s="28"/>
      <c r="Q480" s="28"/>
      <c r="R480" s="28"/>
    </row>
    <row r="481" ht="13.2" spans="2:18">
      <c r="B481" s="131"/>
      <c r="C481" s="131"/>
      <c r="G481" s="132"/>
      <c r="H481" s="132"/>
      <c r="I481" s="28"/>
      <c r="J481" s="28"/>
      <c r="K481" s="28"/>
      <c r="L481" s="28"/>
      <c r="M481" s="28"/>
      <c r="N481" s="28"/>
      <c r="O481" s="28"/>
      <c r="P481" s="28"/>
      <c r="Q481" s="28"/>
      <c r="R481" s="28"/>
    </row>
    <row r="482" ht="13.2" spans="2:18">
      <c r="B482" s="131"/>
      <c r="C482" s="131"/>
      <c r="G482" s="132"/>
      <c r="H482" s="132"/>
      <c r="I482" s="28"/>
      <c r="J482" s="28"/>
      <c r="K482" s="28"/>
      <c r="L482" s="28"/>
      <c r="M482" s="28"/>
      <c r="N482" s="28"/>
      <c r="O482" s="28"/>
      <c r="P482" s="28"/>
      <c r="Q482" s="28"/>
      <c r="R482" s="28"/>
    </row>
    <row r="483" ht="13.2" spans="2:18">
      <c r="B483" s="131"/>
      <c r="C483" s="131"/>
      <c r="G483" s="132"/>
      <c r="H483" s="132"/>
      <c r="I483" s="28"/>
      <c r="J483" s="28"/>
      <c r="K483" s="28"/>
      <c r="L483" s="28"/>
      <c r="M483" s="28"/>
      <c r="N483" s="28"/>
      <c r="O483" s="28"/>
      <c r="P483" s="28"/>
      <c r="Q483" s="28"/>
      <c r="R483" s="28"/>
    </row>
    <row r="484" ht="13.2" spans="2:18">
      <c r="B484" s="131"/>
      <c r="C484" s="131"/>
      <c r="G484" s="132"/>
      <c r="H484" s="132"/>
      <c r="I484" s="28"/>
      <c r="J484" s="28"/>
      <c r="K484" s="28"/>
      <c r="L484" s="28"/>
      <c r="M484" s="28"/>
      <c r="N484" s="28"/>
      <c r="O484" s="28"/>
      <c r="P484" s="28"/>
      <c r="Q484" s="28"/>
      <c r="R484" s="28"/>
    </row>
    <row r="485" ht="13.2" spans="2:18">
      <c r="B485" s="131"/>
      <c r="C485" s="131"/>
      <c r="G485" s="132"/>
      <c r="H485" s="132"/>
      <c r="I485" s="28"/>
      <c r="J485" s="28"/>
      <c r="K485" s="28"/>
      <c r="L485" s="28"/>
      <c r="M485" s="28"/>
      <c r="N485" s="28"/>
      <c r="O485" s="28"/>
      <c r="P485" s="28"/>
      <c r="Q485" s="28"/>
      <c r="R485" s="28"/>
    </row>
    <row r="486" ht="13.2" spans="2:18">
      <c r="B486" s="131"/>
      <c r="C486" s="131"/>
      <c r="G486" s="132"/>
      <c r="H486" s="132"/>
      <c r="I486" s="28"/>
      <c r="J486" s="28"/>
      <c r="K486" s="28"/>
      <c r="L486" s="28"/>
      <c r="M486" s="28"/>
      <c r="N486" s="28"/>
      <c r="O486" s="28"/>
      <c r="P486" s="28"/>
      <c r="Q486" s="28"/>
      <c r="R486" s="28"/>
    </row>
    <row r="487" ht="13.2" spans="2:18">
      <c r="B487" s="131"/>
      <c r="C487" s="131"/>
      <c r="G487" s="132"/>
      <c r="H487" s="132"/>
      <c r="I487" s="28"/>
      <c r="J487" s="28"/>
      <c r="K487" s="28"/>
      <c r="L487" s="28"/>
      <c r="M487" s="28"/>
      <c r="N487" s="28"/>
      <c r="O487" s="28"/>
      <c r="P487" s="28"/>
      <c r="Q487" s="28"/>
      <c r="R487" s="28"/>
    </row>
    <row r="488" ht="13.2" spans="2:18">
      <c r="B488" s="131"/>
      <c r="C488" s="131"/>
      <c r="G488" s="132"/>
      <c r="H488" s="132"/>
      <c r="I488" s="28"/>
      <c r="J488" s="28"/>
      <c r="K488" s="28"/>
      <c r="L488" s="28"/>
      <c r="M488" s="28"/>
      <c r="N488" s="28"/>
      <c r="O488" s="28"/>
      <c r="P488" s="28"/>
      <c r="Q488" s="28"/>
      <c r="R488" s="28"/>
    </row>
    <row r="489" ht="13.2" spans="2:18">
      <c r="B489" s="131"/>
      <c r="C489" s="131"/>
      <c r="G489" s="132"/>
      <c r="H489" s="132"/>
      <c r="I489" s="28"/>
      <c r="J489" s="28"/>
      <c r="K489" s="28"/>
      <c r="L489" s="28"/>
      <c r="M489" s="28"/>
      <c r="N489" s="28"/>
      <c r="O489" s="28"/>
      <c r="P489" s="28"/>
      <c r="Q489" s="28"/>
      <c r="R489" s="28"/>
    </row>
    <row r="490" ht="13.2" spans="2:18">
      <c r="B490" s="131"/>
      <c r="C490" s="131"/>
      <c r="G490" s="132"/>
      <c r="H490" s="132"/>
      <c r="I490" s="28"/>
      <c r="J490" s="28"/>
      <c r="K490" s="28"/>
      <c r="L490" s="28"/>
      <c r="M490" s="28"/>
      <c r="N490" s="28"/>
      <c r="O490" s="28"/>
      <c r="P490" s="28"/>
      <c r="Q490" s="28"/>
      <c r="R490" s="28"/>
    </row>
    <row r="491" ht="13.2" spans="2:18">
      <c r="B491" s="131"/>
      <c r="C491" s="131"/>
      <c r="G491" s="132"/>
      <c r="H491" s="132"/>
      <c r="I491" s="28"/>
      <c r="J491" s="28"/>
      <c r="K491" s="28"/>
      <c r="L491" s="28"/>
      <c r="M491" s="28"/>
      <c r="N491" s="28"/>
      <c r="O491" s="28"/>
      <c r="P491" s="28"/>
      <c r="Q491" s="28"/>
      <c r="R491" s="28"/>
    </row>
    <row r="492" ht="13.2" spans="2:18">
      <c r="B492" s="131"/>
      <c r="C492" s="131"/>
      <c r="G492" s="132"/>
      <c r="H492" s="132"/>
      <c r="I492" s="28"/>
      <c r="J492" s="28"/>
      <c r="K492" s="28"/>
      <c r="L492" s="28"/>
      <c r="M492" s="28"/>
      <c r="N492" s="28"/>
      <c r="O492" s="28"/>
      <c r="P492" s="28"/>
      <c r="Q492" s="28"/>
      <c r="R492" s="28"/>
    </row>
    <row r="493" ht="13.2" spans="2:18">
      <c r="B493" s="131"/>
      <c r="C493" s="131"/>
      <c r="G493" s="132"/>
      <c r="H493" s="132"/>
      <c r="I493" s="28"/>
      <c r="J493" s="28"/>
      <c r="K493" s="28"/>
      <c r="L493" s="28"/>
      <c r="M493" s="28"/>
      <c r="N493" s="28"/>
      <c r="O493" s="28"/>
      <c r="P493" s="28"/>
      <c r="Q493" s="28"/>
      <c r="R493" s="28"/>
    </row>
    <row r="494" ht="13.2" spans="2:18">
      <c r="B494" s="131"/>
      <c r="C494" s="131"/>
      <c r="G494" s="132"/>
      <c r="H494" s="132"/>
      <c r="I494" s="28"/>
      <c r="J494" s="28"/>
      <c r="K494" s="28"/>
      <c r="L494" s="28"/>
      <c r="M494" s="28"/>
      <c r="N494" s="28"/>
      <c r="O494" s="28"/>
      <c r="P494" s="28"/>
      <c r="Q494" s="28"/>
      <c r="R494" s="28"/>
    </row>
    <row r="495" ht="13.2" spans="2:18">
      <c r="B495" s="131"/>
      <c r="C495" s="131"/>
      <c r="G495" s="132"/>
      <c r="H495" s="132"/>
      <c r="I495" s="28"/>
      <c r="J495" s="28"/>
      <c r="K495" s="28"/>
      <c r="L495" s="28"/>
      <c r="M495" s="28"/>
      <c r="N495" s="28"/>
      <c r="O495" s="28"/>
      <c r="P495" s="28"/>
      <c r="Q495" s="28"/>
      <c r="R495" s="28"/>
    </row>
    <row r="496" ht="13.2" spans="2:18">
      <c r="B496" s="131"/>
      <c r="C496" s="131"/>
      <c r="G496" s="132"/>
      <c r="H496" s="132"/>
      <c r="I496" s="28"/>
      <c r="J496" s="28"/>
      <c r="K496" s="28"/>
      <c r="L496" s="28"/>
      <c r="M496" s="28"/>
      <c r="N496" s="28"/>
      <c r="O496" s="28"/>
      <c r="P496" s="28"/>
      <c r="Q496" s="28"/>
      <c r="R496" s="28"/>
    </row>
    <row r="497" ht="13.2" spans="2:18">
      <c r="B497" s="131"/>
      <c r="C497" s="131"/>
      <c r="G497" s="132"/>
      <c r="H497" s="132"/>
      <c r="I497" s="28"/>
      <c r="J497" s="28"/>
      <c r="K497" s="28"/>
      <c r="L497" s="28"/>
      <c r="M497" s="28"/>
      <c r="N497" s="28"/>
      <c r="O497" s="28"/>
      <c r="P497" s="28"/>
      <c r="Q497" s="28"/>
      <c r="R497" s="28"/>
    </row>
    <row r="498" ht="13.2" spans="2:18">
      <c r="B498" s="131"/>
      <c r="C498" s="131"/>
      <c r="G498" s="132"/>
      <c r="H498" s="132"/>
      <c r="I498" s="28"/>
      <c r="J498" s="28"/>
      <c r="K498" s="28"/>
      <c r="L498" s="28"/>
      <c r="M498" s="28"/>
      <c r="N498" s="28"/>
      <c r="O498" s="28"/>
      <c r="P498" s="28"/>
      <c r="Q498" s="28"/>
      <c r="R498" s="28"/>
    </row>
    <row r="499" ht="13.2" spans="2:18">
      <c r="B499" s="131"/>
      <c r="C499" s="131"/>
      <c r="G499" s="132"/>
      <c r="H499" s="132"/>
      <c r="I499" s="28"/>
      <c r="J499" s="28"/>
      <c r="K499" s="28"/>
      <c r="L499" s="28"/>
      <c r="M499" s="28"/>
      <c r="N499" s="28"/>
      <c r="O499" s="28"/>
      <c r="P499" s="28"/>
      <c r="Q499" s="28"/>
      <c r="R499" s="28"/>
    </row>
    <row r="500" ht="13.2" spans="2:18">
      <c r="B500" s="131"/>
      <c r="C500" s="131"/>
      <c r="G500" s="132"/>
      <c r="H500" s="132"/>
      <c r="I500" s="28"/>
      <c r="J500" s="28"/>
      <c r="K500" s="28"/>
      <c r="L500" s="28"/>
      <c r="M500" s="28"/>
      <c r="N500" s="28"/>
      <c r="O500" s="28"/>
      <c r="P500" s="28"/>
      <c r="Q500" s="28"/>
      <c r="R500" s="28"/>
    </row>
    <row r="501" ht="13.2" spans="2:18">
      <c r="B501" s="131"/>
      <c r="C501" s="131"/>
      <c r="G501" s="132"/>
      <c r="H501" s="132"/>
      <c r="I501" s="28"/>
      <c r="J501" s="28"/>
      <c r="K501" s="28"/>
      <c r="L501" s="28"/>
      <c r="M501" s="28"/>
      <c r="N501" s="28"/>
      <c r="O501" s="28"/>
      <c r="P501" s="28"/>
      <c r="Q501" s="28"/>
      <c r="R501" s="28"/>
    </row>
    <row r="502" ht="13.2" spans="2:18">
      <c r="B502" s="131"/>
      <c r="C502" s="131"/>
      <c r="G502" s="132"/>
      <c r="H502" s="132"/>
      <c r="I502" s="28"/>
      <c r="J502" s="28"/>
      <c r="K502" s="28"/>
      <c r="L502" s="28"/>
      <c r="M502" s="28"/>
      <c r="N502" s="28"/>
      <c r="O502" s="28"/>
      <c r="P502" s="28"/>
      <c r="Q502" s="28"/>
      <c r="R502" s="28"/>
    </row>
    <row r="503" ht="13.2" spans="2:18">
      <c r="B503" s="131"/>
      <c r="C503" s="131"/>
      <c r="G503" s="132"/>
      <c r="H503" s="132"/>
      <c r="I503" s="28"/>
      <c r="J503" s="28"/>
      <c r="K503" s="28"/>
      <c r="L503" s="28"/>
      <c r="M503" s="28"/>
      <c r="N503" s="28"/>
      <c r="O503" s="28"/>
      <c r="P503" s="28"/>
      <c r="Q503" s="28"/>
      <c r="R503" s="28"/>
    </row>
    <row r="504" ht="13.2" spans="2:18">
      <c r="B504" s="131"/>
      <c r="C504" s="131"/>
      <c r="G504" s="132"/>
      <c r="H504" s="132"/>
      <c r="I504" s="28"/>
      <c r="J504" s="28"/>
      <c r="K504" s="28"/>
      <c r="L504" s="28"/>
      <c r="M504" s="28"/>
      <c r="N504" s="28"/>
      <c r="O504" s="28"/>
      <c r="P504" s="28"/>
      <c r="Q504" s="28"/>
      <c r="R504" s="28"/>
    </row>
    <row r="505" ht="13.2" spans="2:18">
      <c r="B505" s="131"/>
      <c r="C505" s="131"/>
      <c r="G505" s="132"/>
      <c r="H505" s="132"/>
      <c r="I505" s="28"/>
      <c r="J505" s="28"/>
      <c r="K505" s="28"/>
      <c r="L505" s="28"/>
      <c r="M505" s="28"/>
      <c r="N505" s="28"/>
      <c r="O505" s="28"/>
      <c r="P505" s="28"/>
      <c r="Q505" s="28"/>
      <c r="R505" s="28"/>
    </row>
    <row r="506" ht="13.2" spans="2:18">
      <c r="B506" s="131"/>
      <c r="C506" s="131"/>
      <c r="G506" s="132"/>
      <c r="H506" s="132"/>
      <c r="I506" s="28"/>
      <c r="J506" s="28"/>
      <c r="K506" s="28"/>
      <c r="L506" s="28"/>
      <c r="M506" s="28"/>
      <c r="N506" s="28"/>
      <c r="O506" s="28"/>
      <c r="P506" s="28"/>
      <c r="Q506" s="28"/>
      <c r="R506" s="28"/>
    </row>
    <row r="507" ht="13.2" spans="2:18">
      <c r="B507" s="131"/>
      <c r="C507" s="131"/>
      <c r="G507" s="132"/>
      <c r="H507" s="132"/>
      <c r="I507" s="28"/>
      <c r="J507" s="28"/>
      <c r="K507" s="28"/>
      <c r="L507" s="28"/>
      <c r="M507" s="28"/>
      <c r="N507" s="28"/>
      <c r="O507" s="28"/>
      <c r="P507" s="28"/>
      <c r="Q507" s="28"/>
      <c r="R507" s="28"/>
    </row>
    <row r="508" ht="13.2" spans="2:18">
      <c r="B508" s="131"/>
      <c r="C508" s="131"/>
      <c r="G508" s="132"/>
      <c r="H508" s="132"/>
      <c r="I508" s="28"/>
      <c r="J508" s="28"/>
      <c r="K508" s="28"/>
      <c r="L508" s="28"/>
      <c r="M508" s="28"/>
      <c r="N508" s="28"/>
      <c r="O508" s="28"/>
      <c r="P508" s="28"/>
      <c r="Q508" s="28"/>
      <c r="R508" s="28"/>
    </row>
    <row r="509" ht="13.2" spans="2:18">
      <c r="B509" s="131"/>
      <c r="C509" s="131"/>
      <c r="G509" s="132"/>
      <c r="H509" s="132"/>
      <c r="I509" s="28"/>
      <c r="J509" s="28"/>
      <c r="K509" s="28"/>
      <c r="L509" s="28"/>
      <c r="M509" s="28"/>
      <c r="N509" s="28"/>
      <c r="O509" s="28"/>
      <c r="P509" s="28"/>
      <c r="Q509" s="28"/>
      <c r="R509" s="28"/>
    </row>
    <row r="510" ht="13.2" spans="2:18">
      <c r="B510" s="131"/>
      <c r="C510" s="131"/>
      <c r="G510" s="132"/>
      <c r="H510" s="132"/>
      <c r="I510" s="28"/>
      <c r="J510" s="28"/>
      <c r="K510" s="28"/>
      <c r="L510" s="28"/>
      <c r="M510" s="28"/>
      <c r="N510" s="28"/>
      <c r="O510" s="28"/>
      <c r="P510" s="28"/>
      <c r="Q510" s="28"/>
      <c r="R510" s="28"/>
    </row>
    <row r="511" ht="13.2" spans="2:18">
      <c r="B511" s="131"/>
      <c r="C511" s="131"/>
      <c r="G511" s="132"/>
      <c r="H511" s="132"/>
      <c r="I511" s="28"/>
      <c r="J511" s="28"/>
      <c r="K511" s="28"/>
      <c r="L511" s="28"/>
      <c r="M511" s="28"/>
      <c r="N511" s="28"/>
      <c r="O511" s="28"/>
      <c r="P511" s="28"/>
      <c r="Q511" s="28"/>
      <c r="R511" s="28"/>
    </row>
    <row r="512" ht="13.2" spans="2:18">
      <c r="B512" s="131"/>
      <c r="C512" s="131"/>
      <c r="G512" s="132"/>
      <c r="H512" s="132"/>
      <c r="I512" s="28"/>
      <c r="J512" s="28"/>
      <c r="K512" s="28"/>
      <c r="L512" s="28"/>
      <c r="M512" s="28"/>
      <c r="N512" s="28"/>
      <c r="O512" s="28"/>
      <c r="P512" s="28"/>
      <c r="Q512" s="28"/>
      <c r="R512" s="28"/>
    </row>
    <row r="513" ht="13.2" spans="2:18">
      <c r="B513" s="131"/>
      <c r="C513" s="131"/>
      <c r="G513" s="132"/>
      <c r="H513" s="132"/>
      <c r="I513" s="28"/>
      <c r="J513" s="28"/>
      <c r="K513" s="28"/>
      <c r="L513" s="28"/>
      <c r="M513" s="28"/>
      <c r="N513" s="28"/>
      <c r="O513" s="28"/>
      <c r="P513" s="28"/>
      <c r="Q513" s="28"/>
      <c r="R513" s="28"/>
    </row>
    <row r="514" ht="13.2" spans="2:18">
      <c r="B514" s="131"/>
      <c r="C514" s="131"/>
      <c r="G514" s="132"/>
      <c r="H514" s="132"/>
      <c r="I514" s="28"/>
      <c r="J514" s="28"/>
      <c r="K514" s="28"/>
      <c r="L514" s="28"/>
      <c r="M514" s="28"/>
      <c r="N514" s="28"/>
      <c r="O514" s="28"/>
      <c r="P514" s="28"/>
      <c r="Q514" s="28"/>
      <c r="R514" s="28"/>
    </row>
    <row r="515" ht="13.2" spans="2:18">
      <c r="B515" s="131"/>
      <c r="C515" s="131"/>
      <c r="G515" s="132"/>
      <c r="H515" s="132"/>
      <c r="I515" s="28"/>
      <c r="J515" s="28"/>
      <c r="K515" s="28"/>
      <c r="L515" s="28"/>
      <c r="M515" s="28"/>
      <c r="N515" s="28"/>
      <c r="O515" s="28"/>
      <c r="P515" s="28"/>
      <c r="Q515" s="28"/>
      <c r="R515" s="28"/>
    </row>
    <row r="516" ht="13.2" spans="2:18">
      <c r="B516" s="131"/>
      <c r="C516" s="131"/>
      <c r="G516" s="132"/>
      <c r="H516" s="132"/>
      <c r="I516" s="28"/>
      <c r="J516" s="28"/>
      <c r="K516" s="28"/>
      <c r="L516" s="28"/>
      <c r="M516" s="28"/>
      <c r="N516" s="28"/>
      <c r="O516" s="28"/>
      <c r="P516" s="28"/>
      <c r="Q516" s="28"/>
      <c r="R516" s="28"/>
    </row>
    <row r="517" ht="13.2" spans="2:18">
      <c r="B517" s="131"/>
      <c r="C517" s="131"/>
      <c r="G517" s="132"/>
      <c r="H517" s="132"/>
      <c r="I517" s="28"/>
      <c r="J517" s="28"/>
      <c r="K517" s="28"/>
      <c r="L517" s="28"/>
      <c r="M517" s="28"/>
      <c r="N517" s="28"/>
      <c r="O517" s="28"/>
      <c r="P517" s="28"/>
      <c r="Q517" s="28"/>
      <c r="R517" s="28"/>
    </row>
    <row r="518" ht="13.2" spans="2:18">
      <c r="B518" s="131"/>
      <c r="C518" s="131"/>
      <c r="G518" s="132"/>
      <c r="H518" s="132"/>
      <c r="I518" s="28"/>
      <c r="J518" s="28"/>
      <c r="K518" s="28"/>
      <c r="L518" s="28"/>
      <c r="M518" s="28"/>
      <c r="N518" s="28"/>
      <c r="O518" s="28"/>
      <c r="P518" s="28"/>
      <c r="Q518" s="28"/>
      <c r="R518" s="28"/>
    </row>
    <row r="519" ht="13.2" spans="2:18">
      <c r="B519" s="131"/>
      <c r="C519" s="131"/>
      <c r="G519" s="132"/>
      <c r="H519" s="132"/>
      <c r="I519" s="28"/>
      <c r="J519" s="28"/>
      <c r="K519" s="28"/>
      <c r="L519" s="28"/>
      <c r="M519" s="28"/>
      <c r="N519" s="28"/>
      <c r="O519" s="28"/>
      <c r="P519" s="28"/>
      <c r="Q519" s="28"/>
      <c r="R519" s="28"/>
    </row>
    <row r="520" ht="13.2" spans="2:18">
      <c r="B520" s="131"/>
      <c r="C520" s="131"/>
      <c r="G520" s="132"/>
      <c r="H520" s="132"/>
      <c r="I520" s="28"/>
      <c r="J520" s="28"/>
      <c r="K520" s="28"/>
      <c r="L520" s="28"/>
      <c r="M520" s="28"/>
      <c r="N520" s="28"/>
      <c r="O520" s="28"/>
      <c r="P520" s="28"/>
      <c r="Q520" s="28"/>
      <c r="R520" s="28"/>
    </row>
    <row r="521" ht="13.2" spans="2:18">
      <c r="B521" s="131"/>
      <c r="C521" s="131"/>
      <c r="G521" s="132"/>
      <c r="H521" s="132"/>
      <c r="I521" s="28"/>
      <c r="J521" s="28"/>
      <c r="K521" s="28"/>
      <c r="L521" s="28"/>
      <c r="M521" s="28"/>
      <c r="N521" s="28"/>
      <c r="O521" s="28"/>
      <c r="P521" s="28"/>
      <c r="Q521" s="28"/>
      <c r="R521" s="28"/>
    </row>
    <row r="522" ht="13.2" spans="2:18">
      <c r="B522" s="131"/>
      <c r="C522" s="131"/>
      <c r="G522" s="132"/>
      <c r="H522" s="132"/>
      <c r="I522" s="28"/>
      <c r="J522" s="28"/>
      <c r="K522" s="28"/>
      <c r="L522" s="28"/>
      <c r="M522" s="28"/>
      <c r="N522" s="28"/>
      <c r="O522" s="28"/>
      <c r="P522" s="28"/>
      <c r="Q522" s="28"/>
      <c r="R522" s="28"/>
    </row>
    <row r="523" ht="13.2" spans="2:18">
      <c r="B523" s="131"/>
      <c r="C523" s="131"/>
      <c r="G523" s="132"/>
      <c r="H523" s="132"/>
      <c r="I523" s="28"/>
      <c r="J523" s="28"/>
      <c r="K523" s="28"/>
      <c r="L523" s="28"/>
      <c r="M523" s="28"/>
      <c r="N523" s="28"/>
      <c r="O523" s="28"/>
      <c r="P523" s="28"/>
      <c r="Q523" s="28"/>
      <c r="R523" s="28"/>
    </row>
    <row r="524" ht="13.2" spans="2:18">
      <c r="B524" s="131"/>
      <c r="C524" s="131"/>
      <c r="G524" s="132"/>
      <c r="H524" s="132"/>
      <c r="I524" s="28"/>
      <c r="J524" s="28"/>
      <c r="K524" s="28"/>
      <c r="L524" s="28"/>
      <c r="M524" s="28"/>
      <c r="N524" s="28"/>
      <c r="O524" s="28"/>
      <c r="P524" s="28"/>
      <c r="Q524" s="28"/>
      <c r="R524" s="28"/>
    </row>
    <row r="525" ht="13.2" spans="2:18">
      <c r="B525" s="131"/>
      <c r="C525" s="131"/>
      <c r="G525" s="132"/>
      <c r="H525" s="132"/>
      <c r="I525" s="28"/>
      <c r="J525" s="28"/>
      <c r="K525" s="28"/>
      <c r="L525" s="28"/>
      <c r="M525" s="28"/>
      <c r="N525" s="28"/>
      <c r="O525" s="28"/>
      <c r="P525" s="28"/>
      <c r="Q525" s="28"/>
      <c r="R525" s="28"/>
    </row>
    <row r="526" ht="13.2" spans="2:18">
      <c r="B526" s="131"/>
      <c r="C526" s="131"/>
      <c r="G526" s="132"/>
      <c r="H526" s="132"/>
      <c r="I526" s="28"/>
      <c r="J526" s="28"/>
      <c r="K526" s="28"/>
      <c r="L526" s="28"/>
      <c r="M526" s="28"/>
      <c r="N526" s="28"/>
      <c r="O526" s="28"/>
      <c r="P526" s="28"/>
      <c r="Q526" s="28"/>
      <c r="R526" s="28"/>
    </row>
    <row r="527" ht="13.2" spans="2:18">
      <c r="B527" s="131"/>
      <c r="C527" s="131"/>
      <c r="G527" s="132"/>
      <c r="H527" s="132"/>
      <c r="I527" s="28"/>
      <c r="J527" s="28"/>
      <c r="K527" s="28"/>
      <c r="L527" s="28"/>
      <c r="M527" s="28"/>
      <c r="N527" s="28"/>
      <c r="O527" s="28"/>
      <c r="P527" s="28"/>
      <c r="Q527" s="28"/>
      <c r="R527" s="28"/>
    </row>
    <row r="528" ht="13.2" spans="2:18">
      <c r="B528" s="131"/>
      <c r="C528" s="131"/>
      <c r="G528" s="132"/>
      <c r="H528" s="132"/>
      <c r="I528" s="28"/>
      <c r="J528" s="28"/>
      <c r="K528" s="28"/>
      <c r="L528" s="28"/>
      <c r="M528" s="28"/>
      <c r="N528" s="28"/>
      <c r="O528" s="28"/>
      <c r="P528" s="28"/>
      <c r="Q528" s="28"/>
      <c r="R528" s="28"/>
    </row>
    <row r="529" ht="13.2" spans="2:18">
      <c r="B529" s="131"/>
      <c r="C529" s="131"/>
      <c r="G529" s="132"/>
      <c r="H529" s="132"/>
      <c r="I529" s="28"/>
      <c r="J529" s="28"/>
      <c r="K529" s="28"/>
      <c r="L529" s="28"/>
      <c r="M529" s="28"/>
      <c r="N529" s="28"/>
      <c r="O529" s="28"/>
      <c r="P529" s="28"/>
      <c r="Q529" s="28"/>
      <c r="R529" s="28"/>
    </row>
    <row r="530" ht="13.2" spans="2:18">
      <c r="B530" s="131"/>
      <c r="C530" s="131"/>
      <c r="G530" s="132"/>
      <c r="H530" s="132"/>
      <c r="I530" s="28"/>
      <c r="J530" s="28"/>
      <c r="K530" s="28"/>
      <c r="L530" s="28"/>
      <c r="M530" s="28"/>
      <c r="N530" s="28"/>
      <c r="O530" s="28"/>
      <c r="P530" s="28"/>
      <c r="Q530" s="28"/>
      <c r="R530" s="28"/>
    </row>
    <row r="531" ht="13.2" spans="2:18">
      <c r="B531" s="131"/>
      <c r="C531" s="131"/>
      <c r="G531" s="132"/>
      <c r="H531" s="132"/>
      <c r="I531" s="28"/>
      <c r="J531" s="28"/>
      <c r="K531" s="28"/>
      <c r="L531" s="28"/>
      <c r="M531" s="28"/>
      <c r="N531" s="28"/>
      <c r="O531" s="28"/>
      <c r="P531" s="28"/>
      <c r="Q531" s="28"/>
      <c r="R531" s="28"/>
    </row>
    <row r="532" ht="13.2" spans="2:18">
      <c r="B532" s="131"/>
      <c r="C532" s="131"/>
      <c r="G532" s="132"/>
      <c r="H532" s="132"/>
      <c r="I532" s="28"/>
      <c r="J532" s="28"/>
      <c r="K532" s="28"/>
      <c r="L532" s="28"/>
      <c r="M532" s="28"/>
      <c r="N532" s="28"/>
      <c r="O532" s="28"/>
      <c r="P532" s="28"/>
      <c r="Q532" s="28"/>
      <c r="R532" s="28"/>
    </row>
    <row r="533" ht="13.2" spans="2:18">
      <c r="B533" s="131"/>
      <c r="C533" s="131"/>
      <c r="G533" s="132"/>
      <c r="H533" s="132"/>
      <c r="I533" s="28"/>
      <c r="J533" s="28"/>
      <c r="K533" s="28"/>
      <c r="L533" s="28"/>
      <c r="M533" s="28"/>
      <c r="N533" s="28"/>
      <c r="O533" s="28"/>
      <c r="P533" s="28"/>
      <c r="Q533" s="28"/>
      <c r="R533" s="28"/>
    </row>
    <row r="534" ht="13.2" spans="2:18">
      <c r="B534" s="131"/>
      <c r="C534" s="131"/>
      <c r="G534" s="132"/>
      <c r="H534" s="132"/>
      <c r="I534" s="28"/>
      <c r="J534" s="28"/>
      <c r="K534" s="28"/>
      <c r="L534" s="28"/>
      <c r="M534" s="28"/>
      <c r="N534" s="28"/>
      <c r="O534" s="28"/>
      <c r="P534" s="28"/>
      <c r="Q534" s="28"/>
      <c r="R534" s="28"/>
    </row>
    <row r="535" ht="13.2" spans="2:18">
      <c r="B535" s="131"/>
      <c r="C535" s="131"/>
      <c r="G535" s="132"/>
      <c r="H535" s="132"/>
      <c r="I535" s="28"/>
      <c r="J535" s="28"/>
      <c r="K535" s="28"/>
      <c r="L535" s="28"/>
      <c r="M535" s="28"/>
      <c r="N535" s="28"/>
      <c r="O535" s="28"/>
      <c r="P535" s="28"/>
      <c r="Q535" s="28"/>
      <c r="R535" s="28"/>
    </row>
    <row r="536" ht="13.2" spans="2:18">
      <c r="B536" s="131"/>
      <c r="C536" s="131"/>
      <c r="G536" s="132"/>
      <c r="H536" s="132"/>
      <c r="I536" s="28"/>
      <c r="J536" s="28"/>
      <c r="K536" s="28"/>
      <c r="L536" s="28"/>
      <c r="M536" s="28"/>
      <c r="N536" s="28"/>
      <c r="O536" s="28"/>
      <c r="P536" s="28"/>
      <c r="Q536" s="28"/>
      <c r="R536" s="28"/>
    </row>
    <row r="537" ht="13.2" spans="2:18">
      <c r="B537" s="131"/>
      <c r="C537" s="131"/>
      <c r="G537" s="132"/>
      <c r="H537" s="132"/>
      <c r="I537" s="28"/>
      <c r="J537" s="28"/>
      <c r="K537" s="28"/>
      <c r="L537" s="28"/>
      <c r="M537" s="28"/>
      <c r="N537" s="28"/>
      <c r="O537" s="28"/>
      <c r="P537" s="28"/>
      <c r="Q537" s="28"/>
      <c r="R537" s="28"/>
    </row>
    <row r="538" ht="13.2" spans="2:18">
      <c r="B538" s="131"/>
      <c r="C538" s="131"/>
      <c r="G538" s="132"/>
      <c r="H538" s="132"/>
      <c r="I538" s="28"/>
      <c r="J538" s="28"/>
      <c r="K538" s="28"/>
      <c r="L538" s="28"/>
      <c r="M538" s="28"/>
      <c r="N538" s="28"/>
      <c r="O538" s="28"/>
      <c r="P538" s="28"/>
      <c r="Q538" s="28"/>
      <c r="R538" s="28"/>
    </row>
    <row r="539" ht="13.2" spans="2:18">
      <c r="B539" s="131"/>
      <c r="C539" s="131"/>
      <c r="G539" s="132"/>
      <c r="H539" s="132"/>
      <c r="I539" s="28"/>
      <c r="J539" s="28"/>
      <c r="K539" s="28"/>
      <c r="L539" s="28"/>
      <c r="M539" s="28"/>
      <c r="N539" s="28"/>
      <c r="O539" s="28"/>
      <c r="P539" s="28"/>
      <c r="Q539" s="28"/>
      <c r="R539" s="28"/>
    </row>
    <row r="540" ht="13.2" spans="2:18">
      <c r="B540" s="131"/>
      <c r="C540" s="131"/>
      <c r="G540" s="132"/>
      <c r="H540" s="132"/>
      <c r="I540" s="28"/>
      <c r="J540" s="28"/>
      <c r="K540" s="28"/>
      <c r="L540" s="28"/>
      <c r="M540" s="28"/>
      <c r="N540" s="28"/>
      <c r="O540" s="28"/>
      <c r="P540" s="28"/>
      <c r="Q540" s="28"/>
      <c r="R540" s="28"/>
    </row>
    <row r="541" ht="13.2" spans="2:18">
      <c r="B541" s="131"/>
      <c r="C541" s="131"/>
      <c r="G541" s="132"/>
      <c r="H541" s="132"/>
      <c r="I541" s="28"/>
      <c r="J541" s="28"/>
      <c r="K541" s="28"/>
      <c r="L541" s="28"/>
      <c r="M541" s="28"/>
      <c r="N541" s="28"/>
      <c r="O541" s="28"/>
      <c r="P541" s="28"/>
      <c r="Q541" s="28"/>
      <c r="R541" s="28"/>
    </row>
    <row r="542" ht="13.2" spans="2:18">
      <c r="B542" s="131"/>
      <c r="C542" s="131"/>
      <c r="G542" s="132"/>
      <c r="H542" s="132"/>
      <c r="I542" s="28"/>
      <c r="J542" s="28"/>
      <c r="K542" s="28"/>
      <c r="L542" s="28"/>
      <c r="M542" s="28"/>
      <c r="N542" s="28"/>
      <c r="O542" s="28"/>
      <c r="P542" s="28"/>
      <c r="Q542" s="28"/>
      <c r="R542" s="28"/>
    </row>
    <row r="543" ht="13.2" spans="2:18">
      <c r="B543" s="131"/>
      <c r="C543" s="131"/>
      <c r="G543" s="132"/>
      <c r="H543" s="132"/>
      <c r="I543" s="28"/>
      <c r="J543" s="28"/>
      <c r="K543" s="28"/>
      <c r="L543" s="28"/>
      <c r="M543" s="28"/>
      <c r="N543" s="28"/>
      <c r="O543" s="28"/>
      <c r="P543" s="28"/>
      <c r="Q543" s="28"/>
      <c r="R543" s="28"/>
    </row>
    <row r="544" ht="13.2" spans="2:18">
      <c r="B544" s="131"/>
      <c r="C544" s="131"/>
      <c r="G544" s="132"/>
      <c r="H544" s="132"/>
      <c r="I544" s="28"/>
      <c r="J544" s="28"/>
      <c r="K544" s="28"/>
      <c r="L544" s="28"/>
      <c r="M544" s="28"/>
      <c r="N544" s="28"/>
      <c r="O544" s="28"/>
      <c r="P544" s="28"/>
      <c r="Q544" s="28"/>
      <c r="R544" s="28"/>
    </row>
    <row r="545" ht="13.2" spans="2:18">
      <c r="B545" s="131"/>
      <c r="C545" s="131"/>
      <c r="G545" s="132"/>
      <c r="H545" s="132"/>
      <c r="I545" s="28"/>
      <c r="J545" s="28"/>
      <c r="K545" s="28"/>
      <c r="L545" s="28"/>
      <c r="M545" s="28"/>
      <c r="N545" s="28"/>
      <c r="O545" s="28"/>
      <c r="P545" s="28"/>
      <c r="Q545" s="28"/>
      <c r="R545" s="28"/>
    </row>
    <row r="546" ht="13.2" spans="2:18">
      <c r="B546" s="131"/>
      <c r="C546" s="131"/>
      <c r="G546" s="132"/>
      <c r="H546" s="132"/>
      <c r="I546" s="28"/>
      <c r="J546" s="28"/>
      <c r="K546" s="28"/>
      <c r="L546" s="28"/>
      <c r="M546" s="28"/>
      <c r="N546" s="28"/>
      <c r="O546" s="28"/>
      <c r="P546" s="28"/>
      <c r="Q546" s="28"/>
      <c r="R546" s="28"/>
    </row>
    <row r="547" ht="13.2" spans="2:18">
      <c r="B547" s="131"/>
      <c r="C547" s="131"/>
      <c r="G547" s="132"/>
      <c r="H547" s="132"/>
      <c r="I547" s="28"/>
      <c r="J547" s="28"/>
      <c r="K547" s="28"/>
      <c r="L547" s="28"/>
      <c r="M547" s="28"/>
      <c r="N547" s="28"/>
      <c r="O547" s="28"/>
      <c r="P547" s="28"/>
      <c r="Q547" s="28"/>
      <c r="R547" s="28"/>
    </row>
    <row r="548" ht="13.2" spans="2:18">
      <c r="B548" s="131"/>
      <c r="C548" s="131"/>
      <c r="G548" s="132"/>
      <c r="H548" s="132"/>
      <c r="I548" s="28"/>
      <c r="J548" s="28"/>
      <c r="K548" s="28"/>
      <c r="L548" s="28"/>
      <c r="M548" s="28"/>
      <c r="N548" s="28"/>
      <c r="O548" s="28"/>
      <c r="P548" s="28"/>
      <c r="Q548" s="28"/>
      <c r="R548" s="28"/>
    </row>
    <row r="549" ht="13.2" spans="2:18">
      <c r="B549" s="131"/>
      <c r="C549" s="131"/>
      <c r="G549" s="132"/>
      <c r="H549" s="132"/>
      <c r="I549" s="28"/>
      <c r="J549" s="28"/>
      <c r="K549" s="28"/>
      <c r="L549" s="28"/>
      <c r="M549" s="28"/>
      <c r="N549" s="28"/>
      <c r="O549" s="28"/>
      <c r="P549" s="28"/>
      <c r="Q549" s="28"/>
      <c r="R549" s="28"/>
    </row>
    <row r="550" ht="13.2" spans="2:18">
      <c r="B550" s="131"/>
      <c r="C550" s="131"/>
      <c r="G550" s="132"/>
      <c r="H550" s="132"/>
      <c r="I550" s="28"/>
      <c r="J550" s="28"/>
      <c r="K550" s="28"/>
      <c r="L550" s="28"/>
      <c r="M550" s="28"/>
      <c r="N550" s="28"/>
      <c r="O550" s="28"/>
      <c r="P550" s="28"/>
      <c r="Q550" s="28"/>
      <c r="R550" s="28"/>
    </row>
    <row r="551" ht="13.2" spans="2:18">
      <c r="B551" s="131"/>
      <c r="C551" s="131"/>
      <c r="G551" s="132"/>
      <c r="H551" s="132"/>
      <c r="I551" s="28"/>
      <c r="J551" s="28"/>
      <c r="K551" s="28"/>
      <c r="L551" s="28"/>
      <c r="M551" s="28"/>
      <c r="N551" s="28"/>
      <c r="O551" s="28"/>
      <c r="P551" s="28"/>
      <c r="Q551" s="28"/>
      <c r="R551" s="28"/>
    </row>
    <row r="552" ht="13.2" spans="2:18">
      <c r="B552" s="131"/>
      <c r="C552" s="131"/>
      <c r="G552" s="132"/>
      <c r="H552" s="132"/>
      <c r="I552" s="28"/>
      <c r="J552" s="28"/>
      <c r="K552" s="28"/>
      <c r="L552" s="28"/>
      <c r="M552" s="28"/>
      <c r="N552" s="28"/>
      <c r="O552" s="28"/>
      <c r="P552" s="28"/>
      <c r="Q552" s="28"/>
      <c r="R552" s="28"/>
    </row>
    <row r="553" ht="13.2" spans="2:18">
      <c r="B553" s="131"/>
      <c r="C553" s="131"/>
      <c r="G553" s="132"/>
      <c r="H553" s="132"/>
      <c r="I553" s="28"/>
      <c r="J553" s="28"/>
      <c r="K553" s="28"/>
      <c r="L553" s="28"/>
      <c r="M553" s="28"/>
      <c r="N553" s="28"/>
      <c r="O553" s="28"/>
      <c r="P553" s="28"/>
      <c r="Q553" s="28"/>
      <c r="R553" s="28"/>
    </row>
    <row r="554" ht="13.2" spans="2:18">
      <c r="B554" s="131"/>
      <c r="C554" s="131"/>
      <c r="G554" s="132"/>
      <c r="H554" s="132"/>
      <c r="I554" s="28"/>
      <c r="J554" s="28"/>
      <c r="K554" s="28"/>
      <c r="L554" s="28"/>
      <c r="M554" s="28"/>
      <c r="N554" s="28"/>
      <c r="O554" s="28"/>
      <c r="P554" s="28"/>
      <c r="Q554" s="28"/>
      <c r="R554" s="28"/>
    </row>
    <row r="555" ht="13.2" spans="2:18">
      <c r="B555" s="131"/>
      <c r="C555" s="131"/>
      <c r="G555" s="132"/>
      <c r="H555" s="132"/>
      <c r="I555" s="28"/>
      <c r="J555" s="28"/>
      <c r="K555" s="28"/>
      <c r="L555" s="28"/>
      <c r="M555" s="28"/>
      <c r="N555" s="28"/>
      <c r="O555" s="28"/>
      <c r="P555" s="28"/>
      <c r="Q555" s="28"/>
      <c r="R555" s="28"/>
    </row>
    <row r="556" ht="13.2" spans="2:18">
      <c r="B556" s="131"/>
      <c r="C556" s="131"/>
      <c r="G556" s="132"/>
      <c r="H556" s="132"/>
      <c r="I556" s="28"/>
      <c r="J556" s="28"/>
      <c r="K556" s="28"/>
      <c r="L556" s="28"/>
      <c r="M556" s="28"/>
      <c r="N556" s="28"/>
      <c r="O556" s="28"/>
      <c r="P556" s="28"/>
      <c r="Q556" s="28"/>
      <c r="R556" s="28"/>
    </row>
    <row r="557" ht="13.2" spans="2:18">
      <c r="B557" s="131"/>
      <c r="C557" s="131"/>
      <c r="G557" s="132"/>
      <c r="H557" s="132"/>
      <c r="I557" s="28"/>
      <c r="J557" s="28"/>
      <c r="K557" s="28"/>
      <c r="L557" s="28"/>
      <c r="M557" s="28"/>
      <c r="N557" s="28"/>
      <c r="O557" s="28"/>
      <c r="P557" s="28"/>
      <c r="Q557" s="28"/>
      <c r="R557" s="28"/>
    </row>
    <row r="558" ht="13.2" spans="2:18">
      <c r="B558" s="131"/>
      <c r="C558" s="131"/>
      <c r="G558" s="132"/>
      <c r="H558" s="132"/>
      <c r="I558" s="28"/>
      <c r="J558" s="28"/>
      <c r="K558" s="28"/>
      <c r="L558" s="28"/>
      <c r="M558" s="28"/>
      <c r="N558" s="28"/>
      <c r="O558" s="28"/>
      <c r="P558" s="28"/>
      <c r="Q558" s="28"/>
      <c r="R558" s="28"/>
    </row>
    <row r="559" ht="13.2" spans="2:18">
      <c r="B559" s="131"/>
      <c r="C559" s="131"/>
      <c r="G559" s="132"/>
      <c r="H559" s="132"/>
      <c r="I559" s="28"/>
      <c r="J559" s="28"/>
      <c r="K559" s="28"/>
      <c r="L559" s="28"/>
      <c r="M559" s="28"/>
      <c r="N559" s="28"/>
      <c r="O559" s="28"/>
      <c r="P559" s="28"/>
      <c r="Q559" s="28"/>
      <c r="R559" s="28"/>
    </row>
    <row r="560" ht="13.2" spans="2:18">
      <c r="B560" s="131"/>
      <c r="C560" s="131"/>
      <c r="G560" s="132"/>
      <c r="H560" s="132"/>
      <c r="I560" s="28"/>
      <c r="J560" s="28"/>
      <c r="K560" s="28"/>
      <c r="L560" s="28"/>
      <c r="M560" s="28"/>
      <c r="N560" s="28"/>
      <c r="O560" s="28"/>
      <c r="P560" s="28"/>
      <c r="Q560" s="28"/>
      <c r="R560" s="28"/>
    </row>
    <row r="561" ht="13.2" spans="2:18">
      <c r="B561" s="131"/>
      <c r="C561" s="131"/>
      <c r="G561" s="132"/>
      <c r="H561" s="132"/>
      <c r="I561" s="28"/>
      <c r="J561" s="28"/>
      <c r="K561" s="28"/>
      <c r="L561" s="28"/>
      <c r="M561" s="28"/>
      <c r="N561" s="28"/>
      <c r="O561" s="28"/>
      <c r="P561" s="28"/>
      <c r="Q561" s="28"/>
      <c r="R561" s="28"/>
    </row>
    <row r="562" ht="13.2" spans="2:18">
      <c r="B562" s="131"/>
      <c r="C562" s="131"/>
      <c r="G562" s="132"/>
      <c r="H562" s="132"/>
      <c r="I562" s="28"/>
      <c r="J562" s="28"/>
      <c r="K562" s="28"/>
      <c r="L562" s="28"/>
      <c r="M562" s="28"/>
      <c r="N562" s="28"/>
      <c r="O562" s="28"/>
      <c r="P562" s="28"/>
      <c r="Q562" s="28"/>
      <c r="R562" s="28"/>
    </row>
    <row r="563" ht="13.2" spans="2:18">
      <c r="B563" s="131"/>
      <c r="C563" s="131"/>
      <c r="G563" s="132"/>
      <c r="H563" s="132"/>
      <c r="I563" s="28"/>
      <c r="J563" s="28"/>
      <c r="K563" s="28"/>
      <c r="L563" s="28"/>
      <c r="M563" s="28"/>
      <c r="N563" s="28"/>
      <c r="O563" s="28"/>
      <c r="P563" s="28"/>
      <c r="Q563" s="28"/>
      <c r="R563" s="28"/>
    </row>
    <row r="564" ht="13.2" spans="2:18">
      <c r="B564" s="131"/>
      <c r="C564" s="131"/>
      <c r="G564" s="132"/>
      <c r="H564" s="132"/>
      <c r="I564" s="28"/>
      <c r="J564" s="28"/>
      <c r="K564" s="28"/>
      <c r="L564" s="28"/>
      <c r="M564" s="28"/>
      <c r="N564" s="28"/>
      <c r="O564" s="28"/>
      <c r="P564" s="28"/>
      <c r="Q564" s="28"/>
      <c r="R564" s="28"/>
    </row>
    <row r="565" ht="13.2" spans="2:18">
      <c r="B565" s="131"/>
      <c r="C565" s="131"/>
      <c r="G565" s="132"/>
      <c r="H565" s="132"/>
      <c r="I565" s="28"/>
      <c r="J565" s="28"/>
      <c r="K565" s="28"/>
      <c r="L565" s="28"/>
      <c r="M565" s="28"/>
      <c r="N565" s="28"/>
      <c r="O565" s="28"/>
      <c r="P565" s="28"/>
      <c r="Q565" s="28"/>
      <c r="R565" s="28"/>
    </row>
    <row r="566" ht="13.2" spans="2:18">
      <c r="B566" s="131"/>
      <c r="C566" s="131"/>
      <c r="G566" s="132"/>
      <c r="H566" s="132"/>
      <c r="I566" s="28"/>
      <c r="J566" s="28"/>
      <c r="K566" s="28"/>
      <c r="L566" s="28"/>
      <c r="M566" s="28"/>
      <c r="N566" s="28"/>
      <c r="O566" s="28"/>
      <c r="P566" s="28"/>
      <c r="Q566" s="28"/>
      <c r="R566" s="28"/>
    </row>
    <row r="567" ht="13.2" spans="2:18">
      <c r="B567" s="131"/>
      <c r="C567" s="131"/>
      <c r="G567" s="132"/>
      <c r="H567" s="132"/>
      <c r="I567" s="28"/>
      <c r="J567" s="28"/>
      <c r="K567" s="28"/>
      <c r="L567" s="28"/>
      <c r="M567" s="28"/>
      <c r="N567" s="28"/>
      <c r="O567" s="28"/>
      <c r="P567" s="28"/>
      <c r="Q567" s="28"/>
      <c r="R567" s="28"/>
    </row>
    <row r="568" ht="13.2" spans="2:18">
      <c r="B568" s="131"/>
      <c r="C568" s="131"/>
      <c r="G568" s="132"/>
      <c r="H568" s="132"/>
      <c r="I568" s="28"/>
      <c r="J568" s="28"/>
      <c r="K568" s="28"/>
      <c r="L568" s="28"/>
      <c r="M568" s="28"/>
      <c r="N568" s="28"/>
      <c r="O568" s="28"/>
      <c r="P568" s="28"/>
      <c r="Q568" s="28"/>
      <c r="R568" s="28"/>
    </row>
    <row r="569" ht="13.2" spans="2:18">
      <c r="B569" s="131"/>
      <c r="C569" s="131"/>
      <c r="G569" s="132"/>
      <c r="H569" s="132"/>
      <c r="I569" s="28"/>
      <c r="J569" s="28"/>
      <c r="K569" s="28"/>
      <c r="L569" s="28"/>
      <c r="M569" s="28"/>
      <c r="N569" s="28"/>
      <c r="O569" s="28"/>
      <c r="P569" s="28"/>
      <c r="Q569" s="28"/>
      <c r="R569" s="28"/>
    </row>
    <row r="570" ht="13.2" spans="2:18">
      <c r="B570" s="131"/>
      <c r="C570" s="131"/>
      <c r="G570" s="132"/>
      <c r="H570" s="132"/>
      <c r="I570" s="28"/>
      <c r="J570" s="28"/>
      <c r="K570" s="28"/>
      <c r="L570" s="28"/>
      <c r="M570" s="28"/>
      <c r="N570" s="28"/>
      <c r="O570" s="28"/>
      <c r="P570" s="28"/>
      <c r="Q570" s="28"/>
      <c r="R570" s="28"/>
    </row>
    <row r="571" ht="13.2" spans="2:18">
      <c r="B571" s="131"/>
      <c r="C571" s="131"/>
      <c r="G571" s="132"/>
      <c r="H571" s="132"/>
      <c r="I571" s="28"/>
      <c r="J571" s="28"/>
      <c r="K571" s="28"/>
      <c r="L571" s="28"/>
      <c r="M571" s="28"/>
      <c r="N571" s="28"/>
      <c r="O571" s="28"/>
      <c r="P571" s="28"/>
      <c r="Q571" s="28"/>
      <c r="R571" s="28"/>
    </row>
    <row r="572" ht="13.2" spans="2:18">
      <c r="B572" s="131"/>
      <c r="C572" s="131"/>
      <c r="G572" s="132"/>
      <c r="H572" s="132"/>
      <c r="I572" s="28"/>
      <c r="J572" s="28"/>
      <c r="K572" s="28"/>
      <c r="L572" s="28"/>
      <c r="M572" s="28"/>
      <c r="N572" s="28"/>
      <c r="O572" s="28"/>
      <c r="P572" s="28"/>
      <c r="Q572" s="28"/>
      <c r="R572" s="28"/>
    </row>
    <row r="573" ht="13.2" spans="2:18">
      <c r="B573" s="131"/>
      <c r="C573" s="131"/>
      <c r="G573" s="132"/>
      <c r="H573" s="132"/>
      <c r="I573" s="28"/>
      <c r="J573" s="28"/>
      <c r="K573" s="28"/>
      <c r="L573" s="28"/>
      <c r="M573" s="28"/>
      <c r="N573" s="28"/>
      <c r="O573" s="28"/>
      <c r="P573" s="28"/>
      <c r="Q573" s="28"/>
      <c r="R573" s="28"/>
    </row>
    <row r="574" ht="13.2" spans="2:18">
      <c r="B574" s="131"/>
      <c r="C574" s="131"/>
      <c r="G574" s="132"/>
      <c r="H574" s="132"/>
      <c r="I574" s="28"/>
      <c r="J574" s="28"/>
      <c r="K574" s="28"/>
      <c r="L574" s="28"/>
      <c r="M574" s="28"/>
      <c r="N574" s="28"/>
      <c r="O574" s="28"/>
      <c r="P574" s="28"/>
      <c r="Q574" s="28"/>
      <c r="R574" s="28"/>
    </row>
    <row r="575" ht="13.2" spans="2:18">
      <c r="B575" s="131"/>
      <c r="C575" s="131"/>
      <c r="G575" s="132"/>
      <c r="H575" s="132"/>
      <c r="I575" s="28"/>
      <c r="J575" s="28"/>
      <c r="K575" s="28"/>
      <c r="L575" s="28"/>
      <c r="M575" s="28"/>
      <c r="N575" s="28"/>
      <c r="O575" s="28"/>
      <c r="P575" s="28"/>
      <c r="Q575" s="28"/>
      <c r="R575" s="28"/>
    </row>
    <row r="576" ht="13.2" spans="2:18">
      <c r="B576" s="131"/>
      <c r="C576" s="131"/>
      <c r="G576" s="132"/>
      <c r="H576" s="132"/>
      <c r="I576" s="28"/>
      <c r="J576" s="28"/>
      <c r="K576" s="28"/>
      <c r="L576" s="28"/>
      <c r="M576" s="28"/>
      <c r="N576" s="28"/>
      <c r="O576" s="28"/>
      <c r="P576" s="28"/>
      <c r="Q576" s="28"/>
      <c r="R576" s="28"/>
    </row>
    <row r="577" ht="13.2" spans="2:18">
      <c r="B577" s="131"/>
      <c r="C577" s="131"/>
      <c r="G577" s="132"/>
      <c r="H577" s="132"/>
      <c r="I577" s="28"/>
      <c r="J577" s="28"/>
      <c r="K577" s="28"/>
      <c r="L577" s="28"/>
      <c r="M577" s="28"/>
      <c r="N577" s="28"/>
      <c r="O577" s="28"/>
      <c r="P577" s="28"/>
      <c r="Q577" s="28"/>
      <c r="R577" s="28"/>
    </row>
    <row r="578" ht="13.2" spans="2:18">
      <c r="B578" s="131"/>
      <c r="C578" s="131"/>
      <c r="G578" s="132"/>
      <c r="H578" s="132"/>
      <c r="I578" s="28"/>
      <c r="J578" s="28"/>
      <c r="K578" s="28"/>
      <c r="L578" s="28"/>
      <c r="M578" s="28"/>
      <c r="N578" s="28"/>
      <c r="O578" s="28"/>
      <c r="P578" s="28"/>
      <c r="Q578" s="28"/>
      <c r="R578" s="28"/>
    </row>
    <row r="579" ht="13.2" spans="2:18">
      <c r="B579" s="131"/>
      <c r="C579" s="131"/>
      <c r="G579" s="132"/>
      <c r="H579" s="132"/>
      <c r="I579" s="28"/>
      <c r="J579" s="28"/>
      <c r="K579" s="28"/>
      <c r="L579" s="28"/>
      <c r="M579" s="28"/>
      <c r="N579" s="28"/>
      <c r="O579" s="28"/>
      <c r="P579" s="28"/>
      <c r="Q579" s="28"/>
      <c r="R579" s="28"/>
    </row>
    <row r="580" ht="13.2" spans="2:18">
      <c r="B580" s="131"/>
      <c r="C580" s="131"/>
      <c r="G580" s="132"/>
      <c r="H580" s="132"/>
      <c r="I580" s="28"/>
      <c r="J580" s="28"/>
      <c r="K580" s="28"/>
      <c r="L580" s="28"/>
      <c r="M580" s="28"/>
      <c r="N580" s="28"/>
      <c r="O580" s="28"/>
      <c r="P580" s="28"/>
      <c r="Q580" s="28"/>
      <c r="R580" s="28"/>
    </row>
    <row r="581" ht="13.2" spans="2:18">
      <c r="B581" s="131"/>
      <c r="C581" s="131"/>
      <c r="G581" s="132"/>
      <c r="H581" s="132"/>
      <c r="I581" s="28"/>
      <c r="J581" s="28"/>
      <c r="K581" s="28"/>
      <c r="L581" s="28"/>
      <c r="M581" s="28"/>
      <c r="N581" s="28"/>
      <c r="O581" s="28"/>
      <c r="P581" s="28"/>
      <c r="Q581" s="28"/>
      <c r="R581" s="28"/>
    </row>
    <row r="582" ht="13.2" spans="2:18">
      <c r="B582" s="131"/>
      <c r="C582" s="131"/>
      <c r="G582" s="132"/>
      <c r="H582" s="132"/>
      <c r="I582" s="28"/>
      <c r="J582" s="28"/>
      <c r="K582" s="28"/>
      <c r="L582" s="28"/>
      <c r="M582" s="28"/>
      <c r="N582" s="28"/>
      <c r="O582" s="28"/>
      <c r="P582" s="28"/>
      <c r="Q582" s="28"/>
      <c r="R582" s="28"/>
    </row>
    <row r="583" ht="13.2" spans="2:18">
      <c r="B583" s="131"/>
      <c r="C583" s="131"/>
      <c r="G583" s="132"/>
      <c r="H583" s="132"/>
      <c r="I583" s="28"/>
      <c r="J583" s="28"/>
      <c r="K583" s="28"/>
      <c r="L583" s="28"/>
      <c r="M583" s="28"/>
      <c r="N583" s="28"/>
      <c r="O583" s="28"/>
      <c r="P583" s="28"/>
      <c r="Q583" s="28"/>
      <c r="R583" s="28"/>
    </row>
    <row r="584" ht="13.2" spans="2:18">
      <c r="B584" s="131"/>
      <c r="C584" s="131"/>
      <c r="G584" s="132"/>
      <c r="H584" s="132"/>
      <c r="I584" s="28"/>
      <c r="J584" s="28"/>
      <c r="K584" s="28"/>
      <c r="L584" s="28"/>
      <c r="M584" s="28"/>
      <c r="N584" s="28"/>
      <c r="O584" s="28"/>
      <c r="P584" s="28"/>
      <c r="Q584" s="28"/>
      <c r="R584" s="28"/>
    </row>
    <row r="585" ht="13.2" spans="2:18">
      <c r="B585" s="131"/>
      <c r="C585" s="131"/>
      <c r="G585" s="132"/>
      <c r="H585" s="132"/>
      <c r="I585" s="28"/>
      <c r="J585" s="28"/>
      <c r="K585" s="28"/>
      <c r="L585" s="28"/>
      <c r="M585" s="28"/>
      <c r="N585" s="28"/>
      <c r="O585" s="28"/>
      <c r="P585" s="28"/>
      <c r="Q585" s="28"/>
      <c r="R585" s="28"/>
    </row>
    <row r="586" ht="13.2" spans="2:18">
      <c r="B586" s="131"/>
      <c r="C586" s="131"/>
      <c r="G586" s="132"/>
      <c r="H586" s="132"/>
      <c r="I586" s="28"/>
      <c r="J586" s="28"/>
      <c r="K586" s="28"/>
      <c r="L586" s="28"/>
      <c r="M586" s="28"/>
      <c r="N586" s="28"/>
      <c r="O586" s="28"/>
      <c r="P586" s="28"/>
      <c r="Q586" s="28"/>
      <c r="R586" s="28"/>
    </row>
    <row r="587" ht="13.2" spans="2:18">
      <c r="B587" s="131"/>
      <c r="C587" s="131"/>
      <c r="G587" s="132"/>
      <c r="H587" s="132"/>
      <c r="I587" s="28"/>
      <c r="J587" s="28"/>
      <c r="K587" s="28"/>
      <c r="L587" s="28"/>
      <c r="M587" s="28"/>
      <c r="N587" s="28"/>
      <c r="O587" s="28"/>
      <c r="P587" s="28"/>
      <c r="Q587" s="28"/>
      <c r="R587" s="28"/>
    </row>
    <row r="588" ht="13.2" spans="2:18">
      <c r="B588" s="131"/>
      <c r="C588" s="131"/>
      <c r="G588" s="132"/>
      <c r="H588" s="132"/>
      <c r="I588" s="28"/>
      <c r="J588" s="28"/>
      <c r="K588" s="28"/>
      <c r="L588" s="28"/>
      <c r="M588" s="28"/>
      <c r="N588" s="28"/>
      <c r="O588" s="28"/>
      <c r="P588" s="28"/>
      <c r="Q588" s="28"/>
      <c r="R588" s="28"/>
    </row>
    <row r="589" ht="13.2" spans="2:18">
      <c r="B589" s="131"/>
      <c r="C589" s="131"/>
      <c r="G589" s="132"/>
      <c r="H589" s="132"/>
      <c r="I589" s="28"/>
      <c r="J589" s="28"/>
      <c r="K589" s="28"/>
      <c r="L589" s="28"/>
      <c r="M589" s="28"/>
      <c r="N589" s="28"/>
      <c r="O589" s="28"/>
      <c r="P589" s="28"/>
      <c r="Q589" s="28"/>
      <c r="R589" s="28"/>
    </row>
    <row r="590" ht="13.2" spans="2:18">
      <c r="B590" s="131"/>
      <c r="C590" s="131"/>
      <c r="G590" s="132"/>
      <c r="H590" s="132"/>
      <c r="I590" s="28"/>
      <c r="J590" s="28"/>
      <c r="K590" s="28"/>
      <c r="L590" s="28"/>
      <c r="M590" s="28"/>
      <c r="N590" s="28"/>
      <c r="O590" s="28"/>
      <c r="P590" s="28"/>
      <c r="Q590" s="28"/>
      <c r="R590" s="28"/>
    </row>
    <row r="591" ht="13.2" spans="2:18">
      <c r="B591" s="131"/>
      <c r="C591" s="131"/>
      <c r="G591" s="132"/>
      <c r="H591" s="132"/>
      <c r="I591" s="28"/>
      <c r="J591" s="28"/>
      <c r="K591" s="28"/>
      <c r="L591" s="28"/>
      <c r="M591" s="28"/>
      <c r="N591" s="28"/>
      <c r="O591" s="28"/>
      <c r="P591" s="28"/>
      <c r="Q591" s="28"/>
      <c r="R591" s="28"/>
    </row>
    <row r="592" ht="13.2" spans="2:18">
      <c r="B592" s="131"/>
      <c r="C592" s="131"/>
      <c r="G592" s="132"/>
      <c r="H592" s="132"/>
      <c r="I592" s="28"/>
      <c r="J592" s="28"/>
      <c r="K592" s="28"/>
      <c r="L592" s="28"/>
      <c r="M592" s="28"/>
      <c r="N592" s="28"/>
      <c r="O592" s="28"/>
      <c r="P592" s="28"/>
      <c r="Q592" s="28"/>
      <c r="R592" s="28"/>
    </row>
    <row r="593" ht="13.2" spans="2:18">
      <c r="B593" s="131"/>
      <c r="C593" s="131"/>
      <c r="G593" s="132"/>
      <c r="H593" s="132"/>
      <c r="I593" s="28"/>
      <c r="J593" s="28"/>
      <c r="K593" s="28"/>
      <c r="L593" s="28"/>
      <c r="M593" s="28"/>
      <c r="N593" s="28"/>
      <c r="O593" s="28"/>
      <c r="P593" s="28"/>
      <c r="Q593" s="28"/>
      <c r="R593" s="28"/>
    </row>
    <row r="594" ht="13.2" spans="2:18">
      <c r="B594" s="131"/>
      <c r="C594" s="131"/>
      <c r="G594" s="132"/>
      <c r="H594" s="132"/>
      <c r="I594" s="28"/>
      <c r="J594" s="28"/>
      <c r="K594" s="28"/>
      <c r="L594" s="28"/>
      <c r="M594" s="28"/>
      <c r="N594" s="28"/>
      <c r="O594" s="28"/>
      <c r="P594" s="28"/>
      <c r="Q594" s="28"/>
      <c r="R594" s="28"/>
    </row>
    <row r="595" ht="13.2" spans="2:18">
      <c r="B595" s="131"/>
      <c r="C595" s="131"/>
      <c r="G595" s="132"/>
      <c r="H595" s="132"/>
      <c r="I595" s="28"/>
      <c r="J595" s="28"/>
      <c r="K595" s="28"/>
      <c r="L595" s="28"/>
      <c r="M595" s="28"/>
      <c r="N595" s="28"/>
      <c r="O595" s="28"/>
      <c r="P595" s="28"/>
      <c r="Q595" s="28"/>
      <c r="R595" s="28"/>
    </row>
    <row r="596" ht="13.2" spans="2:18">
      <c r="B596" s="131"/>
      <c r="C596" s="131"/>
      <c r="G596" s="132"/>
      <c r="H596" s="132"/>
      <c r="I596" s="28"/>
      <c r="J596" s="28"/>
      <c r="K596" s="28"/>
      <c r="L596" s="28"/>
      <c r="M596" s="28"/>
      <c r="N596" s="28"/>
      <c r="O596" s="28"/>
      <c r="P596" s="28"/>
      <c r="Q596" s="28"/>
      <c r="R596" s="28"/>
    </row>
    <row r="597" ht="13.2" spans="2:18">
      <c r="B597" s="131"/>
      <c r="C597" s="131"/>
      <c r="G597" s="132"/>
      <c r="H597" s="132"/>
      <c r="I597" s="28"/>
      <c r="J597" s="28"/>
      <c r="K597" s="28"/>
      <c r="L597" s="28"/>
      <c r="M597" s="28"/>
      <c r="N597" s="28"/>
      <c r="O597" s="28"/>
      <c r="P597" s="28"/>
      <c r="Q597" s="28"/>
      <c r="R597" s="28"/>
    </row>
    <row r="598" ht="13.2" spans="2:18">
      <c r="B598" s="131"/>
      <c r="C598" s="131"/>
      <c r="G598" s="132"/>
      <c r="H598" s="132"/>
      <c r="I598" s="28"/>
      <c r="J598" s="28"/>
      <c r="K598" s="28"/>
      <c r="L598" s="28"/>
      <c r="M598" s="28"/>
      <c r="N598" s="28"/>
      <c r="O598" s="28"/>
      <c r="P598" s="28"/>
      <c r="Q598" s="28"/>
      <c r="R598" s="28"/>
    </row>
    <row r="599" ht="13.2" spans="2:18">
      <c r="B599" s="131"/>
      <c r="C599" s="131"/>
      <c r="G599" s="132"/>
      <c r="H599" s="132"/>
      <c r="I599" s="28"/>
      <c r="J599" s="28"/>
      <c r="K599" s="28"/>
      <c r="L599" s="28"/>
      <c r="M599" s="28"/>
      <c r="N599" s="28"/>
      <c r="O599" s="28"/>
      <c r="P599" s="28"/>
      <c r="Q599" s="28"/>
      <c r="R599" s="28"/>
    </row>
    <row r="600" ht="13.2" spans="2:18">
      <c r="B600" s="131"/>
      <c r="C600" s="131"/>
      <c r="G600" s="132"/>
      <c r="H600" s="132"/>
      <c r="I600" s="28"/>
      <c r="J600" s="28"/>
      <c r="K600" s="28"/>
      <c r="L600" s="28"/>
      <c r="M600" s="28"/>
      <c r="N600" s="28"/>
      <c r="O600" s="28"/>
      <c r="P600" s="28"/>
      <c r="Q600" s="28"/>
      <c r="R600" s="28"/>
    </row>
    <row r="601" ht="13.2" spans="2:18">
      <c r="B601" s="131"/>
      <c r="C601" s="131"/>
      <c r="G601" s="132"/>
      <c r="H601" s="132"/>
      <c r="I601" s="28"/>
      <c r="J601" s="28"/>
      <c r="K601" s="28"/>
      <c r="L601" s="28"/>
      <c r="M601" s="28"/>
      <c r="N601" s="28"/>
      <c r="O601" s="28"/>
      <c r="P601" s="28"/>
      <c r="Q601" s="28"/>
      <c r="R601" s="28"/>
    </row>
    <row r="602" ht="13.2" spans="2:18">
      <c r="B602" s="131"/>
      <c r="C602" s="131"/>
      <c r="G602" s="132"/>
      <c r="H602" s="132"/>
      <c r="I602" s="28"/>
      <c r="J602" s="28"/>
      <c r="K602" s="28"/>
      <c r="L602" s="28"/>
      <c r="M602" s="28"/>
      <c r="N602" s="28"/>
      <c r="O602" s="28"/>
      <c r="P602" s="28"/>
      <c r="Q602" s="28"/>
      <c r="R602" s="28"/>
    </row>
    <row r="603" ht="13.2" spans="2:18">
      <c r="B603" s="131"/>
      <c r="C603" s="131"/>
      <c r="G603" s="132"/>
      <c r="H603" s="132"/>
      <c r="I603" s="28"/>
      <c r="J603" s="28"/>
      <c r="K603" s="28"/>
      <c r="L603" s="28"/>
      <c r="M603" s="28"/>
      <c r="N603" s="28"/>
      <c r="O603" s="28"/>
      <c r="P603" s="28"/>
      <c r="Q603" s="28"/>
      <c r="R603" s="28"/>
    </row>
    <row r="604" ht="13.2" spans="2:18">
      <c r="B604" s="131"/>
      <c r="C604" s="131"/>
      <c r="G604" s="132"/>
      <c r="H604" s="132"/>
      <c r="I604" s="28"/>
      <c r="J604" s="28"/>
      <c r="K604" s="28"/>
      <c r="L604" s="28"/>
      <c r="M604" s="28"/>
      <c r="N604" s="28"/>
      <c r="O604" s="28"/>
      <c r="P604" s="28"/>
      <c r="Q604" s="28"/>
      <c r="R604" s="28"/>
    </row>
    <row r="605" ht="13.2" spans="2:18">
      <c r="B605" s="131"/>
      <c r="C605" s="131"/>
      <c r="G605" s="132"/>
      <c r="H605" s="132"/>
      <c r="I605" s="28"/>
      <c r="J605" s="28"/>
      <c r="K605" s="28"/>
      <c r="L605" s="28"/>
      <c r="M605" s="28"/>
      <c r="N605" s="28"/>
      <c r="O605" s="28"/>
      <c r="P605" s="28"/>
      <c r="Q605" s="28"/>
      <c r="R605" s="28"/>
    </row>
    <row r="606" ht="13.2" spans="2:18">
      <c r="B606" s="131"/>
      <c r="C606" s="131"/>
      <c r="G606" s="132"/>
      <c r="H606" s="132"/>
      <c r="I606" s="28"/>
      <c r="J606" s="28"/>
      <c r="K606" s="28"/>
      <c r="L606" s="28"/>
      <c r="M606" s="28"/>
      <c r="N606" s="28"/>
      <c r="O606" s="28"/>
      <c r="P606" s="28"/>
      <c r="Q606" s="28"/>
      <c r="R606" s="28"/>
    </row>
    <row r="607" ht="13.2" spans="2:18">
      <c r="B607" s="131"/>
      <c r="C607" s="131"/>
      <c r="G607" s="132"/>
      <c r="H607" s="132"/>
      <c r="I607" s="28"/>
      <c r="J607" s="28"/>
      <c r="K607" s="28"/>
      <c r="L607" s="28"/>
      <c r="M607" s="28"/>
      <c r="N607" s="28"/>
      <c r="O607" s="28"/>
      <c r="P607" s="28"/>
      <c r="Q607" s="28"/>
      <c r="R607" s="28"/>
    </row>
    <row r="608" ht="13.2" spans="2:18">
      <c r="B608" s="131"/>
      <c r="C608" s="131"/>
      <c r="G608" s="132"/>
      <c r="H608" s="132"/>
      <c r="I608" s="28"/>
      <c r="J608" s="28"/>
      <c r="K608" s="28"/>
      <c r="L608" s="28"/>
      <c r="M608" s="28"/>
      <c r="N608" s="28"/>
      <c r="O608" s="28"/>
      <c r="P608" s="28"/>
      <c r="Q608" s="28"/>
      <c r="R608" s="28"/>
    </row>
    <row r="609" ht="13.2" spans="2:18">
      <c r="B609" s="131"/>
      <c r="C609" s="131"/>
      <c r="G609" s="132"/>
      <c r="H609" s="132"/>
      <c r="I609" s="28"/>
      <c r="J609" s="28"/>
      <c r="K609" s="28"/>
      <c r="L609" s="28"/>
      <c r="M609" s="28"/>
      <c r="N609" s="28"/>
      <c r="O609" s="28"/>
      <c r="P609" s="28"/>
      <c r="Q609" s="28"/>
      <c r="R609" s="28"/>
    </row>
    <row r="610" ht="13.2" spans="2:18">
      <c r="B610" s="131"/>
      <c r="C610" s="131"/>
      <c r="G610" s="132"/>
      <c r="H610" s="132"/>
      <c r="I610" s="28"/>
      <c r="J610" s="28"/>
      <c r="K610" s="28"/>
      <c r="L610" s="28"/>
      <c r="M610" s="28"/>
      <c r="N610" s="28"/>
      <c r="O610" s="28"/>
      <c r="P610" s="28"/>
      <c r="Q610" s="28"/>
      <c r="R610" s="28"/>
    </row>
    <row r="611" ht="13.2" spans="2:18">
      <c r="B611" s="131"/>
      <c r="C611" s="131"/>
      <c r="G611" s="132"/>
      <c r="H611" s="132"/>
      <c r="I611" s="28"/>
      <c r="J611" s="28"/>
      <c r="K611" s="28"/>
      <c r="L611" s="28"/>
      <c r="M611" s="28"/>
      <c r="N611" s="28"/>
      <c r="O611" s="28"/>
      <c r="P611" s="28"/>
      <c r="Q611" s="28"/>
      <c r="R611" s="28"/>
    </row>
    <row r="612" ht="13.2" spans="2:18">
      <c r="B612" s="131"/>
      <c r="C612" s="131"/>
      <c r="G612" s="132"/>
      <c r="H612" s="132"/>
      <c r="I612" s="28"/>
      <c r="J612" s="28"/>
      <c r="K612" s="28"/>
      <c r="L612" s="28"/>
      <c r="M612" s="28"/>
      <c r="N612" s="28"/>
      <c r="O612" s="28"/>
      <c r="P612" s="28"/>
      <c r="Q612" s="28"/>
      <c r="R612" s="28"/>
    </row>
    <row r="613" ht="13.2" spans="2:18">
      <c r="B613" s="131"/>
      <c r="C613" s="131"/>
      <c r="G613" s="132"/>
      <c r="H613" s="132"/>
      <c r="I613" s="28"/>
      <c r="J613" s="28"/>
      <c r="K613" s="28"/>
      <c r="L613" s="28"/>
      <c r="M613" s="28"/>
      <c r="N613" s="28"/>
      <c r="O613" s="28"/>
      <c r="P613" s="28"/>
      <c r="Q613" s="28"/>
      <c r="R613" s="28"/>
    </row>
    <row r="614" ht="13.2" spans="2:18">
      <c r="B614" s="131"/>
      <c r="C614" s="131"/>
      <c r="G614" s="132"/>
      <c r="H614" s="132"/>
      <c r="I614" s="28"/>
      <c r="J614" s="28"/>
      <c r="K614" s="28"/>
      <c r="L614" s="28"/>
      <c r="M614" s="28"/>
      <c r="N614" s="28"/>
      <c r="O614" s="28"/>
      <c r="P614" s="28"/>
      <c r="Q614" s="28"/>
      <c r="R614" s="28"/>
    </row>
    <row r="615" ht="13.2" spans="2:18">
      <c r="B615" s="131"/>
      <c r="C615" s="131"/>
      <c r="G615" s="132"/>
      <c r="H615" s="132"/>
      <c r="I615" s="28"/>
      <c r="J615" s="28"/>
      <c r="K615" s="28"/>
      <c r="L615" s="28"/>
      <c r="M615" s="28"/>
      <c r="N615" s="28"/>
      <c r="O615" s="28"/>
      <c r="P615" s="28"/>
      <c r="Q615" s="28"/>
      <c r="R615" s="28"/>
    </row>
    <row r="616" ht="13.2" spans="2:18">
      <c r="B616" s="131"/>
      <c r="C616" s="131"/>
      <c r="G616" s="132"/>
      <c r="H616" s="132"/>
      <c r="I616" s="28"/>
      <c r="J616" s="28"/>
      <c r="K616" s="28"/>
      <c r="L616" s="28"/>
      <c r="M616" s="28"/>
      <c r="N616" s="28"/>
      <c r="O616" s="28"/>
      <c r="P616" s="28"/>
      <c r="Q616" s="28"/>
      <c r="R616" s="28"/>
    </row>
    <row r="617" ht="13.2" spans="2:18">
      <c r="B617" s="131"/>
      <c r="C617" s="131"/>
      <c r="G617" s="132"/>
      <c r="H617" s="132"/>
      <c r="I617" s="28"/>
      <c r="J617" s="28"/>
      <c r="K617" s="28"/>
      <c r="L617" s="28"/>
      <c r="M617" s="28"/>
      <c r="N617" s="28"/>
      <c r="O617" s="28"/>
      <c r="P617" s="28"/>
      <c r="Q617" s="28"/>
      <c r="R617" s="28"/>
    </row>
    <row r="618" ht="13.2" spans="2:18">
      <c r="B618" s="131"/>
      <c r="C618" s="131"/>
      <c r="G618" s="132"/>
      <c r="H618" s="132"/>
      <c r="I618" s="28"/>
      <c r="J618" s="28"/>
      <c r="K618" s="28"/>
      <c r="L618" s="28"/>
      <c r="M618" s="28"/>
      <c r="N618" s="28"/>
      <c r="O618" s="28"/>
      <c r="P618" s="28"/>
      <c r="Q618" s="28"/>
      <c r="R618" s="28"/>
    </row>
    <row r="619" ht="13.2" spans="2:18">
      <c r="B619" s="131"/>
      <c r="C619" s="131"/>
      <c r="G619" s="132"/>
      <c r="H619" s="132"/>
      <c r="I619" s="28"/>
      <c r="J619" s="28"/>
      <c r="K619" s="28"/>
      <c r="L619" s="28"/>
      <c r="M619" s="28"/>
      <c r="N619" s="28"/>
      <c r="O619" s="28"/>
      <c r="P619" s="28"/>
      <c r="Q619" s="28"/>
      <c r="R619" s="28"/>
    </row>
    <row r="620" ht="13.2" spans="2:18">
      <c r="B620" s="131"/>
      <c r="C620" s="131"/>
      <c r="G620" s="132"/>
      <c r="H620" s="132"/>
      <c r="I620" s="28"/>
      <c r="J620" s="28"/>
      <c r="K620" s="28"/>
      <c r="L620" s="28"/>
      <c r="M620" s="28"/>
      <c r="N620" s="28"/>
      <c r="O620" s="28"/>
      <c r="P620" s="28"/>
      <c r="Q620" s="28"/>
      <c r="R620" s="28"/>
    </row>
    <row r="621" ht="13.2" spans="2:18">
      <c r="B621" s="131"/>
      <c r="C621" s="131"/>
      <c r="G621" s="132"/>
      <c r="H621" s="132"/>
      <c r="I621" s="28"/>
      <c r="J621" s="28"/>
      <c r="K621" s="28"/>
      <c r="L621" s="28"/>
      <c r="M621" s="28"/>
      <c r="N621" s="28"/>
      <c r="O621" s="28"/>
      <c r="P621" s="28"/>
      <c r="Q621" s="28"/>
      <c r="R621" s="28"/>
    </row>
    <row r="622" ht="13.2" spans="2:18">
      <c r="B622" s="131"/>
      <c r="C622" s="131"/>
      <c r="G622" s="132"/>
      <c r="H622" s="132"/>
      <c r="I622" s="28"/>
      <c r="J622" s="28"/>
      <c r="K622" s="28"/>
      <c r="L622" s="28"/>
      <c r="M622" s="28"/>
      <c r="N622" s="28"/>
      <c r="O622" s="28"/>
      <c r="P622" s="28"/>
      <c r="Q622" s="28"/>
      <c r="R622" s="28"/>
    </row>
    <row r="623" ht="13.2" spans="2:18">
      <c r="B623" s="131"/>
      <c r="C623" s="131"/>
      <c r="G623" s="132"/>
      <c r="H623" s="132"/>
      <c r="I623" s="28"/>
      <c r="J623" s="28"/>
      <c r="K623" s="28"/>
      <c r="L623" s="28"/>
      <c r="M623" s="28"/>
      <c r="N623" s="28"/>
      <c r="O623" s="28"/>
      <c r="P623" s="28"/>
      <c r="Q623" s="28"/>
      <c r="R623" s="28"/>
    </row>
    <row r="624" ht="13.2" spans="2:18">
      <c r="B624" s="131"/>
      <c r="C624" s="131"/>
      <c r="G624" s="132"/>
      <c r="H624" s="132"/>
      <c r="I624" s="28"/>
      <c r="J624" s="28"/>
      <c r="K624" s="28"/>
      <c r="L624" s="28"/>
      <c r="M624" s="28"/>
      <c r="N624" s="28"/>
      <c r="O624" s="28"/>
      <c r="P624" s="28"/>
      <c r="Q624" s="28"/>
      <c r="R624" s="28"/>
    </row>
    <row r="625" ht="13.2" spans="2:18">
      <c r="B625" s="131"/>
      <c r="C625" s="131"/>
      <c r="G625" s="132"/>
      <c r="H625" s="132"/>
      <c r="I625" s="28"/>
      <c r="J625" s="28"/>
      <c r="K625" s="28"/>
      <c r="L625" s="28"/>
      <c r="M625" s="28"/>
      <c r="N625" s="28"/>
      <c r="O625" s="28"/>
      <c r="P625" s="28"/>
      <c r="Q625" s="28"/>
      <c r="R625" s="28"/>
    </row>
    <row r="626" ht="13.2" spans="2:18">
      <c r="B626" s="131"/>
      <c r="C626" s="131"/>
      <c r="G626" s="132"/>
      <c r="H626" s="132"/>
      <c r="I626" s="28"/>
      <c r="J626" s="28"/>
      <c r="K626" s="28"/>
      <c r="L626" s="28"/>
      <c r="M626" s="28"/>
      <c r="N626" s="28"/>
      <c r="O626" s="28"/>
      <c r="P626" s="28"/>
      <c r="Q626" s="28"/>
      <c r="R626" s="28"/>
    </row>
    <row r="627" ht="13.2" spans="2:18">
      <c r="B627" s="131"/>
      <c r="C627" s="131"/>
      <c r="G627" s="132"/>
      <c r="H627" s="132"/>
      <c r="I627" s="28"/>
      <c r="J627" s="28"/>
      <c r="K627" s="28"/>
      <c r="L627" s="28"/>
      <c r="M627" s="28"/>
      <c r="N627" s="28"/>
      <c r="O627" s="28"/>
      <c r="P627" s="28"/>
      <c r="Q627" s="28"/>
      <c r="R627" s="28"/>
    </row>
    <row r="628" ht="13.2" spans="2:18">
      <c r="B628" s="131"/>
      <c r="C628" s="131"/>
      <c r="G628" s="132"/>
      <c r="H628" s="132"/>
      <c r="I628" s="28"/>
      <c r="J628" s="28"/>
      <c r="K628" s="28"/>
      <c r="L628" s="28"/>
      <c r="M628" s="28"/>
      <c r="N628" s="28"/>
      <c r="O628" s="28"/>
      <c r="P628" s="28"/>
      <c r="Q628" s="28"/>
      <c r="R628" s="28"/>
    </row>
    <row r="629" ht="13.2" spans="2:18">
      <c r="B629" s="131"/>
      <c r="C629" s="131"/>
      <c r="G629" s="132"/>
      <c r="H629" s="132"/>
      <c r="I629" s="28"/>
      <c r="J629" s="28"/>
      <c r="K629" s="28"/>
      <c r="L629" s="28"/>
      <c r="M629" s="28"/>
      <c r="N629" s="28"/>
      <c r="O629" s="28"/>
      <c r="P629" s="28"/>
      <c r="Q629" s="28"/>
      <c r="R629" s="28"/>
    </row>
    <row r="630" ht="13.2" spans="2:18">
      <c r="B630" s="131"/>
      <c r="C630" s="131"/>
      <c r="G630" s="132"/>
      <c r="H630" s="132"/>
      <c r="I630" s="28"/>
      <c r="J630" s="28"/>
      <c r="K630" s="28"/>
      <c r="L630" s="28"/>
      <c r="M630" s="28"/>
      <c r="N630" s="28"/>
      <c r="O630" s="28"/>
      <c r="P630" s="28"/>
      <c r="Q630" s="28"/>
      <c r="R630" s="28"/>
    </row>
    <row r="631" ht="13.2" spans="2:18">
      <c r="B631" s="131"/>
      <c r="C631" s="131"/>
      <c r="G631" s="132"/>
      <c r="H631" s="132"/>
      <c r="I631" s="28"/>
      <c r="J631" s="28"/>
      <c r="K631" s="28"/>
      <c r="L631" s="28"/>
      <c r="M631" s="28"/>
      <c r="N631" s="28"/>
      <c r="O631" s="28"/>
      <c r="P631" s="28"/>
      <c r="Q631" s="28"/>
      <c r="R631" s="28"/>
    </row>
    <row r="632" ht="13.2" spans="2:18">
      <c r="B632" s="131"/>
      <c r="C632" s="131"/>
      <c r="G632" s="132"/>
      <c r="H632" s="132"/>
      <c r="I632" s="28"/>
      <c r="J632" s="28"/>
      <c r="K632" s="28"/>
      <c r="L632" s="28"/>
      <c r="M632" s="28"/>
      <c r="N632" s="28"/>
      <c r="O632" s="28"/>
      <c r="P632" s="28"/>
      <c r="Q632" s="28"/>
      <c r="R632" s="28"/>
    </row>
    <row r="633" ht="13.2" spans="2:18">
      <c r="B633" s="131"/>
      <c r="C633" s="131"/>
      <c r="G633" s="132"/>
      <c r="H633" s="132"/>
      <c r="I633" s="28"/>
      <c r="J633" s="28"/>
      <c r="K633" s="28"/>
      <c r="L633" s="28"/>
      <c r="M633" s="28"/>
      <c r="N633" s="28"/>
      <c r="O633" s="28"/>
      <c r="P633" s="28"/>
      <c r="Q633" s="28"/>
      <c r="R633" s="28"/>
    </row>
    <row r="634" ht="13.2" spans="2:18">
      <c r="B634" s="131"/>
      <c r="C634" s="131"/>
      <c r="G634" s="132"/>
      <c r="H634" s="132"/>
      <c r="I634" s="28"/>
      <c r="J634" s="28"/>
      <c r="K634" s="28"/>
      <c r="L634" s="28"/>
      <c r="M634" s="28"/>
      <c r="N634" s="28"/>
      <c r="O634" s="28"/>
      <c r="P634" s="28"/>
      <c r="Q634" s="28"/>
      <c r="R634" s="28"/>
    </row>
    <row r="635" ht="13.2" spans="2:18">
      <c r="B635" s="131"/>
      <c r="C635" s="131"/>
      <c r="G635" s="132"/>
      <c r="H635" s="132"/>
      <c r="I635" s="28"/>
      <c r="J635" s="28"/>
      <c r="K635" s="28"/>
      <c r="L635" s="28"/>
      <c r="M635" s="28"/>
      <c r="N635" s="28"/>
      <c r="O635" s="28"/>
      <c r="P635" s="28"/>
      <c r="Q635" s="28"/>
      <c r="R635" s="28"/>
    </row>
    <row r="636" ht="13.2" spans="2:18">
      <c r="B636" s="131"/>
      <c r="C636" s="131"/>
      <c r="G636" s="132"/>
      <c r="H636" s="132"/>
      <c r="I636" s="28"/>
      <c r="J636" s="28"/>
      <c r="K636" s="28"/>
      <c r="L636" s="28"/>
      <c r="M636" s="28"/>
      <c r="N636" s="28"/>
      <c r="O636" s="28"/>
      <c r="P636" s="28"/>
      <c r="Q636" s="28"/>
      <c r="R636" s="28"/>
    </row>
    <row r="637" ht="13.2" spans="2:18">
      <c r="B637" s="131"/>
      <c r="C637" s="131"/>
      <c r="G637" s="132"/>
      <c r="H637" s="132"/>
      <c r="I637" s="28"/>
      <c r="J637" s="28"/>
      <c r="K637" s="28"/>
      <c r="L637" s="28"/>
      <c r="M637" s="28"/>
      <c r="N637" s="28"/>
      <c r="O637" s="28"/>
      <c r="P637" s="28"/>
      <c r="Q637" s="28"/>
      <c r="R637" s="28"/>
    </row>
    <row r="638" ht="13.2" spans="2:18">
      <c r="B638" s="131"/>
      <c r="C638" s="131"/>
      <c r="G638" s="132"/>
      <c r="H638" s="132"/>
      <c r="I638" s="28"/>
      <c r="J638" s="28"/>
      <c r="K638" s="28"/>
      <c r="L638" s="28"/>
      <c r="M638" s="28"/>
      <c r="N638" s="28"/>
      <c r="O638" s="28"/>
      <c r="P638" s="28"/>
      <c r="Q638" s="28"/>
      <c r="R638" s="28"/>
    </row>
    <row r="639" ht="13.2" spans="2:18">
      <c r="B639" s="131"/>
      <c r="C639" s="131"/>
      <c r="G639" s="132"/>
      <c r="H639" s="132"/>
      <c r="I639" s="28"/>
      <c r="J639" s="28"/>
      <c r="K639" s="28"/>
      <c r="L639" s="28"/>
      <c r="M639" s="28"/>
      <c r="N639" s="28"/>
      <c r="O639" s="28"/>
      <c r="P639" s="28"/>
      <c r="Q639" s="28"/>
      <c r="R639" s="28"/>
    </row>
    <row r="640" ht="13.2" spans="2:18">
      <c r="B640" s="131"/>
      <c r="C640" s="131"/>
      <c r="G640" s="132"/>
      <c r="H640" s="132"/>
      <c r="I640" s="28"/>
      <c r="J640" s="28"/>
      <c r="K640" s="28"/>
      <c r="L640" s="28"/>
      <c r="M640" s="28"/>
      <c r="N640" s="28"/>
      <c r="O640" s="28"/>
      <c r="P640" s="28"/>
      <c r="Q640" s="28"/>
      <c r="R640" s="28"/>
    </row>
    <row r="641" ht="13.2" spans="2:18">
      <c r="B641" s="131"/>
      <c r="C641" s="131"/>
      <c r="G641" s="132"/>
      <c r="H641" s="132"/>
      <c r="I641" s="28"/>
      <c r="J641" s="28"/>
      <c r="K641" s="28"/>
      <c r="L641" s="28"/>
      <c r="M641" s="28"/>
      <c r="N641" s="28"/>
      <c r="O641" s="28"/>
      <c r="P641" s="28"/>
      <c r="Q641" s="28"/>
      <c r="R641" s="28"/>
    </row>
    <row r="642" ht="13.2" spans="2:18">
      <c r="B642" s="131"/>
      <c r="C642" s="131"/>
      <c r="G642" s="132"/>
      <c r="H642" s="132"/>
      <c r="I642" s="28"/>
      <c r="J642" s="28"/>
      <c r="K642" s="28"/>
      <c r="L642" s="28"/>
      <c r="M642" s="28"/>
      <c r="N642" s="28"/>
      <c r="O642" s="28"/>
      <c r="P642" s="28"/>
      <c r="Q642" s="28"/>
      <c r="R642" s="28"/>
    </row>
    <row r="643" ht="13.2" spans="2:18">
      <c r="B643" s="131"/>
      <c r="C643" s="131"/>
      <c r="G643" s="132"/>
      <c r="H643" s="132"/>
      <c r="I643" s="28"/>
      <c r="J643" s="28"/>
      <c r="K643" s="28"/>
      <c r="L643" s="28"/>
      <c r="M643" s="28"/>
      <c r="N643" s="28"/>
      <c r="O643" s="28"/>
      <c r="P643" s="28"/>
      <c r="Q643" s="28"/>
      <c r="R643" s="28"/>
    </row>
    <row r="644" ht="13.2" spans="2:18">
      <c r="B644" s="131"/>
      <c r="C644" s="131"/>
      <c r="G644" s="132"/>
      <c r="H644" s="132"/>
      <c r="I644" s="28"/>
      <c r="J644" s="28"/>
      <c r="K644" s="28"/>
      <c r="L644" s="28"/>
      <c r="M644" s="28"/>
      <c r="N644" s="28"/>
      <c r="O644" s="28"/>
      <c r="P644" s="28"/>
      <c r="Q644" s="28"/>
      <c r="R644" s="28"/>
    </row>
    <row r="645" ht="13.2" spans="2:18">
      <c r="B645" s="131"/>
      <c r="C645" s="131"/>
      <c r="G645" s="132"/>
      <c r="H645" s="132"/>
      <c r="I645" s="28"/>
      <c r="J645" s="28"/>
      <c r="K645" s="28"/>
      <c r="L645" s="28"/>
      <c r="M645" s="28"/>
      <c r="N645" s="28"/>
      <c r="O645" s="28"/>
      <c r="P645" s="28"/>
      <c r="Q645" s="28"/>
      <c r="R645" s="28"/>
    </row>
    <row r="646" ht="13.2" spans="2:18">
      <c r="B646" s="131"/>
      <c r="C646" s="131"/>
      <c r="G646" s="132"/>
      <c r="H646" s="132"/>
      <c r="I646" s="28"/>
      <c r="J646" s="28"/>
      <c r="K646" s="28"/>
      <c r="L646" s="28"/>
      <c r="M646" s="28"/>
      <c r="N646" s="28"/>
      <c r="O646" s="28"/>
      <c r="P646" s="28"/>
      <c r="Q646" s="28"/>
      <c r="R646" s="28"/>
    </row>
    <row r="647" ht="13.2" spans="2:18">
      <c r="B647" s="131"/>
      <c r="C647" s="131"/>
      <c r="G647" s="132"/>
      <c r="H647" s="132"/>
      <c r="I647" s="28"/>
      <c r="J647" s="28"/>
      <c r="K647" s="28"/>
      <c r="L647" s="28"/>
      <c r="M647" s="28"/>
      <c r="N647" s="28"/>
      <c r="O647" s="28"/>
      <c r="P647" s="28"/>
      <c r="Q647" s="28"/>
      <c r="R647" s="28"/>
    </row>
    <row r="648" ht="13.2" spans="2:18">
      <c r="B648" s="131"/>
      <c r="C648" s="131"/>
      <c r="G648" s="132"/>
      <c r="H648" s="132"/>
      <c r="I648" s="28"/>
      <c r="J648" s="28"/>
      <c r="K648" s="28"/>
      <c r="L648" s="28"/>
      <c r="M648" s="28"/>
      <c r="N648" s="28"/>
      <c r="O648" s="28"/>
      <c r="P648" s="28"/>
      <c r="Q648" s="28"/>
      <c r="R648" s="28"/>
    </row>
    <row r="649" ht="13.2" spans="2:18">
      <c r="B649" s="131"/>
      <c r="C649" s="131"/>
      <c r="G649" s="132"/>
      <c r="H649" s="132"/>
      <c r="I649" s="28"/>
      <c r="J649" s="28"/>
      <c r="K649" s="28"/>
      <c r="L649" s="28"/>
      <c r="M649" s="28"/>
      <c r="N649" s="28"/>
      <c r="O649" s="28"/>
      <c r="P649" s="28"/>
      <c r="Q649" s="28"/>
      <c r="R649" s="28"/>
    </row>
    <row r="650" ht="13.2" spans="2:18">
      <c r="B650" s="131"/>
      <c r="C650" s="131"/>
      <c r="G650" s="132"/>
      <c r="H650" s="132"/>
      <c r="I650" s="28"/>
      <c r="J650" s="28"/>
      <c r="K650" s="28"/>
      <c r="L650" s="28"/>
      <c r="M650" s="28"/>
      <c r="N650" s="28"/>
      <c r="O650" s="28"/>
      <c r="P650" s="28"/>
      <c r="Q650" s="28"/>
      <c r="R650" s="28"/>
    </row>
    <row r="651" ht="13.2" spans="2:18">
      <c r="B651" s="131"/>
      <c r="C651" s="131"/>
      <c r="G651" s="132"/>
      <c r="H651" s="132"/>
      <c r="I651" s="28"/>
      <c r="J651" s="28"/>
      <c r="K651" s="28"/>
      <c r="L651" s="28"/>
      <c r="M651" s="28"/>
      <c r="N651" s="28"/>
      <c r="O651" s="28"/>
      <c r="P651" s="28"/>
      <c r="Q651" s="28"/>
      <c r="R651" s="28"/>
    </row>
    <row r="652" ht="13.2" spans="2:18">
      <c r="B652" s="131"/>
      <c r="C652" s="131"/>
      <c r="G652" s="132"/>
      <c r="H652" s="132"/>
      <c r="I652" s="28"/>
      <c r="J652" s="28"/>
      <c r="K652" s="28"/>
      <c r="L652" s="28"/>
      <c r="M652" s="28"/>
      <c r="N652" s="28"/>
      <c r="O652" s="28"/>
      <c r="P652" s="28"/>
      <c r="Q652" s="28"/>
      <c r="R652" s="28"/>
    </row>
    <row r="653" ht="13.2" spans="2:18">
      <c r="B653" s="131"/>
      <c r="C653" s="131"/>
      <c r="G653" s="132"/>
      <c r="H653" s="132"/>
      <c r="I653" s="28"/>
      <c r="J653" s="28"/>
      <c r="K653" s="28"/>
      <c r="L653" s="28"/>
      <c r="M653" s="28"/>
      <c r="N653" s="28"/>
      <c r="O653" s="28"/>
      <c r="P653" s="28"/>
      <c r="Q653" s="28"/>
      <c r="R653" s="28"/>
    </row>
    <row r="654" ht="13.2" spans="2:18">
      <c r="B654" s="131"/>
      <c r="C654" s="131"/>
      <c r="G654" s="132"/>
      <c r="H654" s="132"/>
      <c r="I654" s="28"/>
      <c r="J654" s="28"/>
      <c r="K654" s="28"/>
      <c r="L654" s="28"/>
      <c r="M654" s="28"/>
      <c r="N654" s="28"/>
      <c r="O654" s="28"/>
      <c r="P654" s="28"/>
      <c r="Q654" s="28"/>
      <c r="R654" s="28"/>
    </row>
    <row r="655" ht="13.2" spans="2:18">
      <c r="B655" s="131"/>
      <c r="C655" s="131"/>
      <c r="G655" s="132"/>
      <c r="H655" s="132"/>
      <c r="I655" s="28"/>
      <c r="J655" s="28"/>
      <c r="K655" s="28"/>
      <c r="L655" s="28"/>
      <c r="M655" s="28"/>
      <c r="N655" s="28"/>
      <c r="O655" s="28"/>
      <c r="P655" s="28"/>
      <c r="Q655" s="28"/>
      <c r="R655" s="28"/>
    </row>
    <row r="656" ht="13.2" spans="2:18">
      <c r="B656" s="131"/>
      <c r="C656" s="131"/>
      <c r="G656" s="132"/>
      <c r="H656" s="132"/>
      <c r="I656" s="28"/>
      <c r="J656" s="28"/>
      <c r="K656" s="28"/>
      <c r="L656" s="28"/>
      <c r="M656" s="28"/>
      <c r="N656" s="28"/>
      <c r="O656" s="28"/>
      <c r="P656" s="28"/>
      <c r="Q656" s="28"/>
      <c r="R656" s="28"/>
    </row>
    <row r="657" ht="13.2" spans="2:18">
      <c r="B657" s="131"/>
      <c r="C657" s="131"/>
      <c r="G657" s="132"/>
      <c r="H657" s="132"/>
      <c r="I657" s="28"/>
      <c r="J657" s="28"/>
      <c r="K657" s="28"/>
      <c r="L657" s="28"/>
      <c r="M657" s="28"/>
      <c r="N657" s="28"/>
      <c r="O657" s="28"/>
      <c r="P657" s="28"/>
      <c r="Q657" s="28"/>
      <c r="R657" s="28"/>
    </row>
    <row r="658" ht="13.2" spans="2:18">
      <c r="B658" s="131"/>
      <c r="C658" s="131"/>
      <c r="G658" s="132"/>
      <c r="H658" s="132"/>
      <c r="I658" s="28"/>
      <c r="J658" s="28"/>
      <c r="K658" s="28"/>
      <c r="L658" s="28"/>
      <c r="M658" s="28"/>
      <c r="N658" s="28"/>
      <c r="O658" s="28"/>
      <c r="P658" s="28"/>
      <c r="Q658" s="28"/>
      <c r="R658" s="28"/>
    </row>
    <row r="659" ht="13.2" spans="2:18">
      <c r="B659" s="131"/>
      <c r="C659" s="131"/>
      <c r="G659" s="132"/>
      <c r="H659" s="132"/>
      <c r="I659" s="28"/>
      <c r="J659" s="28"/>
      <c r="K659" s="28"/>
      <c r="L659" s="28"/>
      <c r="M659" s="28"/>
      <c r="N659" s="28"/>
      <c r="O659" s="28"/>
      <c r="P659" s="28"/>
      <c r="Q659" s="28"/>
      <c r="R659" s="28"/>
    </row>
    <row r="660" ht="13.2" spans="2:18">
      <c r="B660" s="131"/>
      <c r="C660" s="131"/>
      <c r="G660" s="132"/>
      <c r="H660" s="132"/>
      <c r="I660" s="28"/>
      <c r="J660" s="28"/>
      <c r="K660" s="28"/>
      <c r="L660" s="28"/>
      <c r="M660" s="28"/>
      <c r="N660" s="28"/>
      <c r="O660" s="28"/>
      <c r="P660" s="28"/>
      <c r="Q660" s="28"/>
      <c r="R660" s="28"/>
    </row>
    <row r="661" ht="13.2" spans="2:18">
      <c r="B661" s="131"/>
      <c r="C661" s="131"/>
      <c r="G661" s="132"/>
      <c r="H661" s="132"/>
      <c r="I661" s="28"/>
      <c r="J661" s="28"/>
      <c r="K661" s="28"/>
      <c r="L661" s="28"/>
      <c r="M661" s="28"/>
      <c r="N661" s="28"/>
      <c r="O661" s="28"/>
      <c r="P661" s="28"/>
      <c r="Q661" s="28"/>
      <c r="R661" s="28"/>
    </row>
    <row r="662" ht="13.2" spans="2:18">
      <c r="B662" s="131"/>
      <c r="C662" s="131"/>
      <c r="G662" s="132"/>
      <c r="H662" s="132"/>
      <c r="I662" s="28"/>
      <c r="J662" s="28"/>
      <c r="K662" s="28"/>
      <c r="L662" s="28"/>
      <c r="M662" s="28"/>
      <c r="N662" s="28"/>
      <c r="O662" s="28"/>
      <c r="P662" s="28"/>
      <c r="Q662" s="28"/>
      <c r="R662" s="28"/>
    </row>
    <row r="663" ht="13.2" spans="2:18">
      <c r="B663" s="131"/>
      <c r="C663" s="131"/>
      <c r="G663" s="132"/>
      <c r="H663" s="132"/>
      <c r="I663" s="28"/>
      <c r="J663" s="28"/>
      <c r="K663" s="28"/>
      <c r="L663" s="28"/>
      <c r="M663" s="28"/>
      <c r="N663" s="28"/>
      <c r="O663" s="28"/>
      <c r="P663" s="28"/>
      <c r="Q663" s="28"/>
      <c r="R663" s="28"/>
    </row>
    <row r="664" ht="13.2" spans="2:18">
      <c r="B664" s="131"/>
      <c r="C664" s="131"/>
      <c r="G664" s="132"/>
      <c r="H664" s="132"/>
      <c r="I664" s="28"/>
      <c r="J664" s="28"/>
      <c r="K664" s="28"/>
      <c r="L664" s="28"/>
      <c r="M664" s="28"/>
      <c r="N664" s="28"/>
      <c r="O664" s="28"/>
      <c r="P664" s="28"/>
      <c r="Q664" s="28"/>
      <c r="R664" s="28"/>
    </row>
    <row r="665" ht="13.2" spans="2:18">
      <c r="B665" s="131"/>
      <c r="C665" s="131"/>
      <c r="G665" s="132"/>
      <c r="H665" s="132"/>
      <c r="I665" s="28"/>
      <c r="J665" s="28"/>
      <c r="K665" s="28"/>
      <c r="L665" s="28"/>
      <c r="M665" s="28"/>
      <c r="N665" s="28"/>
      <c r="O665" s="28"/>
      <c r="P665" s="28"/>
      <c r="Q665" s="28"/>
      <c r="R665" s="28"/>
    </row>
    <row r="666" ht="13.2" spans="2:18">
      <c r="B666" s="131"/>
      <c r="C666" s="131"/>
      <c r="G666" s="132"/>
      <c r="H666" s="132"/>
      <c r="I666" s="28"/>
      <c r="J666" s="28"/>
      <c r="K666" s="28"/>
      <c r="L666" s="28"/>
      <c r="M666" s="28"/>
      <c r="N666" s="28"/>
      <c r="O666" s="28"/>
      <c r="P666" s="28"/>
      <c r="Q666" s="28"/>
      <c r="R666" s="28"/>
    </row>
    <row r="667" ht="13.2" spans="2:18">
      <c r="B667" s="131"/>
      <c r="C667" s="131"/>
      <c r="G667" s="132"/>
      <c r="H667" s="132"/>
      <c r="I667" s="28"/>
      <c r="J667" s="28"/>
      <c r="K667" s="28"/>
      <c r="L667" s="28"/>
      <c r="M667" s="28"/>
      <c r="N667" s="28"/>
      <c r="O667" s="28"/>
      <c r="P667" s="28"/>
      <c r="Q667" s="28"/>
      <c r="R667" s="28"/>
    </row>
    <row r="668" ht="13.2" spans="2:18">
      <c r="B668" s="131"/>
      <c r="C668" s="131"/>
      <c r="G668" s="132"/>
      <c r="H668" s="132"/>
      <c r="I668" s="28"/>
      <c r="J668" s="28"/>
      <c r="K668" s="28"/>
      <c r="L668" s="28"/>
      <c r="M668" s="28"/>
      <c r="N668" s="28"/>
      <c r="O668" s="28"/>
      <c r="P668" s="28"/>
      <c r="Q668" s="28"/>
      <c r="R668" s="28"/>
    </row>
    <row r="669" ht="13.2" spans="2:18">
      <c r="B669" s="131"/>
      <c r="C669" s="131"/>
      <c r="G669" s="132"/>
      <c r="H669" s="132"/>
      <c r="I669" s="28"/>
      <c r="J669" s="28"/>
      <c r="K669" s="28"/>
      <c r="L669" s="28"/>
      <c r="M669" s="28"/>
      <c r="N669" s="28"/>
      <c r="O669" s="28"/>
      <c r="P669" s="28"/>
      <c r="Q669" s="28"/>
      <c r="R669" s="28"/>
    </row>
    <row r="670" ht="13.2" spans="2:18">
      <c r="B670" s="131"/>
      <c r="C670" s="131"/>
      <c r="G670" s="132"/>
      <c r="H670" s="132"/>
      <c r="I670" s="28"/>
      <c r="J670" s="28"/>
      <c r="K670" s="28"/>
      <c r="L670" s="28"/>
      <c r="M670" s="28"/>
      <c r="N670" s="28"/>
      <c r="O670" s="28"/>
      <c r="P670" s="28"/>
      <c r="Q670" s="28"/>
      <c r="R670" s="28"/>
    </row>
    <row r="671" ht="13.2" spans="2:18">
      <c r="B671" s="131"/>
      <c r="C671" s="131"/>
      <c r="G671" s="132"/>
      <c r="H671" s="132"/>
      <c r="I671" s="28"/>
      <c r="J671" s="28"/>
      <c r="K671" s="28"/>
      <c r="L671" s="28"/>
      <c r="M671" s="28"/>
      <c r="N671" s="28"/>
      <c r="O671" s="28"/>
      <c r="P671" s="28"/>
      <c r="Q671" s="28"/>
      <c r="R671" s="28"/>
    </row>
    <row r="672" ht="13.2" spans="2:18">
      <c r="B672" s="131"/>
      <c r="C672" s="131"/>
      <c r="G672" s="132"/>
      <c r="H672" s="132"/>
      <c r="I672" s="28"/>
      <c r="J672" s="28"/>
      <c r="K672" s="28"/>
      <c r="L672" s="28"/>
      <c r="M672" s="28"/>
      <c r="N672" s="28"/>
      <c r="O672" s="28"/>
      <c r="P672" s="28"/>
      <c r="Q672" s="28"/>
      <c r="R672" s="28"/>
    </row>
    <row r="673" ht="13.2" spans="2:18">
      <c r="B673" s="131"/>
      <c r="C673" s="131"/>
      <c r="G673" s="132"/>
      <c r="H673" s="132"/>
      <c r="I673" s="28"/>
      <c r="J673" s="28"/>
      <c r="K673" s="28"/>
      <c r="L673" s="28"/>
      <c r="M673" s="28"/>
      <c r="N673" s="28"/>
      <c r="O673" s="28"/>
      <c r="P673" s="28"/>
      <c r="Q673" s="28"/>
      <c r="R673" s="28"/>
    </row>
    <row r="674" ht="13.2" spans="2:18">
      <c r="B674" s="131"/>
      <c r="C674" s="131"/>
      <c r="G674" s="132"/>
      <c r="H674" s="132"/>
      <c r="I674" s="28"/>
      <c r="J674" s="28"/>
      <c r="K674" s="28"/>
      <c r="L674" s="28"/>
      <c r="M674" s="28"/>
      <c r="N674" s="28"/>
      <c r="O674" s="28"/>
      <c r="P674" s="28"/>
      <c r="Q674" s="28"/>
      <c r="R674" s="28"/>
    </row>
    <row r="675" ht="13.2" spans="2:18">
      <c r="B675" s="131"/>
      <c r="C675" s="131"/>
      <c r="G675" s="132"/>
      <c r="H675" s="132"/>
      <c r="I675" s="28"/>
      <c r="J675" s="28"/>
      <c r="K675" s="28"/>
      <c r="L675" s="28"/>
      <c r="M675" s="28"/>
      <c r="N675" s="28"/>
      <c r="O675" s="28"/>
      <c r="P675" s="28"/>
      <c r="Q675" s="28"/>
      <c r="R675" s="28"/>
    </row>
    <row r="676" ht="13.2" spans="2:18">
      <c r="B676" s="131"/>
      <c r="C676" s="131"/>
      <c r="G676" s="132"/>
      <c r="H676" s="132"/>
      <c r="I676" s="28"/>
      <c r="J676" s="28"/>
      <c r="K676" s="28"/>
      <c r="L676" s="28"/>
      <c r="M676" s="28"/>
      <c r="N676" s="28"/>
      <c r="O676" s="28"/>
      <c r="P676" s="28"/>
      <c r="Q676" s="28"/>
      <c r="R676" s="28"/>
    </row>
    <row r="677" ht="13.2" spans="2:18">
      <c r="B677" s="131"/>
      <c r="C677" s="131"/>
      <c r="G677" s="132"/>
      <c r="H677" s="132"/>
      <c r="I677" s="28"/>
      <c r="J677" s="28"/>
      <c r="K677" s="28"/>
      <c r="L677" s="28"/>
      <c r="M677" s="28"/>
      <c r="N677" s="28"/>
      <c r="O677" s="28"/>
      <c r="P677" s="28"/>
      <c r="Q677" s="28"/>
      <c r="R677" s="28"/>
    </row>
    <row r="678" ht="13.2" spans="2:18">
      <c r="B678" s="131"/>
      <c r="C678" s="131"/>
      <c r="G678" s="132"/>
      <c r="H678" s="132"/>
      <c r="I678" s="28"/>
      <c r="J678" s="28"/>
      <c r="K678" s="28"/>
      <c r="L678" s="28"/>
      <c r="M678" s="28"/>
      <c r="N678" s="28"/>
      <c r="O678" s="28"/>
      <c r="P678" s="28"/>
      <c r="Q678" s="28"/>
      <c r="R678" s="28"/>
    </row>
    <row r="679" ht="13.2" spans="2:18">
      <c r="B679" s="131"/>
      <c r="C679" s="131"/>
      <c r="G679" s="132"/>
      <c r="H679" s="132"/>
      <c r="I679" s="28"/>
      <c r="J679" s="28"/>
      <c r="K679" s="28"/>
      <c r="L679" s="28"/>
      <c r="M679" s="28"/>
      <c r="N679" s="28"/>
      <c r="O679" s="28"/>
      <c r="P679" s="28"/>
      <c r="Q679" s="28"/>
      <c r="R679" s="28"/>
    </row>
    <row r="680" ht="13.2" spans="2:18">
      <c r="B680" s="131"/>
      <c r="C680" s="131"/>
      <c r="G680" s="132"/>
      <c r="H680" s="132"/>
      <c r="I680" s="28"/>
      <c r="J680" s="28"/>
      <c r="K680" s="28"/>
      <c r="L680" s="28"/>
      <c r="M680" s="28"/>
      <c r="N680" s="28"/>
      <c r="O680" s="28"/>
      <c r="P680" s="28"/>
      <c r="Q680" s="28"/>
      <c r="R680" s="28"/>
    </row>
    <row r="681" ht="13.2" spans="2:18">
      <c r="B681" s="131"/>
      <c r="C681" s="131"/>
      <c r="G681" s="132"/>
      <c r="H681" s="132"/>
      <c r="I681" s="28"/>
      <c r="J681" s="28"/>
      <c r="K681" s="28"/>
      <c r="L681" s="28"/>
      <c r="M681" s="28"/>
      <c r="N681" s="28"/>
      <c r="O681" s="28"/>
      <c r="P681" s="28"/>
      <c r="Q681" s="28"/>
      <c r="R681" s="28"/>
    </row>
    <row r="682" ht="13.2" spans="2:18">
      <c r="B682" s="131"/>
      <c r="C682" s="131"/>
      <c r="G682" s="132"/>
      <c r="H682" s="132"/>
      <c r="I682" s="28"/>
      <c r="J682" s="28"/>
      <c r="K682" s="28"/>
      <c r="L682" s="28"/>
      <c r="M682" s="28"/>
      <c r="N682" s="28"/>
      <c r="O682" s="28"/>
      <c r="P682" s="28"/>
      <c r="Q682" s="28"/>
      <c r="R682" s="28"/>
    </row>
    <row r="683" ht="13.2" spans="2:18">
      <c r="B683" s="131"/>
      <c r="C683" s="131"/>
      <c r="G683" s="132"/>
      <c r="H683" s="132"/>
      <c r="I683" s="28"/>
      <c r="J683" s="28"/>
      <c r="K683" s="28"/>
      <c r="L683" s="28"/>
      <c r="M683" s="28"/>
      <c r="N683" s="28"/>
      <c r="O683" s="28"/>
      <c r="P683" s="28"/>
      <c r="Q683" s="28"/>
      <c r="R683" s="28"/>
    </row>
    <row r="684" ht="13.2" spans="2:18">
      <c r="B684" s="131"/>
      <c r="C684" s="131"/>
      <c r="G684" s="132"/>
      <c r="H684" s="132"/>
      <c r="I684" s="28"/>
      <c r="J684" s="28"/>
      <c r="K684" s="28"/>
      <c r="L684" s="28"/>
      <c r="M684" s="28"/>
      <c r="N684" s="28"/>
      <c r="O684" s="28"/>
      <c r="P684" s="28"/>
      <c r="Q684" s="28"/>
      <c r="R684" s="28"/>
    </row>
    <row r="685" ht="13.2" spans="2:18">
      <c r="B685" s="131"/>
      <c r="C685" s="131"/>
      <c r="G685" s="132"/>
      <c r="H685" s="132"/>
      <c r="I685" s="28"/>
      <c r="J685" s="28"/>
      <c r="K685" s="28"/>
      <c r="L685" s="28"/>
      <c r="M685" s="28"/>
      <c r="N685" s="28"/>
      <c r="O685" s="28"/>
      <c r="P685" s="28"/>
      <c r="Q685" s="28"/>
      <c r="R685" s="28"/>
    </row>
    <row r="686" ht="13.2" spans="2:18">
      <c r="B686" s="131"/>
      <c r="C686" s="131"/>
      <c r="G686" s="132"/>
      <c r="H686" s="132"/>
      <c r="I686" s="28"/>
      <c r="J686" s="28"/>
      <c r="K686" s="28"/>
      <c r="L686" s="28"/>
      <c r="M686" s="28"/>
      <c r="N686" s="28"/>
      <c r="O686" s="28"/>
      <c r="P686" s="28"/>
      <c r="Q686" s="28"/>
      <c r="R686" s="28"/>
    </row>
    <row r="687" ht="13.2" spans="2:18">
      <c r="B687" s="131"/>
      <c r="C687" s="131"/>
      <c r="G687" s="132"/>
      <c r="H687" s="132"/>
      <c r="I687" s="28"/>
      <c r="J687" s="28"/>
      <c r="K687" s="28"/>
      <c r="L687" s="28"/>
      <c r="M687" s="28"/>
      <c r="N687" s="28"/>
      <c r="O687" s="28"/>
      <c r="P687" s="28"/>
      <c r="Q687" s="28"/>
      <c r="R687" s="28"/>
    </row>
    <row r="688" ht="13.2" spans="2:18">
      <c r="B688" s="131"/>
      <c r="C688" s="131"/>
      <c r="G688" s="132"/>
      <c r="H688" s="132"/>
      <c r="I688" s="28"/>
      <c r="J688" s="28"/>
      <c r="K688" s="28"/>
      <c r="L688" s="28"/>
      <c r="M688" s="28"/>
      <c r="N688" s="28"/>
      <c r="O688" s="28"/>
      <c r="P688" s="28"/>
      <c r="Q688" s="28"/>
      <c r="R688" s="28"/>
    </row>
    <row r="689" ht="13.2" spans="2:18">
      <c r="B689" s="131"/>
      <c r="C689" s="131"/>
      <c r="G689" s="132"/>
      <c r="H689" s="132"/>
      <c r="I689" s="28"/>
      <c r="J689" s="28"/>
      <c r="K689" s="28"/>
      <c r="L689" s="28"/>
      <c r="M689" s="28"/>
      <c r="N689" s="28"/>
      <c r="O689" s="28"/>
      <c r="P689" s="28"/>
      <c r="Q689" s="28"/>
      <c r="R689" s="28"/>
    </row>
    <row r="690" ht="13.2" spans="2:18">
      <c r="B690" s="131"/>
      <c r="C690" s="131"/>
      <c r="G690" s="132"/>
      <c r="H690" s="132"/>
      <c r="I690" s="28"/>
      <c r="J690" s="28"/>
      <c r="K690" s="28"/>
      <c r="L690" s="28"/>
      <c r="M690" s="28"/>
      <c r="N690" s="28"/>
      <c r="O690" s="28"/>
      <c r="P690" s="28"/>
      <c r="Q690" s="28"/>
      <c r="R690" s="28"/>
    </row>
    <row r="691" ht="13.2" spans="2:18">
      <c r="B691" s="131"/>
      <c r="C691" s="131"/>
      <c r="G691" s="132"/>
      <c r="H691" s="132"/>
      <c r="I691" s="28"/>
      <c r="J691" s="28"/>
      <c r="K691" s="28"/>
      <c r="L691" s="28"/>
      <c r="M691" s="28"/>
      <c r="N691" s="28"/>
      <c r="O691" s="28"/>
      <c r="P691" s="28"/>
      <c r="Q691" s="28"/>
      <c r="R691" s="28"/>
    </row>
    <row r="692" ht="13.2" spans="2:18">
      <c r="B692" s="131"/>
      <c r="C692" s="131"/>
      <c r="G692" s="132"/>
      <c r="H692" s="132"/>
      <c r="I692" s="28"/>
      <c r="J692" s="28"/>
      <c r="K692" s="28"/>
      <c r="L692" s="28"/>
      <c r="M692" s="28"/>
      <c r="N692" s="28"/>
      <c r="O692" s="28"/>
      <c r="P692" s="28"/>
      <c r="Q692" s="28"/>
      <c r="R692" s="28"/>
    </row>
    <row r="693" ht="13.2" spans="2:18">
      <c r="B693" s="131"/>
      <c r="C693" s="131"/>
      <c r="G693" s="132"/>
      <c r="H693" s="132"/>
      <c r="I693" s="28"/>
      <c r="J693" s="28"/>
      <c r="K693" s="28"/>
      <c r="L693" s="28"/>
      <c r="M693" s="28"/>
      <c r="N693" s="28"/>
      <c r="O693" s="28"/>
      <c r="P693" s="28"/>
      <c r="Q693" s="28"/>
      <c r="R693" s="28"/>
    </row>
    <row r="694" ht="13.2" spans="2:18">
      <c r="B694" s="131"/>
      <c r="C694" s="131"/>
      <c r="G694" s="132"/>
      <c r="H694" s="132"/>
      <c r="I694" s="28"/>
      <c r="J694" s="28"/>
      <c r="K694" s="28"/>
      <c r="L694" s="28"/>
      <c r="M694" s="28"/>
      <c r="N694" s="28"/>
      <c r="O694" s="28"/>
      <c r="P694" s="28"/>
      <c r="Q694" s="28"/>
      <c r="R694" s="28"/>
    </row>
    <row r="695" ht="13.2" spans="2:18">
      <c r="B695" s="131"/>
      <c r="C695" s="131"/>
      <c r="G695" s="132"/>
      <c r="H695" s="132"/>
      <c r="I695" s="28"/>
      <c r="J695" s="28"/>
      <c r="K695" s="28"/>
      <c r="L695" s="28"/>
      <c r="M695" s="28"/>
      <c r="N695" s="28"/>
      <c r="O695" s="28"/>
      <c r="P695" s="28"/>
      <c r="Q695" s="28"/>
      <c r="R695" s="28"/>
    </row>
    <row r="696" ht="13.2" spans="2:18">
      <c r="B696" s="131"/>
      <c r="C696" s="131"/>
      <c r="G696" s="132"/>
      <c r="H696" s="132"/>
      <c r="I696" s="28"/>
      <c r="J696" s="28"/>
      <c r="K696" s="28"/>
      <c r="L696" s="28"/>
      <c r="M696" s="28"/>
      <c r="N696" s="28"/>
      <c r="O696" s="28"/>
      <c r="P696" s="28"/>
      <c r="Q696" s="28"/>
      <c r="R696" s="28"/>
    </row>
    <row r="697" ht="13.2" spans="2:18">
      <c r="B697" s="131"/>
      <c r="C697" s="131"/>
      <c r="G697" s="132"/>
      <c r="H697" s="132"/>
      <c r="I697" s="28"/>
      <c r="J697" s="28"/>
      <c r="K697" s="28"/>
      <c r="L697" s="28"/>
      <c r="M697" s="28"/>
      <c r="N697" s="28"/>
      <c r="O697" s="28"/>
      <c r="P697" s="28"/>
      <c r="Q697" s="28"/>
      <c r="R697" s="28"/>
    </row>
    <row r="698" ht="13.2" spans="2:18">
      <c r="B698" s="131"/>
      <c r="C698" s="131"/>
      <c r="G698" s="132"/>
      <c r="H698" s="132"/>
      <c r="I698" s="28"/>
      <c r="J698" s="28"/>
      <c r="K698" s="28"/>
      <c r="L698" s="28"/>
      <c r="M698" s="28"/>
      <c r="N698" s="28"/>
      <c r="O698" s="28"/>
      <c r="P698" s="28"/>
      <c r="Q698" s="28"/>
      <c r="R698" s="28"/>
    </row>
    <row r="699" ht="13.2" spans="2:18">
      <c r="B699" s="131"/>
      <c r="C699" s="131"/>
      <c r="G699" s="132"/>
      <c r="H699" s="132"/>
      <c r="I699" s="28"/>
      <c r="J699" s="28"/>
      <c r="K699" s="28"/>
      <c r="L699" s="28"/>
      <c r="M699" s="28"/>
      <c r="N699" s="28"/>
      <c r="O699" s="28"/>
      <c r="P699" s="28"/>
      <c r="Q699" s="28"/>
      <c r="R699" s="28"/>
    </row>
    <row r="700" ht="13.2" spans="2:18">
      <c r="B700" s="131"/>
      <c r="C700" s="131"/>
      <c r="G700" s="132"/>
      <c r="H700" s="132"/>
      <c r="I700" s="28"/>
      <c r="J700" s="28"/>
      <c r="K700" s="28"/>
      <c r="L700" s="28"/>
      <c r="M700" s="28"/>
      <c r="N700" s="28"/>
      <c r="O700" s="28"/>
      <c r="P700" s="28"/>
      <c r="Q700" s="28"/>
      <c r="R700" s="28"/>
    </row>
    <row r="701" ht="13.2" spans="2:18">
      <c r="B701" s="131"/>
      <c r="C701" s="131"/>
      <c r="G701" s="132"/>
      <c r="H701" s="132"/>
      <c r="I701" s="28"/>
      <c r="J701" s="28"/>
      <c r="K701" s="28"/>
      <c r="L701" s="28"/>
      <c r="M701" s="28"/>
      <c r="N701" s="28"/>
      <c r="O701" s="28"/>
      <c r="P701" s="28"/>
      <c r="Q701" s="28"/>
      <c r="R701" s="28"/>
    </row>
    <row r="702" ht="13.2" spans="2:18">
      <c r="B702" s="131"/>
      <c r="C702" s="131"/>
      <c r="G702" s="132"/>
      <c r="H702" s="132"/>
      <c r="I702" s="28"/>
      <c r="J702" s="28"/>
      <c r="K702" s="28"/>
      <c r="L702" s="28"/>
      <c r="M702" s="28"/>
      <c r="N702" s="28"/>
      <c r="O702" s="28"/>
      <c r="P702" s="28"/>
      <c r="Q702" s="28"/>
      <c r="R702" s="28"/>
    </row>
    <row r="703" ht="13.2" spans="2:18">
      <c r="B703" s="131"/>
      <c r="C703" s="131"/>
      <c r="G703" s="132"/>
      <c r="H703" s="132"/>
      <c r="I703" s="28"/>
      <c r="J703" s="28"/>
      <c r="K703" s="28"/>
      <c r="L703" s="28"/>
      <c r="M703" s="28"/>
      <c r="N703" s="28"/>
      <c r="O703" s="28"/>
      <c r="P703" s="28"/>
      <c r="Q703" s="28"/>
      <c r="R703" s="28"/>
    </row>
    <row r="704" ht="13.2" spans="2:18">
      <c r="B704" s="131"/>
      <c r="C704" s="131"/>
      <c r="G704" s="132"/>
      <c r="H704" s="132"/>
      <c r="I704" s="28"/>
      <c r="J704" s="28"/>
      <c r="K704" s="28"/>
      <c r="L704" s="28"/>
      <c r="M704" s="28"/>
      <c r="N704" s="28"/>
      <c r="O704" s="28"/>
      <c r="P704" s="28"/>
      <c r="Q704" s="28"/>
      <c r="R704" s="28"/>
    </row>
    <row r="705" ht="13.2" spans="2:18">
      <c r="B705" s="131"/>
      <c r="C705" s="131"/>
      <c r="G705" s="132"/>
      <c r="H705" s="132"/>
      <c r="I705" s="28"/>
      <c r="J705" s="28"/>
      <c r="K705" s="28"/>
      <c r="L705" s="28"/>
      <c r="M705" s="28"/>
      <c r="N705" s="28"/>
      <c r="O705" s="28"/>
      <c r="P705" s="28"/>
      <c r="Q705" s="28"/>
      <c r="R705" s="28"/>
    </row>
    <row r="706" ht="13.2" spans="2:18">
      <c r="B706" s="131"/>
      <c r="C706" s="131"/>
      <c r="G706" s="132"/>
      <c r="H706" s="132"/>
      <c r="I706" s="28"/>
      <c r="J706" s="28"/>
      <c r="K706" s="28"/>
      <c r="L706" s="28"/>
      <c r="M706" s="28"/>
      <c r="N706" s="28"/>
      <c r="O706" s="28"/>
      <c r="P706" s="28"/>
      <c r="Q706" s="28"/>
      <c r="R706" s="28"/>
    </row>
    <row r="707" ht="13.2" spans="2:18">
      <c r="B707" s="131"/>
      <c r="C707" s="131"/>
      <c r="G707" s="132"/>
      <c r="H707" s="132"/>
      <c r="I707" s="28"/>
      <c r="J707" s="28"/>
      <c r="K707" s="28"/>
      <c r="L707" s="28"/>
      <c r="M707" s="28"/>
      <c r="N707" s="28"/>
      <c r="O707" s="28"/>
      <c r="P707" s="28"/>
      <c r="Q707" s="28"/>
      <c r="R707" s="28"/>
    </row>
    <row r="708" ht="13.2" spans="2:18">
      <c r="B708" s="131"/>
      <c r="C708" s="131"/>
      <c r="G708" s="132"/>
      <c r="H708" s="132"/>
      <c r="I708" s="28"/>
      <c r="J708" s="28"/>
      <c r="K708" s="28"/>
      <c r="L708" s="28"/>
      <c r="M708" s="28"/>
      <c r="N708" s="28"/>
      <c r="O708" s="28"/>
      <c r="P708" s="28"/>
      <c r="Q708" s="28"/>
      <c r="R708" s="28"/>
    </row>
    <row r="709" ht="13.2" spans="2:18">
      <c r="B709" s="131"/>
      <c r="C709" s="131"/>
      <c r="G709" s="132"/>
      <c r="H709" s="132"/>
      <c r="I709" s="28"/>
      <c r="J709" s="28"/>
      <c r="K709" s="28"/>
      <c r="L709" s="28"/>
      <c r="M709" s="28"/>
      <c r="N709" s="28"/>
      <c r="O709" s="28"/>
      <c r="P709" s="28"/>
      <c r="Q709" s="28"/>
      <c r="R709" s="28"/>
    </row>
    <row r="710" ht="13.2" spans="2:18">
      <c r="B710" s="131"/>
      <c r="C710" s="131"/>
      <c r="G710" s="132"/>
      <c r="H710" s="132"/>
      <c r="I710" s="28"/>
      <c r="J710" s="28"/>
      <c r="K710" s="28"/>
      <c r="L710" s="28"/>
      <c r="M710" s="28"/>
      <c r="N710" s="28"/>
      <c r="O710" s="28"/>
      <c r="P710" s="28"/>
      <c r="Q710" s="28"/>
      <c r="R710" s="28"/>
    </row>
    <row r="711" ht="13.2" spans="2:18">
      <c r="B711" s="131"/>
      <c r="C711" s="131"/>
      <c r="G711" s="132"/>
      <c r="H711" s="132"/>
      <c r="I711" s="28"/>
      <c r="J711" s="28"/>
      <c r="K711" s="28"/>
      <c r="L711" s="28"/>
      <c r="M711" s="28"/>
      <c r="N711" s="28"/>
      <c r="O711" s="28"/>
      <c r="P711" s="28"/>
      <c r="Q711" s="28"/>
      <c r="R711" s="28"/>
    </row>
    <row r="712" ht="13.2" spans="2:18">
      <c r="B712" s="131"/>
      <c r="C712" s="131"/>
      <c r="G712" s="132"/>
      <c r="H712" s="132"/>
      <c r="I712" s="28"/>
      <c r="J712" s="28"/>
      <c r="K712" s="28"/>
      <c r="L712" s="28"/>
      <c r="M712" s="28"/>
      <c r="N712" s="28"/>
      <c r="O712" s="28"/>
      <c r="P712" s="28"/>
      <c r="Q712" s="28"/>
      <c r="R712" s="28"/>
    </row>
    <row r="713" ht="13.2" spans="2:18">
      <c r="B713" s="131"/>
      <c r="C713" s="131"/>
      <c r="G713" s="132"/>
      <c r="H713" s="132"/>
      <c r="I713" s="28"/>
      <c r="J713" s="28"/>
      <c r="K713" s="28"/>
      <c r="L713" s="28"/>
      <c r="M713" s="28"/>
      <c r="N713" s="28"/>
      <c r="O713" s="28"/>
      <c r="P713" s="28"/>
      <c r="Q713" s="28"/>
      <c r="R713" s="28"/>
    </row>
    <row r="714" ht="13.2" spans="2:18">
      <c r="B714" s="131"/>
      <c r="C714" s="131"/>
      <c r="G714" s="132"/>
      <c r="H714" s="132"/>
      <c r="I714" s="28"/>
      <c r="J714" s="28"/>
      <c r="K714" s="28"/>
      <c r="L714" s="28"/>
      <c r="M714" s="28"/>
      <c r="N714" s="28"/>
      <c r="O714" s="28"/>
      <c r="P714" s="28"/>
      <c r="Q714" s="28"/>
      <c r="R714" s="28"/>
    </row>
    <row r="715" ht="13.2" spans="2:18">
      <c r="B715" s="131"/>
      <c r="C715" s="131"/>
      <c r="G715" s="132"/>
      <c r="H715" s="132"/>
      <c r="I715" s="28"/>
      <c r="J715" s="28"/>
      <c r="K715" s="28"/>
      <c r="L715" s="28"/>
      <c r="M715" s="28"/>
      <c r="N715" s="28"/>
      <c r="O715" s="28"/>
      <c r="P715" s="28"/>
      <c r="Q715" s="28"/>
      <c r="R715" s="28"/>
    </row>
    <row r="716" ht="13.2" spans="2:18">
      <c r="B716" s="131"/>
      <c r="C716" s="131"/>
      <c r="G716" s="132"/>
      <c r="H716" s="132"/>
      <c r="I716" s="28"/>
      <c r="J716" s="28"/>
      <c r="K716" s="28"/>
      <c r="L716" s="28"/>
      <c r="M716" s="28"/>
      <c r="N716" s="28"/>
      <c r="O716" s="28"/>
      <c r="P716" s="28"/>
      <c r="Q716" s="28"/>
      <c r="R716" s="28"/>
    </row>
    <row r="717" ht="13.2" spans="2:18">
      <c r="B717" s="131"/>
      <c r="C717" s="131"/>
      <c r="G717" s="132"/>
      <c r="H717" s="132"/>
      <c r="I717" s="28"/>
      <c r="J717" s="28"/>
      <c r="K717" s="28"/>
      <c r="L717" s="28"/>
      <c r="M717" s="28"/>
      <c r="N717" s="28"/>
      <c r="O717" s="28"/>
      <c r="P717" s="28"/>
      <c r="Q717" s="28"/>
      <c r="R717" s="28"/>
    </row>
    <row r="718" ht="13.2" spans="2:18">
      <c r="B718" s="131"/>
      <c r="C718" s="131"/>
      <c r="G718" s="132"/>
      <c r="H718" s="132"/>
      <c r="I718" s="28"/>
      <c r="J718" s="28"/>
      <c r="K718" s="28"/>
      <c r="L718" s="28"/>
      <c r="M718" s="28"/>
      <c r="N718" s="28"/>
      <c r="O718" s="28"/>
      <c r="P718" s="28"/>
      <c r="Q718" s="28"/>
      <c r="R718" s="28"/>
    </row>
    <row r="719" ht="13.2" spans="2:18">
      <c r="B719" s="131"/>
      <c r="C719" s="131"/>
      <c r="G719" s="132"/>
      <c r="H719" s="132"/>
      <c r="I719" s="28"/>
      <c r="J719" s="28"/>
      <c r="K719" s="28"/>
      <c r="L719" s="28"/>
      <c r="M719" s="28"/>
      <c r="N719" s="28"/>
      <c r="O719" s="28"/>
      <c r="P719" s="28"/>
      <c r="Q719" s="28"/>
      <c r="R719" s="28"/>
    </row>
    <row r="720" ht="13.2" spans="2:18">
      <c r="B720" s="131"/>
      <c r="C720" s="131"/>
      <c r="G720" s="132"/>
      <c r="H720" s="132"/>
      <c r="I720" s="28"/>
      <c r="J720" s="28"/>
      <c r="K720" s="28"/>
      <c r="L720" s="28"/>
      <c r="M720" s="28"/>
      <c r="N720" s="28"/>
      <c r="O720" s="28"/>
      <c r="P720" s="28"/>
      <c r="Q720" s="28"/>
      <c r="R720" s="28"/>
    </row>
    <row r="721" ht="13.2" spans="2:18">
      <c r="B721" s="131"/>
      <c r="C721" s="131"/>
      <c r="G721" s="132"/>
      <c r="H721" s="132"/>
      <c r="I721" s="28"/>
      <c r="J721" s="28"/>
      <c r="K721" s="28"/>
      <c r="L721" s="28"/>
      <c r="M721" s="28"/>
      <c r="N721" s="28"/>
      <c r="O721" s="28"/>
      <c r="P721" s="28"/>
      <c r="Q721" s="28"/>
      <c r="R721" s="28"/>
    </row>
    <row r="722" ht="13.2" spans="2:18">
      <c r="B722" s="131"/>
      <c r="C722" s="131"/>
      <c r="G722" s="132"/>
      <c r="H722" s="132"/>
      <c r="I722" s="28"/>
      <c r="J722" s="28"/>
      <c r="K722" s="28"/>
      <c r="L722" s="28"/>
      <c r="M722" s="28"/>
      <c r="N722" s="28"/>
      <c r="O722" s="28"/>
      <c r="P722" s="28"/>
      <c r="Q722" s="28"/>
      <c r="R722" s="28"/>
    </row>
    <row r="723" ht="13.2" spans="2:18">
      <c r="B723" s="131"/>
      <c r="C723" s="131"/>
      <c r="G723" s="132"/>
      <c r="H723" s="132"/>
      <c r="I723" s="28"/>
      <c r="J723" s="28"/>
      <c r="K723" s="28"/>
      <c r="L723" s="28"/>
      <c r="M723" s="28"/>
      <c r="N723" s="28"/>
      <c r="O723" s="28"/>
      <c r="P723" s="28"/>
      <c r="Q723" s="28"/>
      <c r="R723" s="28"/>
    </row>
    <row r="724" ht="13.2" spans="2:18">
      <c r="B724" s="131"/>
      <c r="C724" s="131"/>
      <c r="G724" s="132"/>
      <c r="H724" s="132"/>
      <c r="I724" s="28"/>
      <c r="J724" s="28"/>
      <c r="K724" s="28"/>
      <c r="L724" s="28"/>
      <c r="M724" s="28"/>
      <c r="N724" s="28"/>
      <c r="O724" s="28"/>
      <c r="P724" s="28"/>
      <c r="Q724" s="28"/>
      <c r="R724" s="28"/>
    </row>
    <row r="725" ht="13.2" spans="2:18">
      <c r="B725" s="131"/>
      <c r="C725" s="131"/>
      <c r="G725" s="132"/>
      <c r="H725" s="132"/>
      <c r="I725" s="28"/>
      <c r="J725" s="28"/>
      <c r="K725" s="28"/>
      <c r="L725" s="28"/>
      <c r="M725" s="28"/>
      <c r="N725" s="28"/>
      <c r="O725" s="28"/>
      <c r="P725" s="28"/>
      <c r="Q725" s="28"/>
      <c r="R725" s="28"/>
    </row>
    <row r="726" ht="13.2" spans="2:18">
      <c r="B726" s="131"/>
      <c r="C726" s="131"/>
      <c r="G726" s="132"/>
      <c r="H726" s="132"/>
      <c r="I726" s="28"/>
      <c r="J726" s="28"/>
      <c r="K726" s="28"/>
      <c r="L726" s="28"/>
      <c r="M726" s="28"/>
      <c r="N726" s="28"/>
      <c r="O726" s="28"/>
      <c r="P726" s="28"/>
      <c r="Q726" s="28"/>
      <c r="R726" s="28"/>
    </row>
    <row r="727" ht="13.2" spans="2:18">
      <c r="B727" s="131"/>
      <c r="C727" s="131"/>
      <c r="G727" s="132"/>
      <c r="H727" s="132"/>
      <c r="I727" s="28"/>
      <c r="J727" s="28"/>
      <c r="K727" s="28"/>
      <c r="L727" s="28"/>
      <c r="M727" s="28"/>
      <c r="N727" s="28"/>
      <c r="O727" s="28"/>
      <c r="P727" s="28"/>
      <c r="Q727" s="28"/>
      <c r="R727" s="28"/>
    </row>
    <row r="728" ht="13.2" spans="2:18">
      <c r="B728" s="131"/>
      <c r="C728" s="131"/>
      <c r="G728" s="132"/>
      <c r="H728" s="132"/>
      <c r="I728" s="28"/>
      <c r="J728" s="28"/>
      <c r="K728" s="28"/>
      <c r="L728" s="28"/>
      <c r="M728" s="28"/>
      <c r="N728" s="28"/>
      <c r="O728" s="28"/>
      <c r="P728" s="28"/>
      <c r="Q728" s="28"/>
      <c r="R728" s="28"/>
    </row>
    <row r="729" ht="13.2" spans="2:18">
      <c r="B729" s="131"/>
      <c r="C729" s="131"/>
      <c r="G729" s="132"/>
      <c r="H729" s="132"/>
      <c r="I729" s="28"/>
      <c r="J729" s="28"/>
      <c r="K729" s="28"/>
      <c r="L729" s="28"/>
      <c r="M729" s="28"/>
      <c r="N729" s="28"/>
      <c r="O729" s="28"/>
      <c r="P729" s="28"/>
      <c r="Q729" s="28"/>
      <c r="R729" s="28"/>
    </row>
    <row r="730" ht="13.2" spans="2:18">
      <c r="B730" s="131"/>
      <c r="C730" s="131"/>
      <c r="G730" s="132"/>
      <c r="H730" s="132"/>
      <c r="I730" s="28"/>
      <c r="J730" s="28"/>
      <c r="K730" s="28"/>
      <c r="L730" s="28"/>
      <c r="M730" s="28"/>
      <c r="N730" s="28"/>
      <c r="O730" s="28"/>
      <c r="P730" s="28"/>
      <c r="Q730" s="28"/>
      <c r="R730" s="28"/>
    </row>
    <row r="731" ht="13.2" spans="2:18">
      <c r="B731" s="131"/>
      <c r="C731" s="131"/>
      <c r="G731" s="132"/>
      <c r="H731" s="132"/>
      <c r="I731" s="28"/>
      <c r="J731" s="28"/>
      <c r="K731" s="28"/>
      <c r="L731" s="28"/>
      <c r="M731" s="28"/>
      <c r="N731" s="28"/>
      <c r="O731" s="28"/>
      <c r="P731" s="28"/>
      <c r="Q731" s="28"/>
      <c r="R731" s="28"/>
    </row>
    <row r="732" ht="13.2" spans="2:18">
      <c r="B732" s="131"/>
      <c r="C732" s="131"/>
      <c r="G732" s="132"/>
      <c r="H732" s="132"/>
      <c r="I732" s="28"/>
      <c r="J732" s="28"/>
      <c r="K732" s="28"/>
      <c r="L732" s="28"/>
      <c r="M732" s="28"/>
      <c r="N732" s="28"/>
      <c r="O732" s="28"/>
      <c r="P732" s="28"/>
      <c r="Q732" s="28"/>
      <c r="R732" s="28"/>
    </row>
    <row r="733" ht="13.2" spans="2:18">
      <c r="B733" s="131"/>
      <c r="C733" s="131"/>
      <c r="G733" s="132"/>
      <c r="H733" s="132"/>
      <c r="I733" s="28"/>
      <c r="J733" s="28"/>
      <c r="K733" s="28"/>
      <c r="L733" s="28"/>
      <c r="M733" s="28"/>
      <c r="N733" s="28"/>
      <c r="O733" s="28"/>
      <c r="P733" s="28"/>
      <c r="Q733" s="28"/>
      <c r="R733" s="28"/>
    </row>
    <row r="734" ht="13.2" spans="2:18">
      <c r="B734" s="131"/>
      <c r="C734" s="131"/>
      <c r="G734" s="132"/>
      <c r="H734" s="132"/>
      <c r="I734" s="28"/>
      <c r="J734" s="28"/>
      <c r="K734" s="28"/>
      <c r="L734" s="28"/>
      <c r="M734" s="28"/>
      <c r="N734" s="28"/>
      <c r="O734" s="28"/>
      <c r="P734" s="28"/>
      <c r="Q734" s="28"/>
      <c r="R734" s="28"/>
    </row>
    <row r="735" ht="13.2" spans="2:18">
      <c r="B735" s="131"/>
      <c r="C735" s="131"/>
      <c r="G735" s="132"/>
      <c r="H735" s="132"/>
      <c r="I735" s="28"/>
      <c r="J735" s="28"/>
      <c r="K735" s="28"/>
      <c r="L735" s="28"/>
      <c r="M735" s="28"/>
      <c r="N735" s="28"/>
      <c r="O735" s="28"/>
      <c r="P735" s="28"/>
      <c r="Q735" s="28"/>
      <c r="R735" s="28"/>
    </row>
    <row r="736" ht="13.2" spans="2:18">
      <c r="B736" s="131"/>
      <c r="C736" s="131"/>
      <c r="G736" s="132"/>
      <c r="H736" s="132"/>
      <c r="I736" s="28"/>
      <c r="J736" s="28"/>
      <c r="K736" s="28"/>
      <c r="L736" s="28"/>
      <c r="M736" s="28"/>
      <c r="N736" s="28"/>
      <c r="O736" s="28"/>
      <c r="P736" s="28"/>
      <c r="Q736" s="28"/>
      <c r="R736" s="28"/>
    </row>
    <row r="737" ht="13.2" spans="2:18">
      <c r="B737" s="131"/>
      <c r="C737" s="131"/>
      <c r="G737" s="132"/>
      <c r="H737" s="132"/>
      <c r="I737" s="28"/>
      <c r="J737" s="28"/>
      <c r="K737" s="28"/>
      <c r="L737" s="28"/>
      <c r="M737" s="28"/>
      <c r="N737" s="28"/>
      <c r="O737" s="28"/>
      <c r="P737" s="28"/>
      <c r="Q737" s="28"/>
      <c r="R737" s="28"/>
    </row>
    <row r="738" ht="13.2" spans="2:18">
      <c r="B738" s="131"/>
      <c r="C738" s="131"/>
      <c r="G738" s="132"/>
      <c r="H738" s="132"/>
      <c r="I738" s="28"/>
      <c r="J738" s="28"/>
      <c r="K738" s="28"/>
      <c r="L738" s="28"/>
      <c r="M738" s="28"/>
      <c r="N738" s="28"/>
      <c r="O738" s="28"/>
      <c r="P738" s="28"/>
      <c r="Q738" s="28"/>
      <c r="R738" s="28"/>
    </row>
    <row r="739" ht="13.2" spans="2:18">
      <c r="B739" s="131"/>
      <c r="C739" s="131"/>
      <c r="G739" s="132"/>
      <c r="H739" s="132"/>
      <c r="I739" s="28"/>
      <c r="J739" s="28"/>
      <c r="K739" s="28"/>
      <c r="L739" s="28"/>
      <c r="M739" s="28"/>
      <c r="N739" s="28"/>
      <c r="O739" s="28"/>
      <c r="P739" s="28"/>
      <c r="Q739" s="28"/>
      <c r="R739" s="28"/>
    </row>
    <row r="740" ht="13.2" spans="2:18">
      <c r="B740" s="131"/>
      <c r="C740" s="131"/>
      <c r="G740" s="132"/>
      <c r="H740" s="132"/>
      <c r="I740" s="28"/>
      <c r="J740" s="28"/>
      <c r="K740" s="28"/>
      <c r="L740" s="28"/>
      <c r="M740" s="28"/>
      <c r="N740" s="28"/>
      <c r="O740" s="28"/>
      <c r="P740" s="28"/>
      <c r="Q740" s="28"/>
      <c r="R740" s="28"/>
    </row>
    <row r="741" ht="13.2" spans="2:18">
      <c r="B741" s="131"/>
      <c r="C741" s="131"/>
      <c r="G741" s="132"/>
      <c r="H741" s="132"/>
      <c r="I741" s="28"/>
      <c r="J741" s="28"/>
      <c r="K741" s="28"/>
      <c r="L741" s="28"/>
      <c r="M741" s="28"/>
      <c r="N741" s="28"/>
      <c r="O741" s="28"/>
      <c r="P741" s="28"/>
      <c r="Q741" s="28"/>
      <c r="R741" s="28"/>
    </row>
    <row r="742" ht="13.2" spans="2:18">
      <c r="B742" s="131"/>
      <c r="C742" s="131"/>
      <c r="G742" s="132"/>
      <c r="H742" s="132"/>
      <c r="I742" s="28"/>
      <c r="J742" s="28"/>
      <c r="K742" s="28"/>
      <c r="L742" s="28"/>
      <c r="M742" s="28"/>
      <c r="N742" s="28"/>
      <c r="O742" s="28"/>
      <c r="P742" s="28"/>
      <c r="Q742" s="28"/>
      <c r="R742" s="28"/>
    </row>
    <row r="743" ht="13.2" spans="2:18">
      <c r="B743" s="131"/>
      <c r="C743" s="131"/>
      <c r="G743" s="132"/>
      <c r="H743" s="132"/>
      <c r="I743" s="28"/>
      <c r="J743" s="28"/>
      <c r="K743" s="28"/>
      <c r="L743" s="28"/>
      <c r="M743" s="28"/>
      <c r="N743" s="28"/>
      <c r="O743" s="28"/>
      <c r="P743" s="28"/>
      <c r="Q743" s="28"/>
      <c r="R743" s="28"/>
    </row>
    <row r="744" ht="13.2" spans="2:18">
      <c r="B744" s="131"/>
      <c r="C744" s="131"/>
      <c r="G744" s="132"/>
      <c r="H744" s="132"/>
      <c r="I744" s="28"/>
      <c r="J744" s="28"/>
      <c r="K744" s="28"/>
      <c r="L744" s="28"/>
      <c r="M744" s="28"/>
      <c r="N744" s="28"/>
      <c r="O744" s="28"/>
      <c r="P744" s="28"/>
      <c r="Q744" s="28"/>
      <c r="R744" s="28"/>
    </row>
    <row r="745" ht="13.2" spans="2:18">
      <c r="B745" s="131"/>
      <c r="C745" s="131"/>
      <c r="G745" s="132"/>
      <c r="H745" s="132"/>
      <c r="I745" s="28"/>
      <c r="J745" s="28"/>
      <c r="K745" s="28"/>
      <c r="L745" s="28"/>
      <c r="M745" s="28"/>
      <c r="N745" s="28"/>
      <c r="O745" s="28"/>
      <c r="P745" s="28"/>
      <c r="Q745" s="28"/>
      <c r="R745" s="28"/>
    </row>
    <row r="746" ht="13.2" spans="2:18">
      <c r="B746" s="131"/>
      <c r="C746" s="131"/>
      <c r="G746" s="132"/>
      <c r="H746" s="132"/>
      <c r="I746" s="28"/>
      <c r="J746" s="28"/>
      <c r="K746" s="28"/>
      <c r="L746" s="28"/>
      <c r="M746" s="28"/>
      <c r="N746" s="28"/>
      <c r="O746" s="28"/>
      <c r="P746" s="28"/>
      <c r="Q746" s="28"/>
      <c r="R746" s="28"/>
    </row>
    <row r="747" ht="13.2" spans="2:18">
      <c r="B747" s="131"/>
      <c r="C747" s="131"/>
      <c r="G747" s="132"/>
      <c r="H747" s="132"/>
      <c r="I747" s="28"/>
      <c r="J747" s="28"/>
      <c r="K747" s="28"/>
      <c r="L747" s="28"/>
      <c r="M747" s="28"/>
      <c r="N747" s="28"/>
      <c r="O747" s="28"/>
      <c r="P747" s="28"/>
      <c r="Q747" s="28"/>
      <c r="R747" s="28"/>
    </row>
    <row r="748" ht="13.2" spans="2:18">
      <c r="B748" s="131"/>
      <c r="C748" s="131"/>
      <c r="G748" s="132"/>
      <c r="H748" s="132"/>
      <c r="I748" s="28"/>
      <c r="J748" s="28"/>
      <c r="K748" s="28"/>
      <c r="L748" s="28"/>
      <c r="M748" s="28"/>
      <c r="N748" s="28"/>
      <c r="O748" s="28"/>
      <c r="P748" s="28"/>
      <c r="Q748" s="28"/>
      <c r="R748" s="28"/>
    </row>
    <row r="749" ht="13.2" spans="2:18">
      <c r="B749" s="131"/>
      <c r="C749" s="131"/>
      <c r="G749" s="132"/>
      <c r="H749" s="132"/>
      <c r="I749" s="28"/>
      <c r="J749" s="28"/>
      <c r="K749" s="28"/>
      <c r="L749" s="28"/>
      <c r="M749" s="28"/>
      <c r="N749" s="28"/>
      <c r="O749" s="28"/>
      <c r="P749" s="28"/>
      <c r="Q749" s="28"/>
      <c r="R749" s="28"/>
    </row>
    <row r="750" ht="13.2" spans="2:18">
      <c r="B750" s="131"/>
      <c r="C750" s="131"/>
      <c r="G750" s="132"/>
      <c r="H750" s="132"/>
      <c r="I750" s="28"/>
      <c r="J750" s="28"/>
      <c r="K750" s="28"/>
      <c r="L750" s="28"/>
      <c r="M750" s="28"/>
      <c r="N750" s="28"/>
      <c r="O750" s="28"/>
      <c r="P750" s="28"/>
      <c r="Q750" s="28"/>
      <c r="R750" s="28"/>
    </row>
    <row r="751" ht="13.2" spans="2:18">
      <c r="B751" s="131"/>
      <c r="C751" s="131"/>
      <c r="G751" s="132"/>
      <c r="H751" s="132"/>
      <c r="I751" s="28"/>
      <c r="J751" s="28"/>
      <c r="K751" s="28"/>
      <c r="L751" s="28"/>
      <c r="M751" s="28"/>
      <c r="N751" s="28"/>
      <c r="O751" s="28"/>
      <c r="P751" s="28"/>
      <c r="Q751" s="28"/>
      <c r="R751" s="28"/>
    </row>
    <row r="752" ht="13.2" spans="2:18">
      <c r="B752" s="131"/>
      <c r="C752" s="131"/>
      <c r="G752" s="132"/>
      <c r="H752" s="132"/>
      <c r="I752" s="28"/>
      <c r="J752" s="28"/>
      <c r="K752" s="28"/>
      <c r="L752" s="28"/>
      <c r="M752" s="28"/>
      <c r="N752" s="28"/>
      <c r="O752" s="28"/>
      <c r="P752" s="28"/>
      <c r="Q752" s="28"/>
      <c r="R752" s="28"/>
    </row>
    <row r="753" ht="13.2" spans="2:18">
      <c r="B753" s="131"/>
      <c r="C753" s="131"/>
      <c r="G753" s="132"/>
      <c r="H753" s="132"/>
      <c r="I753" s="28"/>
      <c r="J753" s="28"/>
      <c r="K753" s="28"/>
      <c r="L753" s="28"/>
      <c r="M753" s="28"/>
      <c r="N753" s="28"/>
      <c r="O753" s="28"/>
      <c r="P753" s="28"/>
      <c r="Q753" s="28"/>
      <c r="R753" s="28"/>
    </row>
    <row r="754" ht="13.2" spans="2:18">
      <c r="B754" s="131"/>
      <c r="C754" s="131"/>
      <c r="G754" s="132"/>
      <c r="H754" s="132"/>
      <c r="I754" s="28"/>
      <c r="J754" s="28"/>
      <c r="K754" s="28"/>
      <c r="L754" s="28"/>
      <c r="M754" s="28"/>
      <c r="N754" s="28"/>
      <c r="O754" s="28"/>
      <c r="P754" s="28"/>
      <c r="Q754" s="28"/>
      <c r="R754" s="28"/>
    </row>
    <row r="755" ht="13.2" spans="2:18">
      <c r="B755" s="131"/>
      <c r="C755" s="131"/>
      <c r="G755" s="132"/>
      <c r="H755" s="132"/>
      <c r="I755" s="28"/>
      <c r="J755" s="28"/>
      <c r="K755" s="28"/>
      <c r="L755" s="28"/>
      <c r="M755" s="28"/>
      <c r="N755" s="28"/>
      <c r="O755" s="28"/>
      <c r="P755" s="28"/>
      <c r="Q755" s="28"/>
      <c r="R755" s="28"/>
    </row>
    <row r="756" ht="13.2" spans="2:18">
      <c r="B756" s="131"/>
      <c r="C756" s="131"/>
      <c r="G756" s="132"/>
      <c r="H756" s="132"/>
      <c r="I756" s="28"/>
      <c r="J756" s="28"/>
      <c r="K756" s="28"/>
      <c r="L756" s="28"/>
      <c r="M756" s="28"/>
      <c r="N756" s="28"/>
      <c r="O756" s="28"/>
      <c r="P756" s="28"/>
      <c r="Q756" s="28"/>
      <c r="R756" s="28"/>
    </row>
    <row r="757" ht="13.2" spans="2:18">
      <c r="B757" s="131"/>
      <c r="C757" s="131"/>
      <c r="G757" s="132"/>
      <c r="H757" s="132"/>
      <c r="I757" s="28"/>
      <c r="J757" s="28"/>
      <c r="K757" s="28"/>
      <c r="L757" s="28"/>
      <c r="M757" s="28"/>
      <c r="N757" s="28"/>
      <c r="O757" s="28"/>
      <c r="P757" s="28"/>
      <c r="Q757" s="28"/>
      <c r="R757" s="28"/>
    </row>
    <row r="758" ht="13.2" spans="2:18">
      <c r="B758" s="131"/>
      <c r="C758" s="131"/>
      <c r="G758" s="132"/>
      <c r="H758" s="132"/>
      <c r="I758" s="28"/>
      <c r="J758" s="28"/>
      <c r="K758" s="28"/>
      <c r="L758" s="28"/>
      <c r="M758" s="28"/>
      <c r="N758" s="28"/>
      <c r="O758" s="28"/>
      <c r="P758" s="28"/>
      <c r="Q758" s="28"/>
      <c r="R758" s="28"/>
    </row>
    <row r="759" ht="13.2" spans="2:18">
      <c r="B759" s="131"/>
      <c r="C759" s="131"/>
      <c r="G759" s="132"/>
      <c r="H759" s="132"/>
      <c r="I759" s="28"/>
      <c r="J759" s="28"/>
      <c r="K759" s="28"/>
      <c r="L759" s="28"/>
      <c r="M759" s="28"/>
      <c r="N759" s="28"/>
      <c r="O759" s="28"/>
      <c r="P759" s="28"/>
      <c r="Q759" s="28"/>
      <c r="R759" s="28"/>
    </row>
    <row r="760" ht="13.2" spans="2:18">
      <c r="B760" s="131"/>
      <c r="C760" s="131"/>
      <c r="G760" s="132"/>
      <c r="H760" s="132"/>
      <c r="I760" s="28"/>
      <c r="J760" s="28"/>
      <c r="K760" s="28"/>
      <c r="L760" s="28"/>
      <c r="M760" s="28"/>
      <c r="N760" s="28"/>
      <c r="O760" s="28"/>
      <c r="P760" s="28"/>
      <c r="Q760" s="28"/>
      <c r="R760" s="28"/>
    </row>
    <row r="761" ht="13.2" spans="2:18">
      <c r="B761" s="131"/>
      <c r="C761" s="131"/>
      <c r="G761" s="132"/>
      <c r="H761" s="132"/>
      <c r="I761" s="28"/>
      <c r="J761" s="28"/>
      <c r="K761" s="28"/>
      <c r="L761" s="28"/>
      <c r="M761" s="28"/>
      <c r="N761" s="28"/>
      <c r="O761" s="28"/>
      <c r="P761" s="28"/>
      <c r="Q761" s="28"/>
      <c r="R761" s="28"/>
    </row>
    <row r="762" ht="13.2" spans="2:18">
      <c r="B762" s="131"/>
      <c r="C762" s="131"/>
      <c r="G762" s="132"/>
      <c r="H762" s="132"/>
      <c r="I762" s="28"/>
      <c r="J762" s="28"/>
      <c r="K762" s="28"/>
      <c r="L762" s="28"/>
      <c r="M762" s="28"/>
      <c r="N762" s="28"/>
      <c r="O762" s="28"/>
      <c r="P762" s="28"/>
      <c r="Q762" s="28"/>
      <c r="R762" s="28"/>
    </row>
    <row r="763" ht="13.2" spans="2:18">
      <c r="B763" s="131"/>
      <c r="C763" s="131"/>
      <c r="G763" s="132"/>
      <c r="H763" s="132"/>
      <c r="I763" s="28"/>
      <c r="J763" s="28"/>
      <c r="K763" s="28"/>
      <c r="L763" s="28"/>
      <c r="M763" s="28"/>
      <c r="N763" s="28"/>
      <c r="O763" s="28"/>
      <c r="P763" s="28"/>
      <c r="Q763" s="28"/>
      <c r="R763" s="28"/>
    </row>
    <row r="764" ht="13.2" spans="2:18">
      <c r="B764" s="131"/>
      <c r="C764" s="131"/>
      <c r="G764" s="132"/>
      <c r="H764" s="132"/>
      <c r="I764" s="28"/>
      <c r="J764" s="28"/>
      <c r="K764" s="28"/>
      <c r="L764" s="28"/>
      <c r="M764" s="28"/>
      <c r="N764" s="28"/>
      <c r="O764" s="28"/>
      <c r="P764" s="28"/>
      <c r="Q764" s="28"/>
      <c r="R764" s="28"/>
    </row>
    <row r="765" ht="13.2" spans="2:18">
      <c r="B765" s="131"/>
      <c r="C765" s="131"/>
      <c r="G765" s="132"/>
      <c r="H765" s="132"/>
      <c r="I765" s="28"/>
      <c r="J765" s="28"/>
      <c r="K765" s="28"/>
      <c r="L765" s="28"/>
      <c r="M765" s="28"/>
      <c r="N765" s="28"/>
      <c r="O765" s="28"/>
      <c r="P765" s="28"/>
      <c r="Q765" s="28"/>
      <c r="R765" s="28"/>
    </row>
    <row r="766" ht="13.2" spans="2:18">
      <c r="B766" s="131"/>
      <c r="C766" s="131"/>
      <c r="G766" s="132"/>
      <c r="H766" s="132"/>
      <c r="I766" s="28"/>
      <c r="J766" s="28"/>
      <c r="K766" s="28"/>
      <c r="L766" s="28"/>
      <c r="M766" s="28"/>
      <c r="N766" s="28"/>
      <c r="O766" s="28"/>
      <c r="P766" s="28"/>
      <c r="Q766" s="28"/>
      <c r="R766" s="28"/>
    </row>
    <row r="767" ht="13.2" spans="2:18">
      <c r="B767" s="131"/>
      <c r="C767" s="131"/>
      <c r="G767" s="132"/>
      <c r="H767" s="132"/>
      <c r="I767" s="28"/>
      <c r="J767" s="28"/>
      <c r="K767" s="28"/>
      <c r="L767" s="28"/>
      <c r="M767" s="28"/>
      <c r="N767" s="28"/>
      <c r="O767" s="28"/>
      <c r="P767" s="28"/>
      <c r="Q767" s="28"/>
      <c r="R767" s="28"/>
    </row>
    <row r="768" ht="13.2" spans="2:18">
      <c r="B768" s="131"/>
      <c r="C768" s="131"/>
      <c r="G768" s="132"/>
      <c r="H768" s="132"/>
      <c r="I768" s="28"/>
      <c r="J768" s="28"/>
      <c r="K768" s="28"/>
      <c r="L768" s="28"/>
      <c r="M768" s="28"/>
      <c r="N768" s="28"/>
      <c r="O768" s="28"/>
      <c r="P768" s="28"/>
      <c r="Q768" s="28"/>
      <c r="R768" s="28"/>
    </row>
    <row r="769" ht="13.2" spans="2:18">
      <c r="B769" s="131"/>
      <c r="C769" s="131"/>
      <c r="G769" s="132"/>
      <c r="H769" s="132"/>
      <c r="I769" s="28"/>
      <c r="J769" s="28"/>
      <c r="K769" s="28"/>
      <c r="L769" s="28"/>
      <c r="M769" s="28"/>
      <c r="N769" s="28"/>
      <c r="O769" s="28"/>
      <c r="P769" s="28"/>
      <c r="Q769" s="28"/>
      <c r="R769" s="28"/>
    </row>
    <row r="770" ht="13.2" spans="2:18">
      <c r="B770" s="131"/>
      <c r="C770" s="131"/>
      <c r="G770" s="132"/>
      <c r="H770" s="132"/>
      <c r="I770" s="28"/>
      <c r="J770" s="28"/>
      <c r="K770" s="28"/>
      <c r="L770" s="28"/>
      <c r="M770" s="28"/>
      <c r="N770" s="28"/>
      <c r="O770" s="28"/>
      <c r="P770" s="28"/>
      <c r="Q770" s="28"/>
      <c r="R770" s="28"/>
    </row>
    <row r="771" ht="13.2" spans="2:18">
      <c r="B771" s="131"/>
      <c r="C771" s="131"/>
      <c r="G771" s="132"/>
      <c r="H771" s="132"/>
      <c r="I771" s="28"/>
      <c r="J771" s="28"/>
      <c r="K771" s="28"/>
      <c r="L771" s="28"/>
      <c r="M771" s="28"/>
      <c r="N771" s="28"/>
      <c r="O771" s="28"/>
      <c r="P771" s="28"/>
      <c r="Q771" s="28"/>
      <c r="R771" s="28"/>
    </row>
    <row r="772" ht="13.2" spans="2:18">
      <c r="B772" s="131"/>
      <c r="C772" s="131"/>
      <c r="G772" s="132"/>
      <c r="H772" s="132"/>
      <c r="I772" s="28"/>
      <c r="J772" s="28"/>
      <c r="K772" s="28"/>
      <c r="L772" s="28"/>
      <c r="M772" s="28"/>
      <c r="N772" s="28"/>
      <c r="O772" s="28"/>
      <c r="P772" s="28"/>
      <c r="Q772" s="28"/>
      <c r="R772" s="28"/>
    </row>
    <row r="773" ht="13.2" spans="2:18">
      <c r="B773" s="131"/>
      <c r="C773" s="131"/>
      <c r="G773" s="132"/>
      <c r="H773" s="132"/>
      <c r="I773" s="28"/>
      <c r="J773" s="28"/>
      <c r="K773" s="28"/>
      <c r="L773" s="28"/>
      <c r="M773" s="28"/>
      <c r="N773" s="28"/>
      <c r="O773" s="28"/>
      <c r="P773" s="28"/>
      <c r="Q773" s="28"/>
      <c r="R773" s="28"/>
    </row>
    <row r="774" ht="13.2" spans="2:18">
      <c r="B774" s="131"/>
      <c r="C774" s="131"/>
      <c r="G774" s="132"/>
      <c r="H774" s="132"/>
      <c r="I774" s="28"/>
      <c r="J774" s="28"/>
      <c r="K774" s="28"/>
      <c r="L774" s="28"/>
      <c r="M774" s="28"/>
      <c r="N774" s="28"/>
      <c r="O774" s="28"/>
      <c r="P774" s="28"/>
      <c r="Q774" s="28"/>
      <c r="R774" s="28"/>
    </row>
    <row r="775" ht="13.2" spans="2:18">
      <c r="B775" s="131"/>
      <c r="C775" s="131"/>
      <c r="G775" s="132"/>
      <c r="H775" s="132"/>
      <c r="I775" s="28"/>
      <c r="J775" s="28"/>
      <c r="K775" s="28"/>
      <c r="L775" s="28"/>
      <c r="M775" s="28"/>
      <c r="N775" s="28"/>
      <c r="O775" s="28"/>
      <c r="P775" s="28"/>
      <c r="Q775" s="28"/>
      <c r="R775" s="28"/>
    </row>
    <row r="776" ht="13.2" spans="2:18">
      <c r="B776" s="131"/>
      <c r="C776" s="131"/>
      <c r="G776" s="132"/>
      <c r="H776" s="132"/>
      <c r="I776" s="28"/>
      <c r="J776" s="28"/>
      <c r="K776" s="28"/>
      <c r="L776" s="28"/>
      <c r="M776" s="28"/>
      <c r="N776" s="28"/>
      <c r="O776" s="28"/>
      <c r="P776" s="28"/>
      <c r="Q776" s="28"/>
      <c r="R776" s="28"/>
    </row>
    <row r="777" ht="13.2" spans="2:18">
      <c r="B777" s="131"/>
      <c r="C777" s="131"/>
      <c r="G777" s="132"/>
      <c r="H777" s="132"/>
      <c r="I777" s="28"/>
      <c r="J777" s="28"/>
      <c r="K777" s="28"/>
      <c r="L777" s="28"/>
      <c r="M777" s="28"/>
      <c r="N777" s="28"/>
      <c r="O777" s="28"/>
      <c r="P777" s="28"/>
      <c r="Q777" s="28"/>
      <c r="R777" s="28"/>
    </row>
    <row r="778" ht="13.2" spans="2:18">
      <c r="B778" s="131"/>
      <c r="C778" s="131"/>
      <c r="G778" s="132"/>
      <c r="H778" s="132"/>
      <c r="I778" s="28"/>
      <c r="J778" s="28"/>
      <c r="K778" s="28"/>
      <c r="L778" s="28"/>
      <c r="M778" s="28"/>
      <c r="N778" s="28"/>
      <c r="O778" s="28"/>
      <c r="P778" s="28"/>
      <c r="Q778" s="28"/>
      <c r="R778" s="28"/>
    </row>
    <row r="779" ht="13.2" spans="2:18">
      <c r="B779" s="131"/>
      <c r="C779" s="131"/>
      <c r="G779" s="132"/>
      <c r="H779" s="132"/>
      <c r="I779" s="28"/>
      <c r="J779" s="28"/>
      <c r="K779" s="28"/>
      <c r="L779" s="28"/>
      <c r="M779" s="28"/>
      <c r="N779" s="28"/>
      <c r="O779" s="28"/>
      <c r="P779" s="28"/>
      <c r="Q779" s="28"/>
      <c r="R779" s="28"/>
    </row>
    <row r="780" ht="13.2" spans="2:18">
      <c r="B780" s="131"/>
      <c r="C780" s="131"/>
      <c r="G780" s="132"/>
      <c r="H780" s="132"/>
      <c r="I780" s="28"/>
      <c r="J780" s="28"/>
      <c r="K780" s="28"/>
      <c r="L780" s="28"/>
      <c r="M780" s="28"/>
      <c r="N780" s="28"/>
      <c r="O780" s="28"/>
      <c r="P780" s="28"/>
      <c r="Q780" s="28"/>
      <c r="R780" s="28"/>
    </row>
    <row r="781" ht="13.2" spans="2:18">
      <c r="B781" s="131"/>
      <c r="C781" s="131"/>
      <c r="G781" s="132"/>
      <c r="H781" s="132"/>
      <c r="I781" s="28"/>
      <c r="J781" s="28"/>
      <c r="K781" s="28"/>
      <c r="L781" s="28"/>
      <c r="M781" s="28"/>
      <c r="N781" s="28"/>
      <c r="O781" s="28"/>
      <c r="P781" s="28"/>
      <c r="Q781" s="28"/>
      <c r="R781" s="28"/>
    </row>
    <row r="782" ht="13.2" spans="2:18">
      <c r="B782" s="131"/>
      <c r="C782" s="131"/>
      <c r="G782" s="132"/>
      <c r="H782" s="132"/>
      <c r="I782" s="28"/>
      <c r="J782" s="28"/>
      <c r="K782" s="28"/>
      <c r="L782" s="28"/>
      <c r="M782" s="28"/>
      <c r="N782" s="28"/>
      <c r="O782" s="28"/>
      <c r="P782" s="28"/>
      <c r="Q782" s="28"/>
      <c r="R782" s="28"/>
    </row>
    <row r="783" ht="13.2" spans="2:18">
      <c r="B783" s="131"/>
      <c r="C783" s="131"/>
      <c r="G783" s="132"/>
      <c r="H783" s="132"/>
      <c r="I783" s="28"/>
      <c r="J783" s="28"/>
      <c r="K783" s="28"/>
      <c r="L783" s="28"/>
      <c r="M783" s="28"/>
      <c r="N783" s="28"/>
      <c r="O783" s="28"/>
      <c r="P783" s="28"/>
      <c r="Q783" s="28"/>
      <c r="R783" s="28"/>
    </row>
    <row r="784" ht="13.2" spans="2:18">
      <c r="B784" s="131"/>
      <c r="C784" s="131"/>
      <c r="G784" s="132"/>
      <c r="H784" s="132"/>
      <c r="I784" s="28"/>
      <c r="J784" s="28"/>
      <c r="K784" s="28"/>
      <c r="L784" s="28"/>
      <c r="M784" s="28"/>
      <c r="N784" s="28"/>
      <c r="O784" s="28"/>
      <c r="P784" s="28"/>
      <c r="Q784" s="28"/>
      <c r="R784" s="28"/>
    </row>
    <row r="785" ht="13.2" spans="2:18">
      <c r="B785" s="131"/>
      <c r="C785" s="131"/>
      <c r="G785" s="132"/>
      <c r="H785" s="132"/>
      <c r="I785" s="28"/>
      <c r="J785" s="28"/>
      <c r="K785" s="28"/>
      <c r="L785" s="28"/>
      <c r="M785" s="28"/>
      <c r="N785" s="28"/>
      <c r="O785" s="28"/>
      <c r="P785" s="28"/>
      <c r="Q785" s="28"/>
      <c r="R785" s="28"/>
    </row>
    <row r="786" ht="13.2" spans="2:18">
      <c r="B786" s="131"/>
      <c r="C786" s="131"/>
      <c r="G786" s="132"/>
      <c r="H786" s="132"/>
      <c r="I786" s="28"/>
      <c r="J786" s="28"/>
      <c r="K786" s="28"/>
      <c r="L786" s="28"/>
      <c r="M786" s="28"/>
      <c r="N786" s="28"/>
      <c r="O786" s="28"/>
      <c r="P786" s="28"/>
      <c r="Q786" s="28"/>
      <c r="R786" s="28"/>
    </row>
    <row r="787" ht="13.2" spans="2:18">
      <c r="B787" s="131"/>
      <c r="C787" s="131"/>
      <c r="G787" s="132"/>
      <c r="H787" s="132"/>
      <c r="I787" s="28"/>
      <c r="J787" s="28"/>
      <c r="K787" s="28"/>
      <c r="L787" s="28"/>
      <c r="M787" s="28"/>
      <c r="N787" s="28"/>
      <c r="O787" s="28"/>
      <c r="P787" s="28"/>
      <c r="Q787" s="28"/>
      <c r="R787" s="28"/>
    </row>
    <row r="788" ht="13.2" spans="2:18">
      <c r="B788" s="131"/>
      <c r="C788" s="131"/>
      <c r="G788" s="132"/>
      <c r="H788" s="132"/>
      <c r="I788" s="28"/>
      <c r="J788" s="28"/>
      <c r="K788" s="28"/>
      <c r="L788" s="28"/>
      <c r="M788" s="28"/>
      <c r="N788" s="28"/>
      <c r="O788" s="28"/>
      <c r="P788" s="28"/>
      <c r="Q788" s="28"/>
      <c r="R788" s="28"/>
    </row>
    <row r="789" ht="13.2" spans="2:18">
      <c r="B789" s="131"/>
      <c r="C789" s="131"/>
      <c r="G789" s="132"/>
      <c r="H789" s="132"/>
      <c r="I789" s="28"/>
      <c r="J789" s="28"/>
      <c r="K789" s="28"/>
      <c r="L789" s="28"/>
      <c r="M789" s="28"/>
      <c r="N789" s="28"/>
      <c r="O789" s="28"/>
      <c r="P789" s="28"/>
      <c r="Q789" s="28"/>
      <c r="R789" s="28"/>
    </row>
    <row r="790" ht="13.2" spans="2:18">
      <c r="B790" s="131"/>
      <c r="C790" s="131"/>
      <c r="G790" s="132"/>
      <c r="H790" s="132"/>
      <c r="I790" s="28"/>
      <c r="J790" s="28"/>
      <c r="K790" s="28"/>
      <c r="L790" s="28"/>
      <c r="M790" s="28"/>
      <c r="N790" s="28"/>
      <c r="O790" s="28"/>
      <c r="P790" s="28"/>
      <c r="Q790" s="28"/>
      <c r="R790" s="28"/>
    </row>
    <row r="791" ht="13.2" spans="2:18">
      <c r="B791" s="131"/>
      <c r="C791" s="131"/>
      <c r="G791" s="132"/>
      <c r="H791" s="132"/>
      <c r="I791" s="28"/>
      <c r="J791" s="28"/>
      <c r="K791" s="28"/>
      <c r="L791" s="28"/>
      <c r="M791" s="28"/>
      <c r="N791" s="28"/>
      <c r="O791" s="28"/>
      <c r="P791" s="28"/>
      <c r="Q791" s="28"/>
      <c r="R791" s="28"/>
    </row>
    <row r="792" ht="13.2" spans="2:18">
      <c r="B792" s="131"/>
      <c r="C792" s="131"/>
      <c r="G792" s="132"/>
      <c r="H792" s="132"/>
      <c r="I792" s="28"/>
      <c r="J792" s="28"/>
      <c r="K792" s="28"/>
      <c r="L792" s="28"/>
      <c r="M792" s="28"/>
      <c r="N792" s="28"/>
      <c r="O792" s="28"/>
      <c r="P792" s="28"/>
      <c r="Q792" s="28"/>
      <c r="R792" s="28"/>
    </row>
    <row r="793" ht="13.2" spans="2:18">
      <c r="B793" s="131"/>
      <c r="C793" s="131"/>
      <c r="G793" s="132"/>
      <c r="H793" s="132"/>
      <c r="I793" s="28"/>
      <c r="J793" s="28"/>
      <c r="K793" s="28"/>
      <c r="L793" s="28"/>
      <c r="M793" s="28"/>
      <c r="N793" s="28"/>
      <c r="O793" s="28"/>
      <c r="P793" s="28"/>
      <c r="Q793" s="28"/>
      <c r="R793" s="28"/>
    </row>
    <row r="794" ht="13.2" spans="2:18">
      <c r="B794" s="131"/>
      <c r="C794" s="131"/>
      <c r="G794" s="132"/>
      <c r="H794" s="132"/>
      <c r="I794" s="28"/>
      <c r="J794" s="28"/>
      <c r="K794" s="28"/>
      <c r="L794" s="28"/>
      <c r="M794" s="28"/>
      <c r="N794" s="28"/>
      <c r="O794" s="28"/>
      <c r="P794" s="28"/>
      <c r="Q794" s="28"/>
      <c r="R794" s="28"/>
    </row>
    <row r="795" ht="13.2" spans="2:18">
      <c r="B795" s="131"/>
      <c r="C795" s="131"/>
      <c r="G795" s="132"/>
      <c r="H795" s="132"/>
      <c r="I795" s="28"/>
      <c r="J795" s="28"/>
      <c r="K795" s="28"/>
      <c r="L795" s="28"/>
      <c r="M795" s="28"/>
      <c r="N795" s="28"/>
      <c r="O795" s="28"/>
      <c r="P795" s="28"/>
      <c r="Q795" s="28"/>
      <c r="R795" s="28"/>
    </row>
    <row r="796" ht="13.2" spans="2:18">
      <c r="B796" s="131"/>
      <c r="C796" s="131"/>
      <c r="G796" s="132"/>
      <c r="H796" s="132"/>
      <c r="I796" s="28"/>
      <c r="J796" s="28"/>
      <c r="K796" s="28"/>
      <c r="L796" s="28"/>
      <c r="M796" s="28"/>
      <c r="N796" s="28"/>
      <c r="O796" s="28"/>
      <c r="P796" s="28"/>
      <c r="Q796" s="28"/>
      <c r="R796" s="28"/>
    </row>
    <row r="797" ht="13.2" spans="2:18">
      <c r="B797" s="131"/>
      <c r="C797" s="131"/>
      <c r="G797" s="132"/>
      <c r="H797" s="132"/>
      <c r="I797" s="28"/>
      <c r="J797" s="28"/>
      <c r="K797" s="28"/>
      <c r="L797" s="28"/>
      <c r="M797" s="28"/>
      <c r="N797" s="28"/>
      <c r="O797" s="28"/>
      <c r="P797" s="28"/>
      <c r="Q797" s="28"/>
      <c r="R797" s="28"/>
    </row>
    <row r="798" ht="13.2" spans="2:18">
      <c r="B798" s="131"/>
      <c r="C798" s="131"/>
      <c r="G798" s="132"/>
      <c r="H798" s="132"/>
      <c r="I798" s="28"/>
      <c r="J798" s="28"/>
      <c r="K798" s="28"/>
      <c r="L798" s="28"/>
      <c r="M798" s="28"/>
      <c r="N798" s="28"/>
      <c r="O798" s="28"/>
      <c r="P798" s="28"/>
      <c r="Q798" s="28"/>
      <c r="R798" s="28"/>
    </row>
    <row r="799" ht="13.2" spans="2:18">
      <c r="B799" s="131"/>
      <c r="C799" s="131"/>
      <c r="G799" s="132"/>
      <c r="H799" s="132"/>
      <c r="I799" s="28"/>
      <c r="J799" s="28"/>
      <c r="K799" s="28"/>
      <c r="L799" s="28"/>
      <c r="M799" s="28"/>
      <c r="N799" s="28"/>
      <c r="O799" s="28"/>
      <c r="P799" s="28"/>
      <c r="Q799" s="28"/>
      <c r="R799" s="28"/>
    </row>
    <row r="800" ht="13.2" spans="2:18">
      <c r="B800" s="131"/>
      <c r="C800" s="131"/>
      <c r="G800" s="132"/>
      <c r="H800" s="132"/>
      <c r="I800" s="28"/>
      <c r="J800" s="28"/>
      <c r="K800" s="28"/>
      <c r="L800" s="28"/>
      <c r="M800" s="28"/>
      <c r="N800" s="28"/>
      <c r="O800" s="28"/>
      <c r="P800" s="28"/>
      <c r="Q800" s="28"/>
      <c r="R800" s="28"/>
    </row>
    <row r="801" ht="13.2" spans="2:18">
      <c r="B801" s="131"/>
      <c r="C801" s="131"/>
      <c r="G801" s="132"/>
      <c r="H801" s="132"/>
      <c r="I801" s="28"/>
      <c r="J801" s="28"/>
      <c r="K801" s="28"/>
      <c r="L801" s="28"/>
      <c r="M801" s="28"/>
      <c r="N801" s="28"/>
      <c r="O801" s="28"/>
      <c r="P801" s="28"/>
      <c r="Q801" s="28"/>
      <c r="R801" s="28"/>
    </row>
    <row r="802" ht="13.2" spans="2:18">
      <c r="B802" s="131"/>
      <c r="C802" s="131"/>
      <c r="G802" s="132"/>
      <c r="H802" s="132"/>
      <c r="I802" s="28"/>
      <c r="J802" s="28"/>
      <c r="K802" s="28"/>
      <c r="L802" s="28"/>
      <c r="M802" s="28"/>
      <c r="N802" s="28"/>
      <c r="O802" s="28"/>
      <c r="P802" s="28"/>
      <c r="Q802" s="28"/>
      <c r="R802" s="28"/>
    </row>
    <row r="803" ht="13.2" spans="2:18">
      <c r="B803" s="131"/>
      <c r="C803" s="131"/>
      <c r="G803" s="132"/>
      <c r="H803" s="132"/>
      <c r="I803" s="28"/>
      <c r="J803" s="28"/>
      <c r="K803" s="28"/>
      <c r="L803" s="28"/>
      <c r="M803" s="28"/>
      <c r="N803" s="28"/>
      <c r="O803" s="28"/>
      <c r="P803" s="28"/>
      <c r="Q803" s="28"/>
      <c r="R803" s="28"/>
    </row>
    <row r="804" ht="13.2" spans="2:18">
      <c r="B804" s="131"/>
      <c r="C804" s="131"/>
      <c r="G804" s="132"/>
      <c r="H804" s="132"/>
      <c r="I804" s="28"/>
      <c r="J804" s="28"/>
      <c r="K804" s="28"/>
      <c r="L804" s="28"/>
      <c r="M804" s="28"/>
      <c r="N804" s="28"/>
      <c r="O804" s="28"/>
      <c r="P804" s="28"/>
      <c r="Q804" s="28"/>
      <c r="R804" s="28"/>
    </row>
    <row r="805" ht="13.2" spans="2:18">
      <c r="B805" s="131"/>
      <c r="C805" s="131"/>
      <c r="G805" s="132"/>
      <c r="H805" s="132"/>
      <c r="I805" s="28"/>
      <c r="J805" s="28"/>
      <c r="K805" s="28"/>
      <c r="L805" s="28"/>
      <c r="M805" s="28"/>
      <c r="N805" s="28"/>
      <c r="O805" s="28"/>
      <c r="P805" s="28"/>
      <c r="Q805" s="28"/>
      <c r="R805" s="28"/>
    </row>
    <row r="806" ht="13.2" spans="2:18">
      <c r="B806" s="131"/>
      <c r="C806" s="131"/>
      <c r="G806" s="132"/>
      <c r="H806" s="132"/>
      <c r="I806" s="28"/>
      <c r="J806" s="28"/>
      <c r="K806" s="28"/>
      <c r="L806" s="28"/>
      <c r="M806" s="28"/>
      <c r="N806" s="28"/>
      <c r="O806" s="28"/>
      <c r="P806" s="28"/>
      <c r="Q806" s="28"/>
      <c r="R806" s="28"/>
    </row>
    <row r="807" ht="13.2" spans="2:18">
      <c r="B807" s="131"/>
      <c r="C807" s="131"/>
      <c r="G807" s="132"/>
      <c r="H807" s="132"/>
      <c r="I807" s="28"/>
      <c r="J807" s="28"/>
      <c r="K807" s="28"/>
      <c r="L807" s="28"/>
      <c r="M807" s="28"/>
      <c r="N807" s="28"/>
      <c r="O807" s="28"/>
      <c r="P807" s="28"/>
      <c r="Q807" s="28"/>
      <c r="R807" s="28"/>
    </row>
    <row r="808" ht="13.2" spans="2:18">
      <c r="B808" s="131"/>
      <c r="C808" s="131"/>
      <c r="G808" s="132"/>
      <c r="H808" s="132"/>
      <c r="I808" s="28"/>
      <c r="J808" s="28"/>
      <c r="K808" s="28"/>
      <c r="L808" s="28"/>
      <c r="M808" s="28"/>
      <c r="N808" s="28"/>
      <c r="O808" s="28"/>
      <c r="P808" s="28"/>
      <c r="Q808" s="28"/>
      <c r="R808" s="28"/>
    </row>
    <row r="809" ht="13.2" spans="2:18">
      <c r="B809" s="131"/>
      <c r="C809" s="131"/>
      <c r="G809" s="132"/>
      <c r="H809" s="132"/>
      <c r="I809" s="28"/>
      <c r="J809" s="28"/>
      <c r="K809" s="28"/>
      <c r="L809" s="28"/>
      <c r="M809" s="28"/>
      <c r="N809" s="28"/>
      <c r="O809" s="28"/>
      <c r="P809" s="28"/>
      <c r="Q809" s="28"/>
      <c r="R809" s="28"/>
    </row>
    <row r="810" ht="13.2" spans="2:18">
      <c r="B810" s="131"/>
      <c r="C810" s="131"/>
      <c r="G810" s="132"/>
      <c r="H810" s="132"/>
      <c r="I810" s="28"/>
      <c r="J810" s="28"/>
      <c r="K810" s="28"/>
      <c r="L810" s="28"/>
      <c r="M810" s="28"/>
      <c r="N810" s="28"/>
      <c r="O810" s="28"/>
      <c r="P810" s="28"/>
      <c r="Q810" s="28"/>
      <c r="R810" s="28"/>
    </row>
    <row r="811" ht="13.2" spans="2:18">
      <c r="B811" s="131"/>
      <c r="C811" s="131"/>
      <c r="G811" s="132"/>
      <c r="H811" s="132"/>
      <c r="I811" s="28"/>
      <c r="J811" s="28"/>
      <c r="K811" s="28"/>
      <c r="L811" s="28"/>
      <c r="M811" s="28"/>
      <c r="N811" s="28"/>
      <c r="O811" s="28"/>
      <c r="P811" s="28"/>
      <c r="Q811" s="28"/>
      <c r="R811" s="28"/>
    </row>
    <row r="812" ht="13.2" spans="2:18">
      <c r="B812" s="131"/>
      <c r="C812" s="131"/>
      <c r="G812" s="132"/>
      <c r="H812" s="132"/>
      <c r="I812" s="28"/>
      <c r="J812" s="28"/>
      <c r="K812" s="28"/>
      <c r="L812" s="28"/>
      <c r="M812" s="28"/>
      <c r="N812" s="28"/>
      <c r="O812" s="28"/>
      <c r="P812" s="28"/>
      <c r="Q812" s="28"/>
      <c r="R812" s="28"/>
    </row>
    <row r="813" ht="13.2" spans="2:18">
      <c r="B813" s="131"/>
      <c r="C813" s="131"/>
      <c r="G813" s="132"/>
      <c r="H813" s="132"/>
      <c r="I813" s="28"/>
      <c r="J813" s="28"/>
      <c r="K813" s="28"/>
      <c r="L813" s="28"/>
      <c r="M813" s="28"/>
      <c r="N813" s="28"/>
      <c r="O813" s="28"/>
      <c r="P813" s="28"/>
      <c r="Q813" s="28"/>
      <c r="R813" s="28"/>
    </row>
    <row r="814" ht="13.2" spans="2:18">
      <c r="B814" s="131"/>
      <c r="C814" s="131"/>
      <c r="G814" s="132"/>
      <c r="H814" s="132"/>
      <c r="I814" s="28"/>
      <c r="J814" s="28"/>
      <c r="K814" s="28"/>
      <c r="L814" s="28"/>
      <c r="M814" s="28"/>
      <c r="N814" s="28"/>
      <c r="O814" s="28"/>
      <c r="P814" s="28"/>
      <c r="Q814" s="28"/>
      <c r="R814" s="28"/>
    </row>
    <row r="815" ht="13.2" spans="2:18">
      <c r="B815" s="131"/>
      <c r="C815" s="131"/>
      <c r="G815" s="132"/>
      <c r="H815" s="132"/>
      <c r="I815" s="28"/>
      <c r="J815" s="28"/>
      <c r="K815" s="28"/>
      <c r="L815" s="28"/>
      <c r="M815" s="28"/>
      <c r="N815" s="28"/>
      <c r="O815" s="28"/>
      <c r="P815" s="28"/>
      <c r="Q815" s="28"/>
      <c r="R815" s="28"/>
    </row>
    <row r="816" ht="13.2" spans="2:18">
      <c r="B816" s="131"/>
      <c r="C816" s="131"/>
      <c r="G816" s="132"/>
      <c r="H816" s="132"/>
      <c r="I816" s="28"/>
      <c r="J816" s="28"/>
      <c r="K816" s="28"/>
      <c r="L816" s="28"/>
      <c r="M816" s="28"/>
      <c r="N816" s="28"/>
      <c r="O816" s="28"/>
      <c r="P816" s="28"/>
      <c r="Q816" s="28"/>
      <c r="R816" s="28"/>
    </row>
    <row r="817" ht="13.2" spans="2:18">
      <c r="B817" s="131"/>
      <c r="C817" s="131"/>
      <c r="G817" s="132"/>
      <c r="H817" s="132"/>
      <c r="I817" s="28"/>
      <c r="J817" s="28"/>
      <c r="K817" s="28"/>
      <c r="L817" s="28"/>
      <c r="M817" s="28"/>
      <c r="N817" s="28"/>
      <c r="O817" s="28"/>
      <c r="P817" s="28"/>
      <c r="Q817" s="28"/>
      <c r="R817" s="28"/>
    </row>
    <row r="818" ht="13.2" spans="2:18">
      <c r="B818" s="131"/>
      <c r="C818" s="131"/>
      <c r="G818" s="132"/>
      <c r="H818" s="132"/>
      <c r="I818" s="28"/>
      <c r="J818" s="28"/>
      <c r="K818" s="28"/>
      <c r="L818" s="28"/>
      <c r="M818" s="28"/>
      <c r="N818" s="28"/>
      <c r="O818" s="28"/>
      <c r="P818" s="28"/>
      <c r="Q818" s="28"/>
      <c r="R818" s="28"/>
    </row>
    <row r="819" ht="13.2" spans="2:18">
      <c r="B819" s="131"/>
      <c r="C819" s="131"/>
      <c r="G819" s="132"/>
      <c r="H819" s="132"/>
      <c r="I819" s="28"/>
      <c r="J819" s="28"/>
      <c r="K819" s="28"/>
      <c r="L819" s="28"/>
      <c r="M819" s="28"/>
      <c r="N819" s="28"/>
      <c r="O819" s="28"/>
      <c r="P819" s="28"/>
      <c r="Q819" s="28"/>
      <c r="R819" s="28"/>
    </row>
    <row r="820" ht="13.2" spans="2:18">
      <c r="B820" s="131"/>
      <c r="C820" s="131"/>
      <c r="G820" s="132"/>
      <c r="H820" s="132"/>
      <c r="I820" s="28"/>
      <c r="J820" s="28"/>
      <c r="K820" s="28"/>
      <c r="L820" s="28"/>
      <c r="M820" s="28"/>
      <c r="N820" s="28"/>
      <c r="O820" s="28"/>
      <c r="P820" s="28"/>
      <c r="Q820" s="28"/>
      <c r="R820" s="28"/>
    </row>
    <row r="821" ht="13.2" spans="2:18">
      <c r="B821" s="131"/>
      <c r="C821" s="131"/>
      <c r="G821" s="132"/>
      <c r="H821" s="132"/>
      <c r="I821" s="28"/>
      <c r="J821" s="28"/>
      <c r="K821" s="28"/>
      <c r="L821" s="28"/>
      <c r="M821" s="28"/>
      <c r="N821" s="28"/>
      <c r="O821" s="28"/>
      <c r="P821" s="28"/>
      <c r="Q821" s="28"/>
      <c r="R821" s="28"/>
    </row>
    <row r="822" ht="13.2" spans="2:18">
      <c r="B822" s="131"/>
      <c r="C822" s="131"/>
      <c r="G822" s="132"/>
      <c r="H822" s="132"/>
      <c r="I822" s="28"/>
      <c r="J822" s="28"/>
      <c r="K822" s="28"/>
      <c r="L822" s="28"/>
      <c r="M822" s="28"/>
      <c r="N822" s="28"/>
      <c r="O822" s="28"/>
      <c r="P822" s="28"/>
      <c r="Q822" s="28"/>
      <c r="R822" s="28"/>
    </row>
    <row r="823" ht="13.2" spans="2:18">
      <c r="B823" s="131"/>
      <c r="C823" s="131"/>
      <c r="G823" s="132"/>
      <c r="H823" s="132"/>
      <c r="I823" s="28"/>
      <c r="J823" s="28"/>
      <c r="K823" s="28"/>
      <c r="L823" s="28"/>
      <c r="M823" s="28"/>
      <c r="N823" s="28"/>
      <c r="O823" s="28"/>
      <c r="P823" s="28"/>
      <c r="Q823" s="28"/>
      <c r="R823" s="28"/>
    </row>
    <row r="824" ht="13.2" spans="2:18">
      <c r="B824" s="131"/>
      <c r="C824" s="131"/>
      <c r="G824" s="132"/>
      <c r="H824" s="132"/>
      <c r="I824" s="28"/>
      <c r="J824" s="28"/>
      <c r="K824" s="28"/>
      <c r="L824" s="28"/>
      <c r="M824" s="28"/>
      <c r="N824" s="28"/>
      <c r="O824" s="28"/>
      <c r="P824" s="28"/>
      <c r="Q824" s="28"/>
      <c r="R824" s="28"/>
    </row>
    <row r="825" ht="13.2" spans="2:18">
      <c r="B825" s="131"/>
      <c r="C825" s="131"/>
      <c r="G825" s="132"/>
      <c r="H825" s="132"/>
      <c r="I825" s="28"/>
      <c r="J825" s="28"/>
      <c r="K825" s="28"/>
      <c r="L825" s="28"/>
      <c r="M825" s="28"/>
      <c r="N825" s="28"/>
      <c r="O825" s="28"/>
      <c r="P825" s="28"/>
      <c r="Q825" s="28"/>
      <c r="R825" s="28"/>
    </row>
    <row r="826" ht="13.2" spans="2:18">
      <c r="B826" s="131"/>
      <c r="C826" s="131"/>
      <c r="G826" s="132"/>
      <c r="H826" s="132"/>
      <c r="I826" s="28"/>
      <c r="J826" s="28"/>
      <c r="K826" s="28"/>
      <c r="L826" s="28"/>
      <c r="M826" s="28"/>
      <c r="N826" s="28"/>
      <c r="O826" s="28"/>
      <c r="P826" s="28"/>
      <c r="Q826" s="28"/>
      <c r="R826" s="28"/>
    </row>
    <row r="827" ht="13.2" spans="2:18">
      <c r="B827" s="131"/>
      <c r="C827" s="131"/>
      <c r="G827" s="132"/>
      <c r="H827" s="132"/>
      <c r="I827" s="28"/>
      <c r="J827" s="28"/>
      <c r="K827" s="28"/>
      <c r="L827" s="28"/>
      <c r="M827" s="28"/>
      <c r="N827" s="28"/>
      <c r="O827" s="28"/>
      <c r="P827" s="28"/>
      <c r="Q827" s="28"/>
      <c r="R827" s="28"/>
    </row>
    <row r="828" ht="13.2" spans="2:18">
      <c r="B828" s="131"/>
      <c r="C828" s="131"/>
      <c r="G828" s="132"/>
      <c r="H828" s="132"/>
      <c r="I828" s="28"/>
      <c r="J828" s="28"/>
      <c r="K828" s="28"/>
      <c r="L828" s="28"/>
      <c r="M828" s="28"/>
      <c r="N828" s="28"/>
      <c r="O828" s="28"/>
      <c r="P828" s="28"/>
      <c r="Q828" s="28"/>
      <c r="R828" s="28"/>
    </row>
    <row r="829" ht="13.2" spans="2:18">
      <c r="B829" s="131"/>
      <c r="C829" s="131"/>
      <c r="G829" s="132"/>
      <c r="H829" s="132"/>
      <c r="I829" s="28"/>
      <c r="J829" s="28"/>
      <c r="K829" s="28"/>
      <c r="L829" s="28"/>
      <c r="M829" s="28"/>
      <c r="N829" s="28"/>
      <c r="O829" s="28"/>
      <c r="P829" s="28"/>
      <c r="Q829" s="28"/>
      <c r="R829" s="28"/>
    </row>
    <row r="830" ht="13.2" spans="2:18">
      <c r="B830" s="131"/>
      <c r="C830" s="131"/>
      <c r="G830" s="132"/>
      <c r="H830" s="132"/>
      <c r="I830" s="28"/>
      <c r="J830" s="28"/>
      <c r="K830" s="28"/>
      <c r="L830" s="28"/>
      <c r="M830" s="28"/>
      <c r="N830" s="28"/>
      <c r="O830" s="28"/>
      <c r="P830" s="28"/>
      <c r="Q830" s="28"/>
      <c r="R830" s="28"/>
    </row>
    <row r="831" ht="13.2" spans="2:18">
      <c r="B831" s="131"/>
      <c r="C831" s="131"/>
      <c r="G831" s="132"/>
      <c r="H831" s="132"/>
      <c r="I831" s="28"/>
      <c r="J831" s="28"/>
      <c r="K831" s="28"/>
      <c r="L831" s="28"/>
      <c r="M831" s="28"/>
      <c r="N831" s="28"/>
      <c r="O831" s="28"/>
      <c r="P831" s="28"/>
      <c r="Q831" s="28"/>
      <c r="R831" s="28"/>
    </row>
    <row r="832" ht="13.2" spans="2:18">
      <c r="B832" s="131"/>
      <c r="C832" s="131"/>
      <c r="G832" s="132"/>
      <c r="H832" s="132"/>
      <c r="I832" s="28"/>
      <c r="J832" s="28"/>
      <c r="K832" s="28"/>
      <c r="L832" s="28"/>
      <c r="M832" s="28"/>
      <c r="N832" s="28"/>
      <c r="O832" s="28"/>
      <c r="P832" s="28"/>
      <c r="Q832" s="28"/>
      <c r="R832" s="28"/>
    </row>
    <row r="833" ht="13.2" spans="2:18">
      <c r="B833" s="131"/>
      <c r="C833" s="131"/>
      <c r="G833" s="132"/>
      <c r="H833" s="132"/>
      <c r="I833" s="28"/>
      <c r="J833" s="28"/>
      <c r="K833" s="28"/>
      <c r="L833" s="28"/>
      <c r="M833" s="28"/>
      <c r="N833" s="28"/>
      <c r="O833" s="28"/>
      <c r="P833" s="28"/>
      <c r="Q833" s="28"/>
      <c r="R833" s="28"/>
    </row>
    <row r="834" ht="13.2" spans="2:18">
      <c r="B834" s="131"/>
      <c r="C834" s="131"/>
      <c r="G834" s="132"/>
      <c r="H834" s="132"/>
      <c r="I834" s="28"/>
      <c r="J834" s="28"/>
      <c r="K834" s="28"/>
      <c r="L834" s="28"/>
      <c r="M834" s="28"/>
      <c r="N834" s="28"/>
      <c r="O834" s="28"/>
      <c r="P834" s="28"/>
      <c r="Q834" s="28"/>
      <c r="R834" s="28"/>
    </row>
    <row r="835" ht="13.2" spans="2:18">
      <c r="B835" s="131"/>
      <c r="C835" s="131"/>
      <c r="G835" s="132"/>
      <c r="H835" s="132"/>
      <c r="I835" s="28"/>
      <c r="J835" s="28"/>
      <c r="K835" s="28"/>
      <c r="L835" s="28"/>
      <c r="M835" s="28"/>
      <c r="N835" s="28"/>
      <c r="O835" s="28"/>
      <c r="P835" s="28"/>
      <c r="Q835" s="28"/>
      <c r="R835" s="28"/>
    </row>
    <row r="836" ht="13.2" spans="2:18">
      <c r="B836" s="131"/>
      <c r="C836" s="131"/>
      <c r="G836" s="132"/>
      <c r="H836" s="132"/>
      <c r="I836" s="28"/>
      <c r="J836" s="28"/>
      <c r="K836" s="28"/>
      <c r="L836" s="28"/>
      <c r="M836" s="28"/>
      <c r="N836" s="28"/>
      <c r="O836" s="28"/>
      <c r="P836" s="28"/>
      <c r="Q836" s="28"/>
      <c r="R836" s="28"/>
    </row>
    <row r="837" ht="13.2" spans="2:18">
      <c r="B837" s="131"/>
      <c r="C837" s="131"/>
      <c r="G837" s="132"/>
      <c r="H837" s="132"/>
      <c r="I837" s="28"/>
      <c r="J837" s="28"/>
      <c r="K837" s="28"/>
      <c r="L837" s="28"/>
      <c r="M837" s="28"/>
      <c r="N837" s="28"/>
      <c r="O837" s="28"/>
      <c r="P837" s="28"/>
      <c r="Q837" s="28"/>
      <c r="R837" s="28"/>
    </row>
    <row r="838" ht="13.2" spans="2:18">
      <c r="B838" s="131"/>
      <c r="C838" s="131"/>
      <c r="G838" s="132"/>
      <c r="H838" s="132"/>
      <c r="I838" s="28"/>
      <c r="J838" s="28"/>
      <c r="K838" s="28"/>
      <c r="L838" s="28"/>
      <c r="M838" s="28"/>
      <c r="N838" s="28"/>
      <c r="O838" s="28"/>
      <c r="P838" s="28"/>
      <c r="Q838" s="28"/>
      <c r="R838" s="28"/>
    </row>
    <row r="839" ht="13.2" spans="2:18">
      <c r="B839" s="131"/>
      <c r="C839" s="131"/>
      <c r="G839" s="132"/>
      <c r="H839" s="132"/>
      <c r="I839" s="28"/>
      <c r="J839" s="28"/>
      <c r="K839" s="28"/>
      <c r="L839" s="28"/>
      <c r="M839" s="28"/>
      <c r="N839" s="28"/>
      <c r="O839" s="28"/>
      <c r="P839" s="28"/>
      <c r="Q839" s="28"/>
      <c r="R839" s="28"/>
    </row>
    <row r="840" ht="13.2" spans="2:18">
      <c r="B840" s="131"/>
      <c r="C840" s="131"/>
      <c r="G840" s="132"/>
      <c r="H840" s="132"/>
      <c r="I840" s="28"/>
      <c r="J840" s="28"/>
      <c r="K840" s="28"/>
      <c r="L840" s="28"/>
      <c r="M840" s="28"/>
      <c r="N840" s="28"/>
      <c r="O840" s="28"/>
      <c r="P840" s="28"/>
      <c r="Q840" s="28"/>
      <c r="R840" s="28"/>
    </row>
    <row r="841" ht="13.2" spans="2:18">
      <c r="B841" s="131"/>
      <c r="C841" s="131"/>
      <c r="G841" s="132"/>
      <c r="H841" s="132"/>
      <c r="I841" s="28"/>
      <c r="J841" s="28"/>
      <c r="K841" s="28"/>
      <c r="L841" s="28"/>
      <c r="M841" s="28"/>
      <c r="N841" s="28"/>
      <c r="O841" s="28"/>
      <c r="P841" s="28"/>
      <c r="Q841" s="28"/>
      <c r="R841" s="28"/>
    </row>
    <row r="842" ht="13.2" spans="2:18">
      <c r="B842" s="131"/>
      <c r="C842" s="131"/>
      <c r="G842" s="132"/>
      <c r="H842" s="132"/>
      <c r="I842" s="28"/>
      <c r="J842" s="28"/>
      <c r="K842" s="28"/>
      <c r="L842" s="28"/>
      <c r="M842" s="28"/>
      <c r="N842" s="28"/>
      <c r="O842" s="28"/>
      <c r="P842" s="28"/>
      <c r="Q842" s="28"/>
      <c r="R842" s="28"/>
    </row>
    <row r="843" ht="13.2" spans="2:18">
      <c r="B843" s="131"/>
      <c r="C843" s="131"/>
      <c r="G843" s="132"/>
      <c r="H843" s="132"/>
      <c r="I843" s="28"/>
      <c r="J843" s="28"/>
      <c r="K843" s="28"/>
      <c r="L843" s="28"/>
      <c r="M843" s="28"/>
      <c r="N843" s="28"/>
      <c r="O843" s="28"/>
      <c r="P843" s="28"/>
      <c r="Q843" s="28"/>
      <c r="R843" s="28"/>
    </row>
    <row r="844" ht="13.2" spans="2:18">
      <c r="B844" s="131"/>
      <c r="C844" s="131"/>
      <c r="G844" s="132"/>
      <c r="H844" s="132"/>
      <c r="I844" s="28"/>
      <c r="J844" s="28"/>
      <c r="K844" s="28"/>
      <c r="L844" s="28"/>
      <c r="M844" s="28"/>
      <c r="N844" s="28"/>
      <c r="O844" s="28"/>
      <c r="P844" s="28"/>
      <c r="Q844" s="28"/>
      <c r="R844" s="28"/>
    </row>
    <row r="845" ht="13.2" spans="2:18">
      <c r="B845" s="131"/>
      <c r="C845" s="131"/>
      <c r="G845" s="132"/>
      <c r="H845" s="132"/>
      <c r="I845" s="28"/>
      <c r="J845" s="28"/>
      <c r="K845" s="28"/>
      <c r="L845" s="28"/>
      <c r="M845" s="28"/>
      <c r="N845" s="28"/>
      <c r="O845" s="28"/>
      <c r="P845" s="28"/>
      <c r="Q845" s="28"/>
      <c r="R845" s="28"/>
    </row>
    <row r="846" ht="13.2" spans="2:18">
      <c r="B846" s="131"/>
      <c r="C846" s="131"/>
      <c r="G846" s="132"/>
      <c r="H846" s="132"/>
      <c r="I846" s="28"/>
      <c r="J846" s="28"/>
      <c r="K846" s="28"/>
      <c r="L846" s="28"/>
      <c r="M846" s="28"/>
      <c r="N846" s="28"/>
      <c r="O846" s="28"/>
      <c r="P846" s="28"/>
      <c r="Q846" s="28"/>
      <c r="R846" s="28"/>
    </row>
    <row r="847" ht="13.2" spans="2:18">
      <c r="B847" s="131"/>
      <c r="C847" s="131"/>
      <c r="G847" s="132"/>
      <c r="H847" s="132"/>
      <c r="I847" s="28"/>
      <c r="J847" s="28"/>
      <c r="K847" s="28"/>
      <c r="L847" s="28"/>
      <c r="M847" s="28"/>
      <c r="N847" s="28"/>
      <c r="O847" s="28"/>
      <c r="P847" s="28"/>
      <c r="Q847" s="28"/>
      <c r="R847" s="28"/>
    </row>
    <row r="848" ht="13.2" spans="2:18">
      <c r="B848" s="131"/>
      <c r="C848" s="131"/>
      <c r="G848" s="132"/>
      <c r="H848" s="132"/>
      <c r="I848" s="28"/>
      <c r="J848" s="28"/>
      <c r="K848" s="28"/>
      <c r="L848" s="28"/>
      <c r="M848" s="28"/>
      <c r="N848" s="28"/>
      <c r="O848" s="28"/>
      <c r="P848" s="28"/>
      <c r="Q848" s="28"/>
      <c r="R848" s="28"/>
    </row>
    <row r="849" ht="13.2" spans="2:18">
      <c r="B849" s="131"/>
      <c r="C849" s="131"/>
      <c r="G849" s="132"/>
      <c r="H849" s="132"/>
      <c r="I849" s="28"/>
      <c r="J849" s="28"/>
      <c r="K849" s="28"/>
      <c r="L849" s="28"/>
      <c r="M849" s="28"/>
      <c r="N849" s="28"/>
      <c r="O849" s="28"/>
      <c r="P849" s="28"/>
      <c r="Q849" s="28"/>
      <c r="R849" s="28"/>
    </row>
    <row r="850" ht="13.2" spans="2:18">
      <c r="B850" s="131"/>
      <c r="C850" s="131"/>
      <c r="G850" s="132"/>
      <c r="H850" s="132"/>
      <c r="I850" s="28"/>
      <c r="J850" s="28"/>
      <c r="K850" s="28"/>
      <c r="L850" s="28"/>
      <c r="M850" s="28"/>
      <c r="N850" s="28"/>
      <c r="O850" s="28"/>
      <c r="P850" s="28"/>
      <c r="Q850" s="28"/>
      <c r="R850" s="28"/>
    </row>
    <row r="851" ht="13.2" spans="2:18">
      <c r="B851" s="131"/>
      <c r="C851" s="131"/>
      <c r="G851" s="132"/>
      <c r="H851" s="132"/>
      <c r="I851" s="28"/>
      <c r="J851" s="28"/>
      <c r="K851" s="28"/>
      <c r="L851" s="28"/>
      <c r="M851" s="28"/>
      <c r="N851" s="28"/>
      <c r="O851" s="28"/>
      <c r="P851" s="28"/>
      <c r="Q851" s="28"/>
      <c r="R851" s="28"/>
    </row>
    <row r="852" ht="13.2" spans="2:18">
      <c r="B852" s="131"/>
      <c r="C852" s="131"/>
      <c r="G852" s="132"/>
      <c r="H852" s="132"/>
      <c r="I852" s="28"/>
      <c r="J852" s="28"/>
      <c r="K852" s="28"/>
      <c r="L852" s="28"/>
      <c r="M852" s="28"/>
      <c r="N852" s="28"/>
      <c r="O852" s="28"/>
      <c r="P852" s="28"/>
      <c r="Q852" s="28"/>
      <c r="R852" s="28"/>
    </row>
    <row r="853" ht="13.2" spans="2:18">
      <c r="B853" s="131"/>
      <c r="C853" s="131"/>
      <c r="G853" s="132"/>
      <c r="H853" s="132"/>
      <c r="I853" s="28"/>
      <c r="J853" s="28"/>
      <c r="K853" s="28"/>
      <c r="L853" s="28"/>
      <c r="M853" s="28"/>
      <c r="N853" s="28"/>
      <c r="O853" s="28"/>
      <c r="P853" s="28"/>
      <c r="Q853" s="28"/>
      <c r="R853" s="28"/>
    </row>
    <row r="854" ht="13.2" spans="2:18">
      <c r="B854" s="131"/>
      <c r="C854" s="131"/>
      <c r="G854" s="132"/>
      <c r="H854" s="132"/>
      <c r="I854" s="28"/>
      <c r="J854" s="28"/>
      <c r="K854" s="28"/>
      <c r="L854" s="28"/>
      <c r="M854" s="28"/>
      <c r="N854" s="28"/>
      <c r="O854" s="28"/>
      <c r="P854" s="28"/>
      <c r="Q854" s="28"/>
      <c r="R854" s="28"/>
    </row>
    <row r="855" ht="13.2" spans="2:18">
      <c r="B855" s="131"/>
      <c r="C855" s="131"/>
      <c r="G855" s="132"/>
      <c r="H855" s="132"/>
      <c r="I855" s="28"/>
      <c r="J855" s="28"/>
      <c r="K855" s="28"/>
      <c r="L855" s="28"/>
      <c r="M855" s="28"/>
      <c r="N855" s="28"/>
      <c r="O855" s="28"/>
      <c r="P855" s="28"/>
      <c r="Q855" s="28"/>
      <c r="R855" s="28"/>
    </row>
    <row r="856" ht="13.2" spans="2:18">
      <c r="B856" s="131"/>
      <c r="C856" s="131"/>
      <c r="G856" s="132"/>
      <c r="H856" s="132"/>
      <c r="I856" s="28"/>
      <c r="J856" s="28"/>
      <c r="K856" s="28"/>
      <c r="L856" s="28"/>
      <c r="M856" s="28"/>
      <c r="N856" s="28"/>
      <c r="O856" s="28"/>
      <c r="P856" s="28"/>
      <c r="Q856" s="28"/>
      <c r="R856" s="28"/>
    </row>
    <row r="857" ht="13.2" spans="2:18">
      <c r="B857" s="131"/>
      <c r="C857" s="131"/>
      <c r="G857" s="132"/>
      <c r="H857" s="132"/>
      <c r="I857" s="28"/>
      <c r="J857" s="28"/>
      <c r="K857" s="28"/>
      <c r="L857" s="28"/>
      <c r="M857" s="28"/>
      <c r="N857" s="28"/>
      <c r="O857" s="28"/>
      <c r="P857" s="28"/>
      <c r="Q857" s="28"/>
      <c r="R857" s="28"/>
    </row>
    <row r="858" ht="13.2" spans="2:18">
      <c r="B858" s="131"/>
      <c r="C858" s="131"/>
      <c r="G858" s="132"/>
      <c r="H858" s="132"/>
      <c r="I858" s="28"/>
      <c r="J858" s="28"/>
      <c r="K858" s="28"/>
      <c r="L858" s="28"/>
      <c r="M858" s="28"/>
      <c r="N858" s="28"/>
      <c r="O858" s="28"/>
      <c r="P858" s="28"/>
      <c r="Q858" s="28"/>
      <c r="R858" s="28"/>
    </row>
    <row r="859" ht="13.2" spans="2:18">
      <c r="B859" s="131"/>
      <c r="C859" s="131"/>
      <c r="G859" s="132"/>
      <c r="H859" s="132"/>
      <c r="I859" s="28"/>
      <c r="J859" s="28"/>
      <c r="K859" s="28"/>
      <c r="L859" s="28"/>
      <c r="M859" s="28"/>
      <c r="N859" s="28"/>
      <c r="O859" s="28"/>
      <c r="P859" s="28"/>
      <c r="Q859" s="28"/>
      <c r="R859" s="28"/>
    </row>
    <row r="860" ht="13.2" spans="2:18">
      <c r="B860" s="131"/>
      <c r="C860" s="131"/>
      <c r="G860" s="132"/>
      <c r="H860" s="132"/>
      <c r="I860" s="28"/>
      <c r="J860" s="28"/>
      <c r="K860" s="28"/>
      <c r="L860" s="28"/>
      <c r="M860" s="28"/>
      <c r="N860" s="28"/>
      <c r="O860" s="28"/>
      <c r="P860" s="28"/>
      <c r="Q860" s="28"/>
      <c r="R860" s="28"/>
    </row>
    <row r="861" ht="13.2" spans="2:18">
      <c r="B861" s="131"/>
      <c r="C861" s="131"/>
      <c r="G861" s="132"/>
      <c r="H861" s="132"/>
      <c r="I861" s="28"/>
      <c r="J861" s="28"/>
      <c r="K861" s="28"/>
      <c r="L861" s="28"/>
      <c r="M861" s="28"/>
      <c r="N861" s="28"/>
      <c r="O861" s="28"/>
      <c r="P861" s="28"/>
      <c r="Q861" s="28"/>
      <c r="R861" s="28"/>
    </row>
    <row r="862" ht="13.2" spans="2:18">
      <c r="B862" s="131"/>
      <c r="C862" s="131"/>
      <c r="G862" s="132"/>
      <c r="H862" s="132"/>
      <c r="I862" s="28"/>
      <c r="J862" s="28"/>
      <c r="K862" s="28"/>
      <c r="L862" s="28"/>
      <c r="M862" s="28"/>
      <c r="N862" s="28"/>
      <c r="O862" s="28"/>
      <c r="P862" s="28"/>
      <c r="Q862" s="28"/>
      <c r="R862" s="28"/>
    </row>
    <row r="863" ht="13.2" spans="2:18">
      <c r="B863" s="131"/>
      <c r="C863" s="131"/>
      <c r="G863" s="132"/>
      <c r="H863" s="132"/>
      <c r="I863" s="28"/>
      <c r="J863" s="28"/>
      <c r="K863" s="28"/>
      <c r="L863" s="28"/>
      <c r="M863" s="28"/>
      <c r="N863" s="28"/>
      <c r="O863" s="28"/>
      <c r="P863" s="28"/>
      <c r="Q863" s="28"/>
      <c r="R863" s="28"/>
    </row>
    <row r="864" ht="13.2" spans="2:18">
      <c r="B864" s="131"/>
      <c r="C864" s="131"/>
      <c r="G864" s="132"/>
      <c r="H864" s="132"/>
      <c r="I864" s="28"/>
      <c r="J864" s="28"/>
      <c r="K864" s="28"/>
      <c r="L864" s="28"/>
      <c r="M864" s="28"/>
      <c r="N864" s="28"/>
      <c r="O864" s="28"/>
      <c r="P864" s="28"/>
      <c r="Q864" s="28"/>
      <c r="R864" s="28"/>
    </row>
    <row r="865" ht="13.2" spans="2:18">
      <c r="B865" s="131"/>
      <c r="C865" s="131"/>
      <c r="G865" s="132"/>
      <c r="H865" s="132"/>
      <c r="I865" s="28"/>
      <c r="J865" s="28"/>
      <c r="K865" s="28"/>
      <c r="L865" s="28"/>
      <c r="M865" s="28"/>
      <c r="N865" s="28"/>
      <c r="O865" s="28"/>
      <c r="P865" s="28"/>
      <c r="Q865" s="28"/>
      <c r="R865" s="28"/>
    </row>
    <row r="866" ht="13.2" spans="2:18">
      <c r="B866" s="131"/>
      <c r="C866" s="131"/>
      <c r="G866" s="132"/>
      <c r="H866" s="132"/>
      <c r="I866" s="28"/>
      <c r="J866" s="28"/>
      <c r="K866" s="28"/>
      <c r="L866" s="28"/>
      <c r="M866" s="28"/>
      <c r="N866" s="28"/>
      <c r="O866" s="28"/>
      <c r="P866" s="28"/>
      <c r="Q866" s="28"/>
      <c r="R866" s="28"/>
    </row>
    <row r="867" ht="13.2" spans="2:18">
      <c r="B867" s="131"/>
      <c r="C867" s="131"/>
      <c r="G867" s="132"/>
      <c r="H867" s="132"/>
      <c r="I867" s="28"/>
      <c r="J867" s="28"/>
      <c r="K867" s="28"/>
      <c r="L867" s="28"/>
      <c r="M867" s="28"/>
      <c r="N867" s="28"/>
      <c r="O867" s="28"/>
      <c r="P867" s="28"/>
      <c r="Q867" s="28"/>
      <c r="R867" s="28"/>
    </row>
    <row r="868" ht="13.2" spans="2:18">
      <c r="B868" s="131"/>
      <c r="C868" s="131"/>
      <c r="G868" s="132"/>
      <c r="H868" s="132"/>
      <c r="I868" s="28"/>
      <c r="J868" s="28"/>
      <c r="K868" s="28"/>
      <c r="L868" s="28"/>
      <c r="M868" s="28"/>
      <c r="N868" s="28"/>
      <c r="O868" s="28"/>
      <c r="P868" s="28"/>
      <c r="Q868" s="28"/>
      <c r="R868" s="28"/>
    </row>
    <row r="869" ht="13.2" spans="2:18">
      <c r="B869" s="131"/>
      <c r="C869" s="131"/>
      <c r="G869" s="132"/>
      <c r="H869" s="132"/>
      <c r="I869" s="28"/>
      <c r="J869" s="28"/>
      <c r="K869" s="28"/>
      <c r="L869" s="28"/>
      <c r="M869" s="28"/>
      <c r="N869" s="28"/>
      <c r="O869" s="28"/>
      <c r="P869" s="28"/>
      <c r="Q869" s="28"/>
      <c r="R869" s="28"/>
    </row>
    <row r="870" ht="13.2" spans="2:18">
      <c r="B870" s="131"/>
      <c r="C870" s="131"/>
      <c r="G870" s="132"/>
      <c r="H870" s="132"/>
      <c r="I870" s="28"/>
      <c r="J870" s="28"/>
      <c r="K870" s="28"/>
      <c r="L870" s="28"/>
      <c r="M870" s="28"/>
      <c r="N870" s="28"/>
      <c r="O870" s="28"/>
      <c r="P870" s="28"/>
      <c r="Q870" s="28"/>
      <c r="R870" s="28"/>
    </row>
    <row r="871" ht="13.2" spans="2:18">
      <c r="B871" s="131"/>
      <c r="C871" s="131"/>
      <c r="G871" s="132"/>
      <c r="H871" s="132"/>
      <c r="I871" s="28"/>
      <c r="J871" s="28"/>
      <c r="K871" s="28"/>
      <c r="L871" s="28"/>
      <c r="M871" s="28"/>
      <c r="N871" s="28"/>
      <c r="O871" s="28"/>
      <c r="P871" s="28"/>
      <c r="Q871" s="28"/>
      <c r="R871" s="28"/>
    </row>
    <row r="872" ht="13.2" spans="2:18">
      <c r="B872" s="131"/>
      <c r="C872" s="131"/>
      <c r="G872" s="132"/>
      <c r="H872" s="132"/>
      <c r="I872" s="28"/>
      <c r="J872" s="28"/>
      <c r="K872" s="28"/>
      <c r="L872" s="28"/>
      <c r="M872" s="28"/>
      <c r="N872" s="28"/>
      <c r="O872" s="28"/>
      <c r="P872" s="28"/>
      <c r="Q872" s="28"/>
      <c r="R872" s="28"/>
    </row>
    <row r="873" ht="13.2" spans="2:18">
      <c r="B873" s="131"/>
      <c r="C873" s="131"/>
      <c r="G873" s="132"/>
      <c r="H873" s="132"/>
      <c r="I873" s="28"/>
      <c r="J873" s="28"/>
      <c r="K873" s="28"/>
      <c r="L873" s="28"/>
      <c r="M873" s="28"/>
      <c r="N873" s="28"/>
      <c r="O873" s="28"/>
      <c r="P873" s="28"/>
      <c r="Q873" s="28"/>
      <c r="R873" s="28"/>
    </row>
    <row r="874" ht="13.2" spans="2:18">
      <c r="B874" s="131"/>
      <c r="C874" s="131"/>
      <c r="G874" s="132"/>
      <c r="H874" s="132"/>
      <c r="I874" s="28"/>
      <c r="J874" s="28"/>
      <c r="K874" s="28"/>
      <c r="L874" s="28"/>
      <c r="M874" s="28"/>
      <c r="N874" s="28"/>
      <c r="O874" s="28"/>
      <c r="P874" s="28"/>
      <c r="Q874" s="28"/>
      <c r="R874" s="28"/>
    </row>
    <row r="875" ht="13.2" spans="2:18">
      <c r="B875" s="131"/>
      <c r="C875" s="131"/>
      <c r="G875" s="132"/>
      <c r="H875" s="132"/>
      <c r="I875" s="28"/>
      <c r="J875" s="28"/>
      <c r="K875" s="28"/>
      <c r="L875" s="28"/>
      <c r="M875" s="28"/>
      <c r="N875" s="28"/>
      <c r="O875" s="28"/>
      <c r="P875" s="28"/>
      <c r="Q875" s="28"/>
      <c r="R875" s="28"/>
    </row>
    <row r="876" ht="13.2" spans="2:18">
      <c r="B876" s="131"/>
      <c r="C876" s="131"/>
      <c r="G876" s="132"/>
      <c r="H876" s="132"/>
      <c r="I876" s="28"/>
      <c r="J876" s="28"/>
      <c r="K876" s="28"/>
      <c r="L876" s="28"/>
      <c r="M876" s="28"/>
      <c r="N876" s="28"/>
      <c r="O876" s="28"/>
      <c r="P876" s="28"/>
      <c r="Q876" s="28"/>
      <c r="R876" s="28"/>
    </row>
    <row r="877" ht="13.2" spans="2:18">
      <c r="B877" s="131"/>
      <c r="C877" s="131"/>
      <c r="G877" s="132"/>
      <c r="H877" s="132"/>
      <c r="I877" s="28"/>
      <c r="J877" s="28"/>
      <c r="K877" s="28"/>
      <c r="L877" s="28"/>
      <c r="M877" s="28"/>
      <c r="N877" s="28"/>
      <c r="O877" s="28"/>
      <c r="P877" s="28"/>
      <c r="Q877" s="28"/>
      <c r="R877" s="28"/>
    </row>
    <row r="878" ht="13.2" spans="2:18">
      <c r="B878" s="131"/>
      <c r="C878" s="131"/>
      <c r="G878" s="132"/>
      <c r="H878" s="132"/>
      <c r="I878" s="28"/>
      <c r="J878" s="28"/>
      <c r="K878" s="28"/>
      <c r="L878" s="28"/>
      <c r="M878" s="28"/>
      <c r="N878" s="28"/>
      <c r="O878" s="28"/>
      <c r="P878" s="28"/>
      <c r="Q878" s="28"/>
      <c r="R878" s="28"/>
    </row>
    <row r="879" ht="13.2" spans="2:18">
      <c r="B879" s="131"/>
      <c r="C879" s="131"/>
      <c r="G879" s="132"/>
      <c r="H879" s="132"/>
      <c r="I879" s="28"/>
      <c r="J879" s="28"/>
      <c r="K879" s="28"/>
      <c r="L879" s="28"/>
      <c r="M879" s="28"/>
      <c r="N879" s="28"/>
      <c r="O879" s="28"/>
      <c r="P879" s="28"/>
      <c r="Q879" s="28"/>
      <c r="R879" s="28"/>
    </row>
    <row r="880" ht="13.2" spans="2:18">
      <c r="B880" s="131"/>
      <c r="C880" s="131"/>
      <c r="G880" s="132"/>
      <c r="H880" s="132"/>
      <c r="I880" s="28"/>
      <c r="J880" s="28"/>
      <c r="K880" s="28"/>
      <c r="L880" s="28"/>
      <c r="M880" s="28"/>
      <c r="N880" s="28"/>
      <c r="O880" s="28"/>
      <c r="P880" s="28"/>
      <c r="Q880" s="28"/>
      <c r="R880" s="28"/>
    </row>
    <row r="881" ht="13.2" spans="2:18">
      <c r="B881" s="131"/>
      <c r="C881" s="131"/>
      <c r="G881" s="132"/>
      <c r="H881" s="132"/>
      <c r="I881" s="28"/>
      <c r="J881" s="28"/>
      <c r="K881" s="28"/>
      <c r="L881" s="28"/>
      <c r="M881" s="28"/>
      <c r="N881" s="28"/>
      <c r="O881" s="28"/>
      <c r="P881" s="28"/>
      <c r="Q881" s="28"/>
      <c r="R881" s="28"/>
    </row>
    <row r="882" ht="13.2" spans="2:18">
      <c r="B882" s="131"/>
      <c r="C882" s="131"/>
      <c r="G882" s="132"/>
      <c r="H882" s="132"/>
      <c r="I882" s="28"/>
      <c r="J882" s="28"/>
      <c r="K882" s="28"/>
      <c r="L882" s="28"/>
      <c r="M882" s="28"/>
      <c r="N882" s="28"/>
      <c r="O882" s="28"/>
      <c r="P882" s="28"/>
      <c r="Q882" s="28"/>
      <c r="R882" s="28"/>
    </row>
    <row r="883" ht="13.2" spans="2:18">
      <c r="B883" s="131"/>
      <c r="C883" s="131"/>
      <c r="G883" s="132"/>
      <c r="H883" s="132"/>
      <c r="I883" s="28"/>
      <c r="J883" s="28"/>
      <c r="K883" s="28"/>
      <c r="L883" s="28"/>
      <c r="M883" s="28"/>
      <c r="N883" s="28"/>
      <c r="O883" s="28"/>
      <c r="P883" s="28"/>
      <c r="Q883" s="28"/>
      <c r="R883" s="28"/>
    </row>
    <row r="884" ht="13.2" spans="2:18">
      <c r="B884" s="131"/>
      <c r="C884" s="131"/>
      <c r="G884" s="132"/>
      <c r="H884" s="132"/>
      <c r="I884" s="28"/>
      <c r="J884" s="28"/>
      <c r="K884" s="28"/>
      <c r="L884" s="28"/>
      <c r="M884" s="28"/>
      <c r="N884" s="28"/>
      <c r="O884" s="28"/>
      <c r="P884" s="28"/>
      <c r="Q884" s="28"/>
      <c r="R884" s="28"/>
    </row>
    <row r="885" ht="13.2" spans="2:18">
      <c r="B885" s="131"/>
      <c r="C885" s="131"/>
      <c r="G885" s="132"/>
      <c r="H885" s="132"/>
      <c r="I885" s="28"/>
      <c r="J885" s="28"/>
      <c r="K885" s="28"/>
      <c r="L885" s="28"/>
      <c r="M885" s="28"/>
      <c r="N885" s="28"/>
      <c r="O885" s="28"/>
      <c r="P885" s="28"/>
      <c r="Q885" s="28"/>
      <c r="R885" s="28"/>
    </row>
    <row r="886" ht="13.2" spans="2:18">
      <c r="B886" s="131"/>
      <c r="C886" s="131"/>
      <c r="G886" s="132"/>
      <c r="H886" s="132"/>
      <c r="I886" s="28"/>
      <c r="J886" s="28"/>
      <c r="K886" s="28"/>
      <c r="L886" s="28"/>
      <c r="M886" s="28"/>
      <c r="N886" s="28"/>
      <c r="O886" s="28"/>
      <c r="P886" s="28"/>
      <c r="Q886" s="28"/>
      <c r="R886" s="28"/>
    </row>
    <row r="887" ht="13.2" spans="2:18">
      <c r="B887" s="131"/>
      <c r="C887" s="131"/>
      <c r="G887" s="132"/>
      <c r="H887" s="132"/>
      <c r="I887" s="28"/>
      <c r="J887" s="28"/>
      <c r="K887" s="28"/>
      <c r="L887" s="28"/>
      <c r="M887" s="28"/>
      <c r="N887" s="28"/>
      <c r="O887" s="28"/>
      <c r="P887" s="28"/>
      <c r="Q887" s="28"/>
      <c r="R887" s="28"/>
    </row>
    <row r="888" ht="13.2" spans="2:18">
      <c r="B888" s="131"/>
      <c r="C888" s="131"/>
      <c r="G888" s="132"/>
      <c r="H888" s="132"/>
      <c r="I888" s="28"/>
      <c r="J888" s="28"/>
      <c r="K888" s="28"/>
      <c r="L888" s="28"/>
      <c r="M888" s="28"/>
      <c r="N888" s="28"/>
      <c r="O888" s="28"/>
      <c r="P888" s="28"/>
      <c r="Q888" s="28"/>
      <c r="R888" s="28"/>
    </row>
    <row r="889" ht="13.2" spans="2:18">
      <c r="B889" s="131"/>
      <c r="C889" s="131"/>
      <c r="G889" s="132"/>
      <c r="H889" s="132"/>
      <c r="I889" s="28"/>
      <c r="J889" s="28"/>
      <c r="K889" s="28"/>
      <c r="L889" s="28"/>
      <c r="M889" s="28"/>
      <c r="N889" s="28"/>
      <c r="O889" s="28"/>
      <c r="P889" s="28"/>
      <c r="Q889" s="28"/>
      <c r="R889" s="28"/>
    </row>
    <row r="890" ht="13.2" spans="2:18">
      <c r="B890" s="131"/>
      <c r="C890" s="131"/>
      <c r="G890" s="132"/>
      <c r="H890" s="132"/>
      <c r="I890" s="28"/>
      <c r="J890" s="28"/>
      <c r="K890" s="28"/>
      <c r="L890" s="28"/>
      <c r="M890" s="28"/>
      <c r="N890" s="28"/>
      <c r="O890" s="28"/>
      <c r="P890" s="28"/>
      <c r="Q890" s="28"/>
      <c r="R890" s="28"/>
    </row>
    <row r="891" ht="13.2" spans="2:18">
      <c r="B891" s="131"/>
      <c r="C891" s="131"/>
      <c r="G891" s="132"/>
      <c r="H891" s="132"/>
      <c r="I891" s="28"/>
      <c r="J891" s="28"/>
      <c r="K891" s="28"/>
      <c r="L891" s="28"/>
      <c r="M891" s="28"/>
      <c r="N891" s="28"/>
      <c r="O891" s="28"/>
      <c r="P891" s="28"/>
      <c r="Q891" s="28"/>
      <c r="R891" s="28"/>
    </row>
    <row r="892" ht="13.2" spans="2:18">
      <c r="B892" s="131"/>
      <c r="C892" s="131"/>
      <c r="G892" s="132"/>
      <c r="H892" s="132"/>
      <c r="I892" s="28"/>
      <c r="J892" s="28"/>
      <c r="K892" s="28"/>
      <c r="L892" s="28"/>
      <c r="M892" s="28"/>
      <c r="N892" s="28"/>
      <c r="O892" s="28"/>
      <c r="P892" s="28"/>
      <c r="Q892" s="28"/>
      <c r="R892" s="28"/>
    </row>
    <row r="893" ht="13.2" spans="2:18">
      <c r="B893" s="131"/>
      <c r="C893" s="131"/>
      <c r="G893" s="132"/>
      <c r="H893" s="132"/>
      <c r="I893" s="28"/>
      <c r="J893" s="28"/>
      <c r="K893" s="28"/>
      <c r="L893" s="28"/>
      <c r="M893" s="28"/>
      <c r="N893" s="28"/>
      <c r="O893" s="28"/>
      <c r="P893" s="28"/>
      <c r="Q893" s="28"/>
      <c r="R893" s="28"/>
    </row>
    <row r="894" ht="13.2" spans="2:18">
      <c r="B894" s="131"/>
      <c r="C894" s="131"/>
      <c r="G894" s="132"/>
      <c r="H894" s="132"/>
      <c r="I894" s="28"/>
      <c r="J894" s="28"/>
      <c r="K894" s="28"/>
      <c r="L894" s="28"/>
      <c r="M894" s="28"/>
      <c r="N894" s="28"/>
      <c r="O894" s="28"/>
      <c r="P894" s="28"/>
      <c r="Q894" s="28"/>
      <c r="R894" s="28"/>
    </row>
    <row r="895" ht="13.2" spans="2:18">
      <c r="B895" s="131"/>
      <c r="C895" s="131"/>
      <c r="G895" s="132"/>
      <c r="H895" s="132"/>
      <c r="I895" s="28"/>
      <c r="J895" s="28"/>
      <c r="K895" s="28"/>
      <c r="L895" s="28"/>
      <c r="M895" s="28"/>
      <c r="N895" s="28"/>
      <c r="O895" s="28"/>
      <c r="P895" s="28"/>
      <c r="Q895" s="28"/>
      <c r="R895" s="28"/>
    </row>
    <row r="896" ht="13.2" spans="2:18">
      <c r="B896" s="131"/>
      <c r="C896" s="131"/>
      <c r="G896" s="132"/>
      <c r="H896" s="132"/>
      <c r="I896" s="28"/>
      <c r="J896" s="28"/>
      <c r="K896" s="28"/>
      <c r="L896" s="28"/>
      <c r="M896" s="28"/>
      <c r="N896" s="28"/>
      <c r="O896" s="28"/>
      <c r="P896" s="28"/>
      <c r="Q896" s="28"/>
      <c r="R896" s="28"/>
    </row>
    <row r="897" ht="13.2" spans="2:18">
      <c r="B897" s="131"/>
      <c r="C897" s="131"/>
      <c r="G897" s="132"/>
      <c r="H897" s="132"/>
      <c r="I897" s="28"/>
      <c r="J897" s="28"/>
      <c r="K897" s="28"/>
      <c r="L897" s="28"/>
      <c r="M897" s="28"/>
      <c r="N897" s="28"/>
      <c r="O897" s="28"/>
      <c r="P897" s="28"/>
      <c r="Q897" s="28"/>
      <c r="R897" s="28"/>
    </row>
    <row r="898" ht="13.2" spans="2:18">
      <c r="B898" s="131"/>
      <c r="C898" s="131"/>
      <c r="G898" s="132"/>
      <c r="H898" s="132"/>
      <c r="I898" s="28"/>
      <c r="J898" s="28"/>
      <c r="K898" s="28"/>
      <c r="L898" s="28"/>
      <c r="M898" s="28"/>
      <c r="N898" s="28"/>
      <c r="O898" s="28"/>
      <c r="P898" s="28"/>
      <c r="Q898" s="28"/>
      <c r="R898" s="28"/>
    </row>
    <row r="899" ht="13.2" spans="2:18">
      <c r="B899" s="131"/>
      <c r="C899" s="131"/>
      <c r="G899" s="132"/>
      <c r="H899" s="132"/>
      <c r="I899" s="28"/>
      <c r="J899" s="28"/>
      <c r="K899" s="28"/>
      <c r="L899" s="28"/>
      <c r="M899" s="28"/>
      <c r="N899" s="28"/>
      <c r="O899" s="28"/>
      <c r="P899" s="28"/>
      <c r="Q899" s="28"/>
      <c r="R899" s="28"/>
    </row>
    <row r="900" ht="13.2" spans="2:18">
      <c r="B900" s="131"/>
      <c r="C900" s="131"/>
      <c r="G900" s="132"/>
      <c r="H900" s="132"/>
      <c r="I900" s="28"/>
      <c r="J900" s="28"/>
      <c r="K900" s="28"/>
      <c r="L900" s="28"/>
      <c r="M900" s="28"/>
      <c r="N900" s="28"/>
      <c r="O900" s="28"/>
      <c r="P900" s="28"/>
      <c r="Q900" s="28"/>
      <c r="R900" s="28"/>
    </row>
    <row r="901" ht="13.2" spans="2:18">
      <c r="B901" s="131"/>
      <c r="C901" s="131"/>
      <c r="G901" s="132"/>
      <c r="H901" s="132"/>
      <c r="I901" s="28"/>
      <c r="J901" s="28"/>
      <c r="K901" s="28"/>
      <c r="L901" s="28"/>
      <c r="M901" s="28"/>
      <c r="N901" s="28"/>
      <c r="O901" s="28"/>
      <c r="P901" s="28"/>
      <c r="Q901" s="28"/>
      <c r="R901" s="28"/>
    </row>
    <row r="902" ht="13.2" spans="2:18">
      <c r="B902" s="131"/>
      <c r="C902" s="131"/>
      <c r="G902" s="132"/>
      <c r="H902" s="132"/>
      <c r="I902" s="28"/>
      <c r="J902" s="28"/>
      <c r="K902" s="28"/>
      <c r="L902" s="28"/>
      <c r="M902" s="28"/>
      <c r="N902" s="28"/>
      <c r="O902" s="28"/>
      <c r="P902" s="28"/>
      <c r="Q902" s="28"/>
      <c r="R902" s="28"/>
    </row>
    <row r="903" ht="13.2" spans="2:18">
      <c r="B903" s="131"/>
      <c r="C903" s="131"/>
      <c r="G903" s="132"/>
      <c r="H903" s="132"/>
      <c r="I903" s="28"/>
      <c r="J903" s="28"/>
      <c r="K903" s="28"/>
      <c r="L903" s="28"/>
      <c r="M903" s="28"/>
      <c r="N903" s="28"/>
      <c r="O903" s="28"/>
      <c r="P903" s="28"/>
      <c r="Q903" s="28"/>
      <c r="R903" s="28"/>
    </row>
    <row r="904" ht="13.2" spans="2:18">
      <c r="B904" s="131"/>
      <c r="C904" s="131"/>
      <c r="G904" s="132"/>
      <c r="H904" s="132"/>
      <c r="I904" s="28"/>
      <c r="J904" s="28"/>
      <c r="K904" s="28"/>
      <c r="L904" s="28"/>
      <c r="M904" s="28"/>
      <c r="N904" s="28"/>
      <c r="O904" s="28"/>
      <c r="P904" s="28"/>
      <c r="Q904" s="28"/>
      <c r="R904" s="28"/>
    </row>
    <row r="905" ht="13.2" spans="2:18">
      <c r="B905" s="131"/>
      <c r="C905" s="131"/>
      <c r="G905" s="132"/>
      <c r="H905" s="132"/>
      <c r="I905" s="28"/>
      <c r="J905" s="28"/>
      <c r="K905" s="28"/>
      <c r="L905" s="28"/>
      <c r="M905" s="28"/>
      <c r="N905" s="28"/>
      <c r="O905" s="28"/>
      <c r="P905" s="28"/>
      <c r="Q905" s="28"/>
      <c r="R905" s="28"/>
    </row>
    <row r="906" ht="13.2" spans="2:18">
      <c r="B906" s="131"/>
      <c r="C906" s="131"/>
      <c r="G906" s="132"/>
      <c r="H906" s="132"/>
      <c r="I906" s="28"/>
      <c r="J906" s="28"/>
      <c r="K906" s="28"/>
      <c r="L906" s="28"/>
      <c r="M906" s="28"/>
      <c r="N906" s="28"/>
      <c r="O906" s="28"/>
      <c r="P906" s="28"/>
      <c r="Q906" s="28"/>
      <c r="R906" s="28"/>
    </row>
    <row r="907" ht="13.2" spans="2:18">
      <c r="B907" s="131"/>
      <c r="C907" s="131"/>
      <c r="G907" s="132"/>
      <c r="H907" s="132"/>
      <c r="I907" s="28"/>
      <c r="J907" s="28"/>
      <c r="K907" s="28"/>
      <c r="L907" s="28"/>
      <c r="M907" s="28"/>
      <c r="N907" s="28"/>
      <c r="O907" s="28"/>
      <c r="P907" s="28"/>
      <c r="Q907" s="28"/>
      <c r="R907" s="28"/>
    </row>
    <row r="908" ht="13.2" spans="2:18">
      <c r="B908" s="131"/>
      <c r="C908" s="131"/>
      <c r="G908" s="132"/>
      <c r="H908" s="132"/>
      <c r="I908" s="28"/>
      <c r="J908" s="28"/>
      <c r="K908" s="28"/>
      <c r="L908" s="28"/>
      <c r="M908" s="28"/>
      <c r="N908" s="28"/>
      <c r="O908" s="28"/>
      <c r="P908" s="28"/>
      <c r="Q908" s="28"/>
      <c r="R908" s="28"/>
    </row>
    <row r="909" ht="13.2" spans="2:18">
      <c r="B909" s="131"/>
      <c r="C909" s="131"/>
      <c r="G909" s="132"/>
      <c r="H909" s="132"/>
      <c r="I909" s="28"/>
      <c r="J909" s="28"/>
      <c r="K909" s="28"/>
      <c r="L909" s="28"/>
      <c r="M909" s="28"/>
      <c r="N909" s="28"/>
      <c r="O909" s="28"/>
      <c r="P909" s="28"/>
      <c r="Q909" s="28"/>
      <c r="R909" s="28"/>
    </row>
    <row r="910" ht="13.2" spans="2:18">
      <c r="B910" s="131"/>
      <c r="C910" s="131"/>
      <c r="G910" s="132"/>
      <c r="H910" s="132"/>
      <c r="I910" s="28"/>
      <c r="J910" s="28"/>
      <c r="K910" s="28"/>
      <c r="L910" s="28"/>
      <c r="M910" s="28"/>
      <c r="N910" s="28"/>
      <c r="O910" s="28"/>
      <c r="P910" s="28"/>
      <c r="Q910" s="28"/>
      <c r="R910" s="28"/>
    </row>
    <row r="911" ht="13.2" spans="2:18">
      <c r="B911" s="131"/>
      <c r="C911" s="131"/>
      <c r="G911" s="132"/>
      <c r="H911" s="132"/>
      <c r="I911" s="28"/>
      <c r="J911" s="28"/>
      <c r="K911" s="28"/>
      <c r="L911" s="28"/>
      <c r="M911" s="28"/>
      <c r="N911" s="28"/>
      <c r="O911" s="28"/>
      <c r="P911" s="28"/>
      <c r="Q911" s="28"/>
      <c r="R911" s="28"/>
    </row>
    <row r="912" ht="13.2" spans="2:18">
      <c r="B912" s="131"/>
      <c r="C912" s="131"/>
      <c r="G912" s="132"/>
      <c r="H912" s="132"/>
      <c r="I912" s="28"/>
      <c r="J912" s="28"/>
      <c r="K912" s="28"/>
      <c r="L912" s="28"/>
      <c r="M912" s="28"/>
      <c r="N912" s="28"/>
      <c r="O912" s="28"/>
      <c r="P912" s="28"/>
      <c r="Q912" s="28"/>
      <c r="R912" s="28"/>
    </row>
    <row r="913" ht="13.2" spans="2:18">
      <c r="B913" s="131"/>
      <c r="C913" s="131"/>
      <c r="G913" s="132"/>
      <c r="H913" s="132"/>
      <c r="I913" s="28"/>
      <c r="J913" s="28"/>
      <c r="K913" s="28"/>
      <c r="L913" s="28"/>
      <c r="M913" s="28"/>
      <c r="N913" s="28"/>
      <c r="O913" s="28"/>
      <c r="P913" s="28"/>
      <c r="Q913" s="28"/>
      <c r="R913" s="28"/>
    </row>
    <row r="914" ht="13.2" spans="2:18">
      <c r="B914" s="131"/>
      <c r="C914" s="131"/>
      <c r="G914" s="132"/>
      <c r="H914" s="132"/>
      <c r="I914" s="28"/>
      <c r="J914" s="28"/>
      <c r="K914" s="28"/>
      <c r="L914" s="28"/>
      <c r="M914" s="28"/>
      <c r="N914" s="28"/>
      <c r="O914" s="28"/>
      <c r="P914" s="28"/>
      <c r="Q914" s="28"/>
      <c r="R914" s="28"/>
    </row>
    <row r="915" ht="13.2" spans="2:18">
      <c r="B915" s="131"/>
      <c r="C915" s="131"/>
      <c r="G915" s="132"/>
      <c r="H915" s="132"/>
      <c r="I915" s="28"/>
      <c r="J915" s="28"/>
      <c r="K915" s="28"/>
      <c r="L915" s="28"/>
      <c r="M915" s="28"/>
      <c r="N915" s="28"/>
      <c r="O915" s="28"/>
      <c r="P915" s="28"/>
      <c r="Q915" s="28"/>
      <c r="R915" s="28"/>
    </row>
    <row r="916" ht="13.2" spans="2:18">
      <c r="B916" s="131"/>
      <c r="C916" s="131"/>
      <c r="G916" s="132"/>
      <c r="H916" s="132"/>
      <c r="I916" s="28"/>
      <c r="J916" s="28"/>
      <c r="K916" s="28"/>
      <c r="L916" s="28"/>
      <c r="M916" s="28"/>
      <c r="N916" s="28"/>
      <c r="O916" s="28"/>
      <c r="P916" s="28"/>
      <c r="Q916" s="28"/>
      <c r="R916" s="28"/>
    </row>
    <row r="917" ht="13.2" spans="2:18">
      <c r="B917" s="131"/>
      <c r="C917" s="131"/>
      <c r="G917" s="132"/>
      <c r="H917" s="132"/>
      <c r="I917" s="28"/>
      <c r="J917" s="28"/>
      <c r="K917" s="28"/>
      <c r="L917" s="28"/>
      <c r="M917" s="28"/>
      <c r="N917" s="28"/>
      <c r="O917" s="28"/>
      <c r="P917" s="28"/>
      <c r="Q917" s="28"/>
      <c r="R917" s="28"/>
    </row>
    <row r="918" ht="13.2" spans="2:18">
      <c r="B918" s="131"/>
      <c r="C918" s="131"/>
      <c r="G918" s="132"/>
      <c r="H918" s="132"/>
      <c r="I918" s="28"/>
      <c r="J918" s="28"/>
      <c r="K918" s="28"/>
      <c r="L918" s="28"/>
      <c r="M918" s="28"/>
      <c r="N918" s="28"/>
      <c r="O918" s="28"/>
      <c r="P918" s="28"/>
      <c r="Q918" s="28"/>
      <c r="R918" s="28"/>
    </row>
    <row r="919" ht="13.2" spans="2:18">
      <c r="B919" s="131"/>
      <c r="C919" s="131"/>
      <c r="G919" s="132"/>
      <c r="H919" s="132"/>
      <c r="I919" s="28"/>
      <c r="J919" s="28"/>
      <c r="K919" s="28"/>
      <c r="L919" s="28"/>
      <c r="M919" s="28"/>
      <c r="N919" s="28"/>
      <c r="O919" s="28"/>
      <c r="P919" s="28"/>
      <c r="Q919" s="28"/>
      <c r="R919" s="28"/>
    </row>
    <row r="920" ht="13.2" spans="2:18">
      <c r="B920" s="131"/>
      <c r="C920" s="131"/>
      <c r="G920" s="132"/>
      <c r="H920" s="132"/>
      <c r="I920" s="28"/>
      <c r="J920" s="28"/>
      <c r="K920" s="28"/>
      <c r="L920" s="28"/>
      <c r="M920" s="28"/>
      <c r="N920" s="28"/>
      <c r="O920" s="28"/>
      <c r="P920" s="28"/>
      <c r="Q920" s="28"/>
      <c r="R920" s="28"/>
    </row>
    <row r="921" ht="13.2" spans="2:18">
      <c r="B921" s="131"/>
      <c r="C921" s="131"/>
      <c r="G921" s="132"/>
      <c r="H921" s="132"/>
      <c r="I921" s="28"/>
      <c r="J921" s="28"/>
      <c r="K921" s="28"/>
      <c r="L921" s="28"/>
      <c r="M921" s="28"/>
      <c r="N921" s="28"/>
      <c r="O921" s="28"/>
      <c r="P921" s="28"/>
      <c r="Q921" s="28"/>
      <c r="R921" s="28"/>
    </row>
    <row r="922" ht="13.2" spans="2:18">
      <c r="B922" s="131"/>
      <c r="C922" s="131"/>
      <c r="G922" s="132"/>
      <c r="H922" s="132"/>
      <c r="I922" s="28"/>
      <c r="J922" s="28"/>
      <c r="K922" s="28"/>
      <c r="L922" s="28"/>
      <c r="M922" s="28"/>
      <c r="N922" s="28"/>
      <c r="O922" s="28"/>
      <c r="P922" s="28"/>
      <c r="Q922" s="28"/>
      <c r="R922" s="28"/>
    </row>
    <row r="923" ht="13.2" spans="2:18">
      <c r="B923" s="131"/>
      <c r="C923" s="131"/>
      <c r="G923" s="132"/>
      <c r="H923" s="132"/>
      <c r="I923" s="28"/>
      <c r="J923" s="28"/>
      <c r="K923" s="28"/>
      <c r="L923" s="28"/>
      <c r="M923" s="28"/>
      <c r="N923" s="28"/>
      <c r="O923" s="28"/>
      <c r="P923" s="28"/>
      <c r="Q923" s="28"/>
      <c r="R923" s="28"/>
    </row>
    <row r="924" ht="13.2" spans="2:18">
      <c r="B924" s="131"/>
      <c r="C924" s="131"/>
      <c r="G924" s="132"/>
      <c r="H924" s="132"/>
      <c r="I924" s="28"/>
      <c r="J924" s="28"/>
      <c r="K924" s="28"/>
      <c r="L924" s="28"/>
      <c r="M924" s="28"/>
      <c r="N924" s="28"/>
      <c r="O924" s="28"/>
      <c r="P924" s="28"/>
      <c r="Q924" s="28"/>
      <c r="R924" s="28"/>
    </row>
    <row r="925" ht="13.2" spans="2:18">
      <c r="B925" s="131"/>
      <c r="C925" s="131"/>
      <c r="G925" s="132"/>
      <c r="H925" s="132"/>
      <c r="I925" s="28"/>
      <c r="J925" s="28"/>
      <c r="K925" s="28"/>
      <c r="L925" s="28"/>
      <c r="M925" s="28"/>
      <c r="N925" s="28"/>
      <c r="O925" s="28"/>
      <c r="P925" s="28"/>
      <c r="Q925" s="28"/>
      <c r="R925" s="28"/>
    </row>
    <row r="926" ht="13.2" spans="2:18">
      <c r="B926" s="131"/>
      <c r="C926" s="131"/>
      <c r="G926" s="132"/>
      <c r="H926" s="132"/>
      <c r="I926" s="28"/>
      <c r="J926" s="28"/>
      <c r="K926" s="28"/>
      <c r="L926" s="28"/>
      <c r="M926" s="28"/>
      <c r="N926" s="28"/>
      <c r="O926" s="28"/>
      <c r="P926" s="28"/>
      <c r="Q926" s="28"/>
      <c r="R926" s="28"/>
    </row>
    <row r="927" ht="13.2" spans="2:18">
      <c r="B927" s="131"/>
      <c r="C927" s="131"/>
      <c r="G927" s="132"/>
      <c r="H927" s="132"/>
      <c r="I927" s="28"/>
      <c r="J927" s="28"/>
      <c r="K927" s="28"/>
      <c r="L927" s="28"/>
      <c r="M927" s="28"/>
      <c r="N927" s="28"/>
      <c r="O927" s="28"/>
      <c r="P927" s="28"/>
      <c r="Q927" s="28"/>
      <c r="R927" s="28"/>
    </row>
    <row r="928" ht="13.2" spans="2:18">
      <c r="B928" s="131"/>
      <c r="C928" s="131"/>
      <c r="G928" s="132"/>
      <c r="H928" s="132"/>
      <c r="I928" s="28"/>
      <c r="J928" s="28"/>
      <c r="K928" s="28"/>
      <c r="L928" s="28"/>
      <c r="M928" s="28"/>
      <c r="N928" s="28"/>
      <c r="O928" s="28"/>
      <c r="P928" s="28"/>
      <c r="Q928" s="28"/>
      <c r="R928" s="28"/>
    </row>
    <row r="929" ht="13.2" spans="2:18">
      <c r="B929" s="131"/>
      <c r="C929" s="131"/>
      <c r="G929" s="132"/>
      <c r="H929" s="132"/>
      <c r="I929" s="28"/>
      <c r="J929" s="28"/>
      <c r="K929" s="28"/>
      <c r="L929" s="28"/>
      <c r="M929" s="28"/>
      <c r="N929" s="28"/>
      <c r="O929" s="28"/>
      <c r="P929" s="28"/>
      <c r="Q929" s="28"/>
      <c r="R929" s="28"/>
    </row>
    <row r="930" ht="13.2" spans="2:18">
      <c r="B930" s="131"/>
      <c r="C930" s="131"/>
      <c r="G930" s="132"/>
      <c r="H930" s="132"/>
      <c r="I930" s="28"/>
      <c r="J930" s="28"/>
      <c r="K930" s="28"/>
      <c r="L930" s="28"/>
      <c r="M930" s="28"/>
      <c r="N930" s="28"/>
      <c r="O930" s="28"/>
      <c r="P930" s="28"/>
      <c r="Q930" s="28"/>
      <c r="R930" s="28"/>
    </row>
    <row r="931" ht="13.2" spans="2:18">
      <c r="B931" s="131"/>
      <c r="C931" s="131"/>
      <c r="G931" s="132"/>
      <c r="H931" s="132"/>
      <c r="I931" s="28"/>
      <c r="J931" s="28"/>
      <c r="K931" s="28"/>
      <c r="L931" s="28"/>
      <c r="M931" s="28"/>
      <c r="N931" s="28"/>
      <c r="O931" s="28"/>
      <c r="P931" s="28"/>
      <c r="Q931" s="28"/>
      <c r="R931" s="28"/>
    </row>
    <row r="932" ht="13.2" spans="2:18">
      <c r="B932" s="131"/>
      <c r="C932" s="131"/>
      <c r="G932" s="132"/>
      <c r="H932" s="132"/>
      <c r="I932" s="28"/>
      <c r="J932" s="28"/>
      <c r="K932" s="28"/>
      <c r="L932" s="28"/>
      <c r="M932" s="28"/>
      <c r="N932" s="28"/>
      <c r="O932" s="28"/>
      <c r="P932" s="28"/>
      <c r="Q932" s="28"/>
      <c r="R932" s="28"/>
    </row>
    <row r="933" ht="13.2" spans="2:18">
      <c r="B933" s="131"/>
      <c r="C933" s="131"/>
      <c r="G933" s="132"/>
      <c r="H933" s="132"/>
      <c r="I933" s="28"/>
      <c r="J933" s="28"/>
      <c r="K933" s="28"/>
      <c r="L933" s="28"/>
      <c r="M933" s="28"/>
      <c r="N933" s="28"/>
      <c r="O933" s="28"/>
      <c r="P933" s="28"/>
      <c r="Q933" s="28"/>
      <c r="R933" s="28"/>
    </row>
    <row r="934" ht="13.2" spans="2:18">
      <c r="B934" s="131"/>
      <c r="C934" s="131"/>
      <c r="G934" s="132"/>
      <c r="H934" s="132"/>
      <c r="I934" s="28"/>
      <c r="J934" s="28"/>
      <c r="K934" s="28"/>
      <c r="L934" s="28"/>
      <c r="M934" s="28"/>
      <c r="N934" s="28"/>
      <c r="O934" s="28"/>
      <c r="P934" s="28"/>
      <c r="Q934" s="28"/>
      <c r="R934" s="28"/>
    </row>
    <row r="935" ht="13.2" spans="2:18">
      <c r="B935" s="131"/>
      <c r="C935" s="131"/>
      <c r="G935" s="132"/>
      <c r="H935" s="132"/>
      <c r="I935" s="28"/>
      <c r="J935" s="28"/>
      <c r="K935" s="28"/>
      <c r="L935" s="28"/>
      <c r="M935" s="28"/>
      <c r="N935" s="28"/>
      <c r="O935" s="28"/>
      <c r="P935" s="28"/>
      <c r="Q935" s="28"/>
      <c r="R935" s="28"/>
    </row>
    <row r="936" ht="13.2" spans="2:18">
      <c r="B936" s="131"/>
      <c r="C936" s="131"/>
      <c r="G936" s="132"/>
      <c r="H936" s="132"/>
      <c r="I936" s="28"/>
      <c r="J936" s="28"/>
      <c r="K936" s="28"/>
      <c r="L936" s="28"/>
      <c r="M936" s="28"/>
      <c r="N936" s="28"/>
      <c r="O936" s="28"/>
      <c r="P936" s="28"/>
      <c r="Q936" s="28"/>
      <c r="R936" s="28"/>
    </row>
    <row r="937" ht="13.2" spans="2:18">
      <c r="B937" s="131"/>
      <c r="C937" s="131"/>
      <c r="G937" s="132"/>
      <c r="H937" s="132"/>
      <c r="I937" s="28"/>
      <c r="J937" s="28"/>
      <c r="K937" s="28"/>
      <c r="L937" s="28"/>
      <c r="M937" s="28"/>
      <c r="N937" s="28"/>
      <c r="O937" s="28"/>
      <c r="P937" s="28"/>
      <c r="Q937" s="28"/>
      <c r="R937" s="28"/>
    </row>
    <row r="938" ht="13.2" spans="2:18">
      <c r="B938" s="131"/>
      <c r="C938" s="131"/>
      <c r="G938" s="132"/>
      <c r="H938" s="132"/>
      <c r="I938" s="28"/>
      <c r="J938" s="28"/>
      <c r="K938" s="28"/>
      <c r="L938" s="28"/>
      <c r="M938" s="28"/>
      <c r="N938" s="28"/>
      <c r="O938" s="28"/>
      <c r="P938" s="28"/>
      <c r="Q938" s="28"/>
      <c r="R938" s="28"/>
    </row>
    <row r="939" ht="13.2" spans="2:18">
      <c r="B939" s="131"/>
      <c r="C939" s="131"/>
      <c r="G939" s="132"/>
      <c r="H939" s="132"/>
      <c r="I939" s="28"/>
      <c r="J939" s="28"/>
      <c r="K939" s="28"/>
      <c r="L939" s="28"/>
      <c r="M939" s="28"/>
      <c r="N939" s="28"/>
      <c r="O939" s="28"/>
      <c r="P939" s="28"/>
      <c r="Q939" s="28"/>
      <c r="R939" s="28"/>
    </row>
    <row r="940" ht="13.2" spans="2:18">
      <c r="B940" s="131"/>
      <c r="C940" s="131"/>
      <c r="G940" s="132"/>
      <c r="H940" s="132"/>
      <c r="I940" s="28"/>
      <c r="J940" s="28"/>
      <c r="K940" s="28"/>
      <c r="L940" s="28"/>
      <c r="M940" s="28"/>
      <c r="N940" s="28"/>
      <c r="O940" s="28"/>
      <c r="P940" s="28"/>
      <c r="Q940" s="28"/>
      <c r="R940" s="28"/>
    </row>
    <row r="941" ht="13.2" spans="2:18">
      <c r="B941" s="131"/>
      <c r="C941" s="131"/>
      <c r="G941" s="132"/>
      <c r="H941" s="132"/>
      <c r="I941" s="28"/>
      <c r="J941" s="28"/>
      <c r="K941" s="28"/>
      <c r="L941" s="28"/>
      <c r="M941" s="28"/>
      <c r="N941" s="28"/>
      <c r="O941" s="28"/>
      <c r="P941" s="28"/>
      <c r="Q941" s="28"/>
      <c r="R941" s="28"/>
    </row>
    <row r="942" ht="13.2" spans="2:18">
      <c r="B942" s="131"/>
      <c r="C942" s="131"/>
      <c r="G942" s="132"/>
      <c r="H942" s="132"/>
      <c r="I942" s="28"/>
      <c r="J942" s="28"/>
      <c r="K942" s="28"/>
      <c r="L942" s="28"/>
      <c r="M942" s="28"/>
      <c r="N942" s="28"/>
      <c r="O942" s="28"/>
      <c r="P942" s="28"/>
      <c r="Q942" s="28"/>
      <c r="R942" s="28"/>
    </row>
    <row r="943" ht="13.2" spans="2:18">
      <c r="B943" s="131"/>
      <c r="C943" s="131"/>
      <c r="G943" s="132"/>
      <c r="H943" s="132"/>
      <c r="I943" s="28"/>
      <c r="J943" s="28"/>
      <c r="K943" s="28"/>
      <c r="L943" s="28"/>
      <c r="M943" s="28"/>
      <c r="N943" s="28"/>
      <c r="O943" s="28"/>
      <c r="P943" s="28"/>
      <c r="Q943" s="28"/>
      <c r="R943" s="28"/>
    </row>
    <row r="944" ht="13.2" spans="2:18">
      <c r="B944" s="131"/>
      <c r="C944" s="131"/>
      <c r="G944" s="132"/>
      <c r="H944" s="132"/>
      <c r="I944" s="28"/>
      <c r="J944" s="28"/>
      <c r="K944" s="28"/>
      <c r="L944" s="28"/>
      <c r="M944" s="28"/>
      <c r="N944" s="28"/>
      <c r="O944" s="28"/>
      <c r="P944" s="28"/>
      <c r="Q944" s="28"/>
      <c r="R944" s="28"/>
    </row>
    <row r="945" ht="13.2" spans="2:18">
      <c r="B945" s="131"/>
      <c r="C945" s="131"/>
      <c r="G945" s="132"/>
      <c r="H945" s="132"/>
      <c r="I945" s="28"/>
      <c r="J945" s="28"/>
      <c r="K945" s="28"/>
      <c r="L945" s="28"/>
      <c r="M945" s="28"/>
      <c r="N945" s="28"/>
      <c r="O945" s="28"/>
      <c r="P945" s="28"/>
      <c r="Q945" s="28"/>
      <c r="R945" s="28"/>
    </row>
    <row r="946" ht="13.2" spans="2:18">
      <c r="B946" s="131"/>
      <c r="C946" s="131"/>
      <c r="G946" s="132"/>
      <c r="H946" s="132"/>
      <c r="I946" s="28"/>
      <c r="J946" s="28"/>
      <c r="K946" s="28"/>
      <c r="L946" s="28"/>
      <c r="M946" s="28"/>
      <c r="N946" s="28"/>
      <c r="O946" s="28"/>
      <c r="P946" s="28"/>
      <c r="Q946" s="28"/>
      <c r="R946" s="28"/>
    </row>
    <row r="947" ht="13.2" spans="2:18">
      <c r="B947" s="131"/>
      <c r="C947" s="131"/>
      <c r="G947" s="132"/>
      <c r="H947" s="132"/>
      <c r="I947" s="28"/>
      <c r="J947" s="28"/>
      <c r="K947" s="28"/>
      <c r="L947" s="28"/>
      <c r="M947" s="28"/>
      <c r="N947" s="28"/>
      <c r="O947" s="28"/>
      <c r="P947" s="28"/>
      <c r="Q947" s="28"/>
      <c r="R947" s="28"/>
    </row>
    <row r="948" ht="13.2" spans="2:18">
      <c r="B948" s="131"/>
      <c r="C948" s="131"/>
      <c r="G948" s="132"/>
      <c r="H948" s="132"/>
      <c r="I948" s="28"/>
      <c r="J948" s="28"/>
      <c r="K948" s="28"/>
      <c r="L948" s="28"/>
      <c r="M948" s="28"/>
      <c r="N948" s="28"/>
      <c r="O948" s="28"/>
      <c r="P948" s="28"/>
      <c r="Q948" s="28"/>
      <c r="R948" s="28"/>
    </row>
    <row r="949" ht="13.2" spans="2:18">
      <c r="B949" s="131"/>
      <c r="C949" s="131"/>
      <c r="G949" s="132"/>
      <c r="H949" s="132"/>
      <c r="I949" s="28"/>
      <c r="J949" s="28"/>
      <c r="K949" s="28"/>
      <c r="L949" s="28"/>
      <c r="M949" s="28"/>
      <c r="N949" s="28"/>
      <c r="O949" s="28"/>
      <c r="P949" s="28"/>
      <c r="Q949" s="28"/>
      <c r="R949" s="28"/>
    </row>
    <row r="950" ht="13.2" spans="2:18">
      <c r="B950" s="131"/>
      <c r="C950" s="131"/>
      <c r="G950" s="132"/>
      <c r="H950" s="132"/>
      <c r="I950" s="28"/>
      <c r="J950" s="28"/>
      <c r="K950" s="28"/>
      <c r="L950" s="28"/>
      <c r="M950" s="28"/>
      <c r="N950" s="28"/>
      <c r="O950" s="28"/>
      <c r="P950" s="28"/>
      <c r="Q950" s="28"/>
      <c r="R950" s="28"/>
    </row>
    <row r="951" ht="13.2" spans="2:18">
      <c r="B951" s="131"/>
      <c r="C951" s="131"/>
      <c r="G951" s="132"/>
      <c r="H951" s="132"/>
      <c r="I951" s="28"/>
      <c r="J951" s="28"/>
      <c r="K951" s="28"/>
      <c r="L951" s="28"/>
      <c r="M951" s="28"/>
      <c r="N951" s="28"/>
      <c r="O951" s="28"/>
      <c r="P951" s="28"/>
      <c r="Q951" s="28"/>
      <c r="R951" s="28"/>
    </row>
    <row r="952" ht="13.2" spans="2:18">
      <c r="B952" s="131"/>
      <c r="C952" s="131"/>
      <c r="G952" s="132"/>
      <c r="H952" s="132"/>
      <c r="I952" s="28"/>
      <c r="J952" s="28"/>
      <c r="K952" s="28"/>
      <c r="L952" s="28"/>
      <c r="M952" s="28"/>
      <c r="N952" s="28"/>
      <c r="O952" s="28"/>
      <c r="P952" s="28"/>
      <c r="Q952" s="28"/>
      <c r="R952" s="28"/>
    </row>
    <row r="953" ht="13.2" spans="2:18">
      <c r="B953" s="131"/>
      <c r="C953" s="131"/>
      <c r="G953" s="132"/>
      <c r="H953" s="132"/>
      <c r="I953" s="28"/>
      <c r="J953" s="28"/>
      <c r="K953" s="28"/>
      <c r="L953" s="28"/>
      <c r="M953" s="28"/>
      <c r="N953" s="28"/>
      <c r="O953" s="28"/>
      <c r="P953" s="28"/>
      <c r="Q953" s="28"/>
      <c r="R953" s="28"/>
    </row>
    <row r="954" ht="13.2" spans="2:18">
      <c r="B954" s="131"/>
      <c r="C954" s="131"/>
      <c r="G954" s="132"/>
      <c r="H954" s="132"/>
      <c r="I954" s="28"/>
      <c r="J954" s="28"/>
      <c r="K954" s="28"/>
      <c r="L954" s="28"/>
      <c r="M954" s="28"/>
      <c r="N954" s="28"/>
      <c r="O954" s="28"/>
      <c r="P954" s="28"/>
      <c r="Q954" s="28"/>
      <c r="R954" s="28"/>
    </row>
    <row r="955" ht="13.2" spans="2:18">
      <c r="B955" s="131"/>
      <c r="C955" s="131"/>
      <c r="G955" s="132"/>
      <c r="H955" s="132"/>
      <c r="I955" s="28"/>
      <c r="J955" s="28"/>
      <c r="K955" s="28"/>
      <c r="L955" s="28"/>
      <c r="M955" s="28"/>
      <c r="N955" s="28"/>
      <c r="O955" s="28"/>
      <c r="P955" s="28"/>
      <c r="Q955" s="28"/>
      <c r="R955" s="28"/>
    </row>
    <row r="956" ht="13.2" spans="2:18">
      <c r="B956" s="131"/>
      <c r="C956" s="131"/>
      <c r="G956" s="132"/>
      <c r="H956" s="132"/>
      <c r="I956" s="28"/>
      <c r="J956" s="28"/>
      <c r="K956" s="28"/>
      <c r="L956" s="28"/>
      <c r="M956" s="28"/>
      <c r="N956" s="28"/>
      <c r="O956" s="28"/>
      <c r="P956" s="28"/>
      <c r="Q956" s="28"/>
      <c r="R956" s="28"/>
    </row>
    <row r="957" ht="13.2" spans="2:18">
      <c r="B957" s="131"/>
      <c r="C957" s="131"/>
      <c r="G957" s="132"/>
      <c r="H957" s="132"/>
      <c r="I957" s="28"/>
      <c r="J957" s="28"/>
      <c r="K957" s="28"/>
      <c r="L957" s="28"/>
      <c r="M957" s="28"/>
      <c r="N957" s="28"/>
      <c r="O957" s="28"/>
      <c r="P957" s="28"/>
      <c r="Q957" s="28"/>
      <c r="R957" s="28"/>
    </row>
    <row r="958" ht="13.2" spans="2:18">
      <c r="B958" s="131"/>
      <c r="C958" s="131"/>
      <c r="G958" s="132"/>
      <c r="H958" s="132"/>
      <c r="I958" s="28"/>
      <c r="J958" s="28"/>
      <c r="K958" s="28"/>
      <c r="L958" s="28"/>
      <c r="M958" s="28"/>
      <c r="N958" s="28"/>
      <c r="O958" s="28"/>
      <c r="P958" s="28"/>
      <c r="Q958" s="28"/>
      <c r="R958" s="28"/>
    </row>
    <row r="959" ht="13.2" spans="2:18">
      <c r="B959" s="131"/>
      <c r="C959" s="131"/>
      <c r="G959" s="132"/>
      <c r="H959" s="132"/>
      <c r="I959" s="28"/>
      <c r="J959" s="28"/>
      <c r="K959" s="28"/>
      <c r="L959" s="28"/>
      <c r="M959" s="28"/>
      <c r="N959" s="28"/>
      <c r="O959" s="28"/>
      <c r="P959" s="28"/>
      <c r="Q959" s="28"/>
      <c r="R959" s="28"/>
    </row>
    <row r="960" ht="13.2" spans="2:18">
      <c r="B960" s="131"/>
      <c r="C960" s="131"/>
      <c r="G960" s="132"/>
      <c r="H960" s="132"/>
      <c r="I960" s="28"/>
      <c r="J960" s="28"/>
      <c r="K960" s="28"/>
      <c r="L960" s="28"/>
      <c r="M960" s="28"/>
      <c r="N960" s="28"/>
      <c r="O960" s="28"/>
      <c r="P960" s="28"/>
      <c r="Q960" s="28"/>
      <c r="R960" s="28"/>
    </row>
    <row r="961" ht="13.2" spans="2:18">
      <c r="B961" s="131"/>
      <c r="C961" s="131"/>
      <c r="G961" s="132"/>
      <c r="H961" s="132"/>
      <c r="I961" s="28"/>
      <c r="J961" s="28"/>
      <c r="K961" s="28"/>
      <c r="L961" s="28"/>
      <c r="M961" s="28"/>
      <c r="N961" s="28"/>
      <c r="O961" s="28"/>
      <c r="P961" s="28"/>
      <c r="Q961" s="28"/>
      <c r="R961" s="28"/>
    </row>
    <row r="962" ht="13.2" spans="2:18">
      <c r="B962" s="131"/>
      <c r="C962" s="131"/>
      <c r="G962" s="132"/>
      <c r="H962" s="132"/>
      <c r="I962" s="28"/>
      <c r="J962" s="28"/>
      <c r="K962" s="28"/>
      <c r="L962" s="28"/>
      <c r="M962" s="28"/>
      <c r="N962" s="28"/>
      <c r="O962" s="28"/>
      <c r="P962" s="28"/>
      <c r="Q962" s="28"/>
      <c r="R962" s="28"/>
    </row>
    <row r="963" ht="13.2" spans="2:18">
      <c r="B963" s="131"/>
      <c r="C963" s="131"/>
      <c r="G963" s="132"/>
      <c r="H963" s="132"/>
      <c r="I963" s="28"/>
      <c r="J963" s="28"/>
      <c r="K963" s="28"/>
      <c r="L963" s="28"/>
      <c r="M963" s="28"/>
      <c r="N963" s="28"/>
      <c r="O963" s="28"/>
      <c r="P963" s="28"/>
      <c r="Q963" s="28"/>
      <c r="R963" s="28"/>
    </row>
    <row r="964" ht="13.2" spans="2:18">
      <c r="B964" s="131"/>
      <c r="C964" s="131"/>
      <c r="G964" s="132"/>
      <c r="H964" s="132"/>
      <c r="I964" s="28"/>
      <c r="J964" s="28"/>
      <c r="K964" s="28"/>
      <c r="L964" s="28"/>
      <c r="M964" s="28"/>
      <c r="N964" s="28"/>
      <c r="O964" s="28"/>
      <c r="P964" s="28"/>
      <c r="Q964" s="28"/>
      <c r="R964" s="28"/>
    </row>
    <row r="965" ht="13.2" spans="2:18">
      <c r="B965" s="131"/>
      <c r="C965" s="131"/>
      <c r="G965" s="132"/>
      <c r="H965" s="132"/>
      <c r="I965" s="28"/>
      <c r="J965" s="28"/>
      <c r="K965" s="28"/>
      <c r="L965" s="28"/>
      <c r="M965" s="28"/>
      <c r="N965" s="28"/>
      <c r="O965" s="28"/>
      <c r="P965" s="28"/>
      <c r="Q965" s="28"/>
      <c r="R965" s="28"/>
    </row>
    <row r="966" ht="13.2" spans="2:18">
      <c r="B966" s="131"/>
      <c r="C966" s="131"/>
      <c r="G966" s="132"/>
      <c r="H966" s="132"/>
      <c r="I966" s="28"/>
      <c r="J966" s="28"/>
      <c r="K966" s="28"/>
      <c r="L966" s="28"/>
      <c r="M966" s="28"/>
      <c r="N966" s="28"/>
      <c r="O966" s="28"/>
      <c r="P966" s="28"/>
      <c r="Q966" s="28"/>
      <c r="R966" s="28"/>
    </row>
    <row r="967" ht="13.2" spans="2:18">
      <c r="B967" s="131"/>
      <c r="C967" s="131"/>
      <c r="G967" s="132"/>
      <c r="H967" s="132"/>
      <c r="I967" s="28"/>
      <c r="J967" s="28"/>
      <c r="K967" s="28"/>
      <c r="L967" s="28"/>
      <c r="M967" s="28"/>
      <c r="N967" s="28"/>
      <c r="O967" s="28"/>
      <c r="P967" s="28"/>
      <c r="Q967" s="28"/>
      <c r="R967" s="28"/>
    </row>
    <row r="968" ht="13.2" spans="2:18">
      <c r="B968" s="131"/>
      <c r="C968" s="131"/>
      <c r="G968" s="132"/>
      <c r="H968" s="132"/>
      <c r="I968" s="28"/>
      <c r="J968" s="28"/>
      <c r="K968" s="28"/>
      <c r="L968" s="28"/>
      <c r="M968" s="28"/>
      <c r="N968" s="28"/>
      <c r="O968" s="28"/>
      <c r="P968" s="28"/>
      <c r="Q968" s="28"/>
      <c r="R968" s="28"/>
    </row>
    <row r="969" ht="13.2" spans="2:18">
      <c r="B969" s="131"/>
      <c r="C969" s="131"/>
      <c r="G969" s="132"/>
      <c r="H969" s="132"/>
      <c r="I969" s="28"/>
      <c r="J969" s="28"/>
      <c r="K969" s="28"/>
      <c r="L969" s="28"/>
      <c r="M969" s="28"/>
      <c r="N969" s="28"/>
      <c r="O969" s="28"/>
      <c r="P969" s="28"/>
      <c r="Q969" s="28"/>
      <c r="R969" s="28"/>
    </row>
    <row r="970" ht="13.2" spans="2:18">
      <c r="B970" s="131"/>
      <c r="C970" s="131"/>
      <c r="G970" s="132"/>
      <c r="H970" s="132"/>
      <c r="I970" s="28"/>
      <c r="J970" s="28"/>
      <c r="K970" s="28"/>
      <c r="L970" s="28"/>
      <c r="M970" s="28"/>
      <c r="N970" s="28"/>
      <c r="O970" s="28"/>
      <c r="P970" s="28"/>
      <c r="Q970" s="28"/>
      <c r="R970" s="28"/>
    </row>
    <row r="971" ht="13.2" spans="2:18">
      <c r="B971" s="131"/>
      <c r="C971" s="131"/>
      <c r="G971" s="132"/>
      <c r="H971" s="132"/>
      <c r="I971" s="28"/>
      <c r="J971" s="28"/>
      <c r="K971" s="28"/>
      <c r="L971" s="28"/>
      <c r="M971" s="28"/>
      <c r="N971" s="28"/>
      <c r="O971" s="28"/>
      <c r="P971" s="28"/>
      <c r="Q971" s="28"/>
      <c r="R971" s="28"/>
    </row>
    <row r="972" ht="13.2" spans="2:18">
      <c r="B972" s="131"/>
      <c r="C972" s="131"/>
      <c r="G972" s="132"/>
      <c r="H972" s="132"/>
      <c r="I972" s="28"/>
      <c r="J972" s="28"/>
      <c r="K972" s="28"/>
      <c r="L972" s="28"/>
      <c r="M972" s="28"/>
      <c r="N972" s="28"/>
      <c r="O972" s="28"/>
      <c r="P972" s="28"/>
      <c r="Q972" s="28"/>
      <c r="R972" s="28"/>
    </row>
    <row r="973" ht="13.2" spans="2:18">
      <c r="B973" s="131"/>
      <c r="C973" s="131"/>
      <c r="G973" s="132"/>
      <c r="H973" s="132"/>
      <c r="I973" s="28"/>
      <c r="J973" s="28"/>
      <c r="K973" s="28"/>
      <c r="L973" s="28"/>
      <c r="M973" s="28"/>
      <c r="N973" s="28"/>
      <c r="O973" s="28"/>
      <c r="P973" s="28"/>
      <c r="Q973" s="28"/>
      <c r="R973" s="28"/>
    </row>
    <row r="974" ht="13.2" spans="2:18">
      <c r="B974" s="131"/>
      <c r="C974" s="131"/>
      <c r="G974" s="132"/>
      <c r="H974" s="132"/>
      <c r="I974" s="28"/>
      <c r="J974" s="28"/>
      <c r="K974" s="28"/>
      <c r="L974" s="28"/>
      <c r="M974" s="28"/>
      <c r="N974" s="28"/>
      <c r="O974" s="28"/>
      <c r="P974" s="28"/>
      <c r="Q974" s="28"/>
      <c r="R974" s="28"/>
    </row>
    <row r="975" ht="13.2" spans="2:18">
      <c r="B975" s="131"/>
      <c r="C975" s="131"/>
      <c r="G975" s="132"/>
      <c r="H975" s="132"/>
      <c r="I975" s="28"/>
      <c r="J975" s="28"/>
      <c r="K975" s="28"/>
      <c r="L975" s="28"/>
      <c r="M975" s="28"/>
      <c r="N975" s="28"/>
      <c r="O975" s="28"/>
      <c r="P975" s="28"/>
      <c r="Q975" s="28"/>
      <c r="R975" s="28"/>
    </row>
    <row r="976" ht="13.2" spans="2:18">
      <c r="B976" s="131"/>
      <c r="C976" s="131"/>
      <c r="G976" s="132"/>
      <c r="H976" s="132"/>
      <c r="I976" s="28"/>
      <c r="J976" s="28"/>
      <c r="K976" s="28"/>
      <c r="L976" s="28"/>
      <c r="M976" s="28"/>
      <c r="N976" s="28"/>
      <c r="O976" s="28"/>
      <c r="P976" s="28"/>
      <c r="Q976" s="28"/>
      <c r="R976" s="28"/>
    </row>
    <row r="977" ht="13.2" spans="2:18">
      <c r="B977" s="131"/>
      <c r="C977" s="131"/>
      <c r="G977" s="132"/>
      <c r="H977" s="132"/>
      <c r="I977" s="28"/>
      <c r="J977" s="28"/>
      <c r="K977" s="28"/>
      <c r="L977" s="28"/>
      <c r="M977" s="28"/>
      <c r="N977" s="28"/>
      <c r="O977" s="28"/>
      <c r="P977" s="28"/>
      <c r="Q977" s="28"/>
      <c r="R977" s="28"/>
    </row>
    <row r="978" ht="13.2" spans="2:18">
      <c r="B978" s="131"/>
      <c r="C978" s="131"/>
      <c r="G978" s="132"/>
      <c r="H978" s="132"/>
      <c r="I978" s="28"/>
      <c r="J978" s="28"/>
      <c r="K978" s="28"/>
      <c r="L978" s="28"/>
      <c r="M978" s="28"/>
      <c r="N978" s="28"/>
      <c r="O978" s="28"/>
      <c r="P978" s="28"/>
      <c r="Q978" s="28"/>
      <c r="R978" s="28"/>
    </row>
    <row r="979" ht="13.2" spans="2:18">
      <c r="B979" s="131"/>
      <c r="C979" s="131"/>
      <c r="G979" s="132"/>
      <c r="H979" s="132"/>
      <c r="I979" s="28"/>
      <c r="J979" s="28"/>
      <c r="K979" s="28"/>
      <c r="L979" s="28"/>
      <c r="M979" s="28"/>
      <c r="N979" s="28"/>
      <c r="O979" s="28"/>
      <c r="P979" s="28"/>
      <c r="Q979" s="28"/>
      <c r="R979" s="28"/>
    </row>
    <row r="980" ht="13.2" spans="2:18">
      <c r="B980" s="131"/>
      <c r="C980" s="131"/>
      <c r="G980" s="132"/>
      <c r="H980" s="132"/>
      <c r="I980" s="28"/>
      <c r="J980" s="28"/>
      <c r="K980" s="28"/>
      <c r="L980" s="28"/>
      <c r="M980" s="28"/>
      <c r="N980" s="28"/>
      <c r="O980" s="28"/>
      <c r="P980" s="28"/>
      <c r="Q980" s="28"/>
      <c r="R980" s="28"/>
    </row>
    <row r="981" ht="13.2" spans="2:18">
      <c r="B981" s="131"/>
      <c r="C981" s="131"/>
      <c r="G981" s="132"/>
      <c r="H981" s="132"/>
      <c r="I981" s="28"/>
      <c r="J981" s="28"/>
      <c r="K981" s="28"/>
      <c r="L981" s="28"/>
      <c r="M981" s="28"/>
      <c r="N981" s="28"/>
      <c r="O981" s="28"/>
      <c r="P981" s="28"/>
      <c r="Q981" s="28"/>
      <c r="R981" s="28"/>
    </row>
    <row r="982" ht="13.2" spans="2:18">
      <c r="B982" s="131"/>
      <c r="C982" s="131"/>
      <c r="G982" s="132"/>
      <c r="H982" s="132"/>
      <c r="I982" s="28"/>
      <c r="J982" s="28"/>
      <c r="K982" s="28"/>
      <c r="L982" s="28"/>
      <c r="M982" s="28"/>
      <c r="N982" s="28"/>
      <c r="O982" s="28"/>
      <c r="P982" s="28"/>
      <c r="Q982" s="28"/>
      <c r="R982" s="28"/>
    </row>
    <row r="983" ht="13.2" spans="2:18">
      <c r="B983" s="131"/>
      <c r="C983" s="131"/>
      <c r="G983" s="132"/>
      <c r="H983" s="132"/>
      <c r="I983" s="28"/>
      <c r="J983" s="28"/>
      <c r="K983" s="28"/>
      <c r="L983" s="28"/>
      <c r="M983" s="28"/>
      <c r="N983" s="28"/>
      <c r="O983" s="28"/>
      <c r="P983" s="28"/>
      <c r="Q983" s="28"/>
      <c r="R983" s="28"/>
    </row>
    <row r="984" ht="13.2" spans="2:18">
      <c r="B984" s="131"/>
      <c r="C984" s="131"/>
      <c r="G984" s="132"/>
      <c r="H984" s="132"/>
      <c r="I984" s="28"/>
      <c r="J984" s="28"/>
      <c r="K984" s="28"/>
      <c r="L984" s="28"/>
      <c r="M984" s="28"/>
      <c r="N984" s="28"/>
      <c r="O984" s="28"/>
      <c r="P984" s="28"/>
      <c r="Q984" s="28"/>
      <c r="R984" s="28"/>
    </row>
    <row r="985" ht="13.2" spans="2:18">
      <c r="B985" s="131"/>
      <c r="C985" s="131"/>
      <c r="G985" s="132"/>
      <c r="H985" s="132"/>
      <c r="I985" s="28"/>
      <c r="J985" s="28"/>
      <c r="K985" s="28"/>
      <c r="L985" s="28"/>
      <c r="M985" s="28"/>
      <c r="N985" s="28"/>
      <c r="O985" s="28"/>
      <c r="P985" s="28"/>
      <c r="Q985" s="28"/>
      <c r="R985" s="28"/>
    </row>
    <row r="986" ht="13.2" spans="2:18">
      <c r="B986" s="131"/>
      <c r="C986" s="131"/>
      <c r="G986" s="132"/>
      <c r="H986" s="132"/>
      <c r="I986" s="28"/>
      <c r="J986" s="28"/>
      <c r="K986" s="28"/>
      <c r="L986" s="28"/>
      <c r="M986" s="28"/>
      <c r="N986" s="28"/>
      <c r="O986" s="28"/>
      <c r="P986" s="28"/>
      <c r="Q986" s="28"/>
      <c r="R986" s="28"/>
    </row>
    <row r="987" ht="13.2" spans="2:18">
      <c r="B987" s="131"/>
      <c r="C987" s="131"/>
      <c r="G987" s="132"/>
      <c r="H987" s="132"/>
      <c r="I987" s="28"/>
      <c r="J987" s="28"/>
      <c r="K987" s="28"/>
      <c r="L987" s="28"/>
      <c r="M987" s="28"/>
      <c r="N987" s="28"/>
      <c r="O987" s="28"/>
      <c r="P987" s="28"/>
      <c r="Q987" s="28"/>
      <c r="R987" s="28"/>
    </row>
    <row r="988" ht="13.2" spans="2:18">
      <c r="B988" s="131"/>
      <c r="C988" s="131"/>
      <c r="G988" s="132"/>
      <c r="H988" s="132"/>
      <c r="I988" s="28"/>
      <c r="J988" s="28"/>
      <c r="K988" s="28"/>
      <c r="L988" s="28"/>
      <c r="M988" s="28"/>
      <c r="N988" s="28"/>
      <c r="O988" s="28"/>
      <c r="P988" s="28"/>
      <c r="Q988" s="28"/>
      <c r="R988" s="28"/>
    </row>
    <row r="989" ht="13.2" spans="2:18">
      <c r="B989" s="131"/>
      <c r="C989" s="131"/>
      <c r="G989" s="132"/>
      <c r="H989" s="132"/>
      <c r="I989" s="28"/>
      <c r="J989" s="28"/>
      <c r="K989" s="28"/>
      <c r="L989" s="28"/>
      <c r="M989" s="28"/>
      <c r="N989" s="28"/>
      <c r="O989" s="28"/>
      <c r="P989" s="28"/>
      <c r="Q989" s="28"/>
      <c r="R989" s="28"/>
    </row>
    <row r="990" ht="13.2" spans="2:18">
      <c r="B990" s="131"/>
      <c r="C990" s="131"/>
      <c r="G990" s="132"/>
      <c r="H990" s="132"/>
      <c r="I990" s="28"/>
      <c r="J990" s="28"/>
      <c r="K990" s="28"/>
      <c r="L990" s="28"/>
      <c r="M990" s="28"/>
      <c r="N990" s="28"/>
      <c r="O990" s="28"/>
      <c r="P990" s="28"/>
      <c r="Q990" s="28"/>
      <c r="R990" s="28"/>
    </row>
    <row r="991" ht="13.2" spans="2:18">
      <c r="B991" s="131"/>
      <c r="C991" s="131"/>
      <c r="G991" s="132"/>
      <c r="H991" s="132"/>
      <c r="I991" s="28"/>
      <c r="J991" s="28"/>
      <c r="K991" s="28"/>
      <c r="L991" s="28"/>
      <c r="M991" s="28"/>
      <c r="N991" s="28"/>
      <c r="O991" s="28"/>
      <c r="P991" s="28"/>
      <c r="Q991" s="28"/>
      <c r="R991" s="28"/>
    </row>
    <row r="992" ht="13.2" spans="2:18">
      <c r="B992" s="131"/>
      <c r="C992" s="131"/>
      <c r="G992" s="132"/>
      <c r="H992" s="132"/>
      <c r="I992" s="28"/>
      <c r="J992" s="28"/>
      <c r="K992" s="28"/>
      <c r="L992" s="28"/>
      <c r="M992" s="28"/>
      <c r="N992" s="28"/>
      <c r="O992" s="28"/>
      <c r="P992" s="28"/>
      <c r="Q992" s="28"/>
      <c r="R992" s="28"/>
    </row>
  </sheetData>
  <mergeCells count="46">
    <mergeCell ref="A1:F1"/>
    <mergeCell ref="A2:F2"/>
    <mergeCell ref="A3:F3"/>
    <mergeCell ref="A4:F4"/>
    <mergeCell ref="G4:H4"/>
    <mergeCell ref="I4:J4"/>
    <mergeCell ref="K4:L4"/>
    <mergeCell ref="M4:N4"/>
    <mergeCell ref="O4:P4"/>
    <mergeCell ref="Q4:R4"/>
    <mergeCell ref="A52:C52"/>
    <mergeCell ref="A53:F53"/>
    <mergeCell ref="A80:C80"/>
    <mergeCell ref="A81:F81"/>
    <mergeCell ref="A112:F112"/>
    <mergeCell ref="A113:F113"/>
    <mergeCell ref="A114:F114"/>
    <mergeCell ref="A115:F115"/>
    <mergeCell ref="A128:F128"/>
    <mergeCell ref="A129:F129"/>
    <mergeCell ref="A130:F130"/>
    <mergeCell ref="A131:F131"/>
    <mergeCell ref="A138:F138"/>
    <mergeCell ref="A139:F139"/>
    <mergeCell ref="A140:F140"/>
    <mergeCell ref="A141:F141"/>
    <mergeCell ref="A151:F151"/>
    <mergeCell ref="A152:F152"/>
    <mergeCell ref="A153:F153"/>
    <mergeCell ref="A154:F154"/>
    <mergeCell ref="A184:F184"/>
    <mergeCell ref="A185:F185"/>
    <mergeCell ref="A186:F186"/>
    <mergeCell ref="A187:F187"/>
    <mergeCell ref="A220:F220"/>
    <mergeCell ref="A221:F221"/>
    <mergeCell ref="A222:F222"/>
    <mergeCell ref="A223:F223"/>
    <mergeCell ref="A236:F236"/>
    <mergeCell ref="A237:F237"/>
    <mergeCell ref="A238:F238"/>
    <mergeCell ref="A239:F239"/>
    <mergeCell ref="A247:F247"/>
    <mergeCell ref="A248:F248"/>
    <mergeCell ref="A249:F249"/>
    <mergeCell ref="A250:F250"/>
  </mergeCells>
  <hyperlinks>
    <hyperlink ref="A5" r:id="rId1" display="S.NO"/>
    <hyperlink ref="A116" r:id="rId1" display="S.NO"/>
    <hyperlink ref="A132" r:id="rId1" display="S.NO"/>
    <hyperlink ref="A142" r:id="rId1" display="S.NO"/>
    <hyperlink ref="A188" r:id="rId1" display="S.NO"/>
    <hyperlink ref="A224" r:id="rId1" display="S.NO"/>
    <hyperlink ref="A240" r:id="rId1" display="S.NO"/>
    <hyperlink ref="A251" r:id="rId1" display="S.NO"/>
  </hyperlinks>
  <printOptions horizontalCentered="1" gridLines="1"/>
  <pageMargins left="0.25" right="0.25" top="0.75" bottom="0.75" header="0" footer="0"/>
  <pageSetup paperSize="1" scale="80" pageOrder="overThenDown" orientation="landscape" cellComments="atEnd"/>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K927"/>
  <sheetViews>
    <sheetView workbookViewId="0">
      <pane xSplit="5" ySplit="3" topLeftCell="F6" activePane="bottomRight" state="frozen"/>
      <selection/>
      <selection pane="topRight"/>
      <selection pane="bottomLeft"/>
      <selection pane="bottomRight" activeCell="F6" sqref="F6"/>
    </sheetView>
  </sheetViews>
  <sheetFormatPr defaultColWidth="14.4259259259259" defaultRowHeight="15.75" customHeight="1"/>
  <cols>
    <col min="1" max="1" width="6.86111111111111" style="480" customWidth="1"/>
    <col min="2" max="2" width="11.5740740740741" style="480" customWidth="1"/>
    <col min="3" max="3" width="53.1388888888889" style="480" customWidth="1"/>
    <col min="4" max="4" width="6.86111111111111" style="480" customWidth="1"/>
    <col min="5" max="5" width="12.287037037037" style="480" customWidth="1"/>
    <col min="6" max="6" width="7.42592592592593" style="480" customWidth="1"/>
    <col min="7" max="7" width="13.4259259259259" style="480" customWidth="1"/>
    <col min="8" max="8" width="7.28703703703704" style="480" customWidth="1"/>
    <col min="9" max="9" width="14.4259259259259" style="480"/>
    <col min="10" max="10" width="6.86111111111111" style="480" customWidth="1"/>
    <col min="11" max="11" width="14.4259259259259" style="480"/>
    <col min="12" max="12" width="7.28703703703704" style="480" customWidth="1"/>
    <col min="13" max="13" width="14" style="480" customWidth="1"/>
    <col min="14" max="14" width="7.13888888888889" style="480" customWidth="1"/>
    <col min="15" max="15" width="13.4259259259259" style="480" customWidth="1"/>
    <col min="16" max="16" width="6.57407407407407" style="480" customWidth="1"/>
    <col min="17" max="17" width="14.4259259259259" style="480"/>
    <col min="18" max="18" width="7.86111111111111" style="480" customWidth="1"/>
    <col min="19" max="19" width="14.4259259259259" style="480"/>
    <col min="20" max="20" width="7.42592592592593" style="480" customWidth="1"/>
    <col min="21" max="21" width="14.4259259259259" style="480"/>
    <col min="22" max="22" width="6.86111111111111" style="480" customWidth="1"/>
    <col min="23" max="23" width="14.4259259259259" style="480"/>
    <col min="24" max="24" width="5.86111111111111" style="480" customWidth="1"/>
    <col min="25" max="25" width="12.5740740740741" style="480" customWidth="1"/>
    <col min="26" max="26" width="6.57407407407407" style="480" customWidth="1"/>
    <col min="27" max="27" width="13.287037037037" style="480" customWidth="1"/>
    <col min="28" max="28" width="6.71296296296296" style="480" customWidth="1"/>
    <col min="29" max="29" width="13.712962962963" style="480" customWidth="1"/>
    <col min="30" max="30" width="8.28703703703704" style="480" customWidth="1"/>
    <col min="31" max="31" width="11.8611111111111" style="480" customWidth="1"/>
    <col min="32" max="32" width="6.13888888888889" style="480" customWidth="1"/>
    <col min="33" max="33" width="14" style="480" customWidth="1"/>
    <col min="34" max="34" width="5.42592592592593" style="480" customWidth="1"/>
    <col min="35" max="35" width="12" style="480" customWidth="1"/>
    <col min="36" max="37" width="14.4259259259259" style="480"/>
  </cols>
  <sheetData>
    <row r="1" s="479" customFormat="1" ht="22.5" customHeight="1" spans="1:37">
      <c r="A1" s="481" t="s">
        <v>32</v>
      </c>
      <c r="F1" s="482" t="s">
        <v>33</v>
      </c>
      <c r="G1" s="483"/>
      <c r="H1" s="484" t="s">
        <v>34</v>
      </c>
      <c r="I1" s="483"/>
      <c r="J1" s="484" t="s">
        <v>35</v>
      </c>
      <c r="K1" s="483"/>
      <c r="L1" s="500" t="s">
        <v>36</v>
      </c>
      <c r="M1" s="483"/>
      <c r="N1" s="482" t="s">
        <v>37</v>
      </c>
      <c r="O1" s="483"/>
      <c r="P1" s="482" t="s">
        <v>38</v>
      </c>
      <c r="Q1" s="483"/>
      <c r="R1" s="482" t="s">
        <v>22</v>
      </c>
      <c r="S1" s="483"/>
      <c r="T1" s="482" t="s">
        <v>39</v>
      </c>
      <c r="U1" s="483"/>
      <c r="V1" s="482" t="s">
        <v>40</v>
      </c>
      <c r="W1" s="483"/>
      <c r="X1" s="482" t="s">
        <v>41</v>
      </c>
      <c r="Y1" s="483"/>
      <c r="Z1" s="482" t="s">
        <v>42</v>
      </c>
      <c r="AA1" s="483"/>
      <c r="AB1" s="482" t="s">
        <v>27</v>
      </c>
      <c r="AC1" s="483"/>
      <c r="AD1" s="482" t="s">
        <v>43</v>
      </c>
      <c r="AE1" s="483"/>
      <c r="AF1" s="482" t="s">
        <v>44</v>
      </c>
      <c r="AG1" s="483"/>
      <c r="AH1" s="482" t="s">
        <v>45</v>
      </c>
      <c r="AI1" s="483"/>
      <c r="AJ1" s="501" t="s">
        <v>31</v>
      </c>
      <c r="AK1" s="483"/>
    </row>
    <row r="2" s="479" customFormat="1" ht="37.5" customHeight="1" spans="1:37">
      <c r="A2" s="485" t="s">
        <v>46</v>
      </c>
      <c r="B2" s="486"/>
      <c r="C2" s="486"/>
      <c r="D2" s="486"/>
      <c r="E2" s="487"/>
      <c r="F2" s="488"/>
      <c r="G2" s="489"/>
      <c r="H2" s="488"/>
      <c r="I2" s="489"/>
      <c r="J2" s="488"/>
      <c r="K2" s="489"/>
      <c r="L2" s="488"/>
      <c r="M2" s="489"/>
      <c r="N2" s="488"/>
      <c r="O2" s="489"/>
      <c r="P2" s="488"/>
      <c r="Q2" s="489"/>
      <c r="R2" s="488"/>
      <c r="S2" s="489"/>
      <c r="T2" s="488"/>
      <c r="U2" s="489"/>
      <c r="V2" s="488"/>
      <c r="W2" s="489"/>
      <c r="X2" s="488"/>
      <c r="Y2" s="489"/>
      <c r="Z2" s="488"/>
      <c r="AA2" s="489"/>
      <c r="AB2" s="488"/>
      <c r="AC2" s="489"/>
      <c r="AD2" s="488"/>
      <c r="AE2" s="489"/>
      <c r="AF2" s="488"/>
      <c r="AG2" s="489"/>
      <c r="AH2" s="488"/>
      <c r="AI2" s="489"/>
      <c r="AJ2" s="488"/>
      <c r="AK2" s="489"/>
    </row>
    <row r="3" s="479" customFormat="1" ht="26.4" spans="1:37">
      <c r="A3" s="144" t="s">
        <v>47</v>
      </c>
      <c r="B3" s="144" t="s">
        <v>48</v>
      </c>
      <c r="C3" s="144" t="s">
        <v>49</v>
      </c>
      <c r="D3" s="144" t="s">
        <v>50</v>
      </c>
      <c r="E3" s="144" t="s">
        <v>51</v>
      </c>
      <c r="F3" s="144" t="s">
        <v>52</v>
      </c>
      <c r="G3" s="144" t="s">
        <v>53</v>
      </c>
      <c r="H3" s="144" t="s">
        <v>52</v>
      </c>
      <c r="I3" s="144" t="s">
        <v>53</v>
      </c>
      <c r="J3" s="144" t="s">
        <v>52</v>
      </c>
      <c r="K3" s="144" t="s">
        <v>53</v>
      </c>
      <c r="L3" s="144" t="s">
        <v>52</v>
      </c>
      <c r="M3" s="144" t="s">
        <v>53</v>
      </c>
      <c r="N3" s="144" t="s">
        <v>52</v>
      </c>
      <c r="O3" s="144" t="s">
        <v>53</v>
      </c>
      <c r="P3" s="144" t="s">
        <v>52</v>
      </c>
      <c r="Q3" s="144" t="s">
        <v>53</v>
      </c>
      <c r="R3" s="144" t="s">
        <v>52</v>
      </c>
      <c r="S3" s="144" t="s">
        <v>53</v>
      </c>
      <c r="T3" s="144" t="s">
        <v>52</v>
      </c>
      <c r="U3" s="144" t="s">
        <v>53</v>
      </c>
      <c r="V3" s="144" t="s">
        <v>52</v>
      </c>
      <c r="W3" s="144" t="s">
        <v>53</v>
      </c>
      <c r="X3" s="144" t="s">
        <v>52</v>
      </c>
      <c r="Y3" s="144" t="s">
        <v>53</v>
      </c>
      <c r="Z3" s="144" t="s">
        <v>52</v>
      </c>
      <c r="AA3" s="144" t="s">
        <v>53</v>
      </c>
      <c r="AB3" s="144" t="s">
        <v>52</v>
      </c>
      <c r="AC3" s="144" t="s">
        <v>53</v>
      </c>
      <c r="AD3" s="144" t="s">
        <v>52</v>
      </c>
      <c r="AE3" s="144" t="s">
        <v>53</v>
      </c>
      <c r="AF3" s="144" t="s">
        <v>52</v>
      </c>
      <c r="AG3" s="144" t="s">
        <v>53</v>
      </c>
      <c r="AH3" s="144" t="s">
        <v>52</v>
      </c>
      <c r="AI3" s="144" t="s">
        <v>53</v>
      </c>
      <c r="AJ3" s="465" t="s">
        <v>52</v>
      </c>
      <c r="AK3" s="465" t="s">
        <v>53</v>
      </c>
    </row>
    <row r="4" ht="17.4" spans="1:37">
      <c r="A4" s="490" t="s">
        <v>54</v>
      </c>
      <c r="B4" s="491"/>
      <c r="C4" s="491"/>
      <c r="D4" s="491"/>
      <c r="E4" s="492"/>
      <c r="F4" s="493"/>
      <c r="G4" s="494"/>
      <c r="H4" s="494"/>
      <c r="I4" s="494"/>
      <c r="J4" s="494"/>
      <c r="K4" s="494"/>
      <c r="L4" s="493"/>
      <c r="M4" s="494"/>
      <c r="N4" s="493"/>
      <c r="O4" s="494"/>
      <c r="P4" s="493"/>
      <c r="Q4" s="493"/>
      <c r="R4" s="493"/>
      <c r="S4" s="493"/>
      <c r="T4" s="493"/>
      <c r="U4" s="493"/>
      <c r="V4" s="493"/>
      <c r="W4" s="493"/>
      <c r="X4" s="493"/>
      <c r="Y4" s="493"/>
      <c r="Z4" s="493"/>
      <c r="AA4" s="493"/>
      <c r="AB4" s="493"/>
      <c r="AC4" s="493"/>
      <c r="AD4" s="493"/>
      <c r="AE4" s="493"/>
      <c r="AF4" s="493"/>
      <c r="AG4" s="493"/>
      <c r="AH4" s="493"/>
      <c r="AI4" s="493"/>
      <c r="AJ4" s="493"/>
      <c r="AK4" s="493"/>
    </row>
    <row r="5" ht="66" spans="1:37">
      <c r="A5" s="281">
        <v>1</v>
      </c>
      <c r="B5" s="495" t="s">
        <v>55</v>
      </c>
      <c r="C5" s="54" t="s">
        <v>56</v>
      </c>
      <c r="D5" s="495">
        <v>30</v>
      </c>
      <c r="E5" s="327">
        <v>11000</v>
      </c>
      <c r="F5" s="298">
        <v>0</v>
      </c>
      <c r="G5" s="281">
        <f t="shared" ref="G5:G69" si="0">F5*E5</f>
        <v>0</v>
      </c>
      <c r="H5" s="496">
        <v>0</v>
      </c>
      <c r="I5" s="281">
        <f t="shared" ref="I5:I69" si="1">H5*E5</f>
        <v>0</v>
      </c>
      <c r="J5" s="496">
        <v>0</v>
      </c>
      <c r="K5" s="281">
        <f t="shared" ref="K5:K69" si="2">J5*E5</f>
        <v>0</v>
      </c>
      <c r="L5" s="298">
        <v>0</v>
      </c>
      <c r="M5" s="281">
        <f t="shared" ref="M5:M69" si="3">L5*E5</f>
        <v>0</v>
      </c>
      <c r="N5" s="298">
        <v>0</v>
      </c>
      <c r="O5" s="281">
        <f t="shared" ref="O5:O69" si="4">N5*E5</f>
        <v>0</v>
      </c>
      <c r="P5" s="298">
        <v>0</v>
      </c>
      <c r="Q5" s="298">
        <f t="shared" ref="Q5:Q69" si="5">P5*E5</f>
        <v>0</v>
      </c>
      <c r="R5" s="298">
        <v>0</v>
      </c>
      <c r="S5" s="344">
        <f t="shared" ref="S5:S69" si="6">R5*E5</f>
        <v>0</v>
      </c>
      <c r="T5" s="298">
        <v>0</v>
      </c>
      <c r="U5" s="298">
        <v>0</v>
      </c>
      <c r="V5" s="298">
        <v>0</v>
      </c>
      <c r="W5" s="298">
        <v>0</v>
      </c>
      <c r="X5" s="298">
        <v>0</v>
      </c>
      <c r="Y5" s="298">
        <v>0</v>
      </c>
      <c r="Z5" s="298">
        <v>0</v>
      </c>
      <c r="AA5" s="298">
        <v>0</v>
      </c>
      <c r="AB5" s="298">
        <v>0</v>
      </c>
      <c r="AC5" s="298">
        <v>0</v>
      </c>
      <c r="AD5" s="298">
        <v>0</v>
      </c>
      <c r="AE5" s="298">
        <v>0</v>
      </c>
      <c r="AF5" s="298">
        <v>0</v>
      </c>
      <c r="AG5" s="298">
        <v>0</v>
      </c>
      <c r="AH5" s="298">
        <v>0</v>
      </c>
      <c r="AI5" s="298">
        <v>0</v>
      </c>
      <c r="AJ5" s="502">
        <f t="shared" ref="AJ5:AK5" si="7">AH5+AF5+AD5+AB5+Z5+X5+V5+T5+R5+P5+N5+L5+J5+H5+F5</f>
        <v>0</v>
      </c>
      <c r="AK5" s="502">
        <f t="shared" si="7"/>
        <v>0</v>
      </c>
    </row>
    <row r="6" ht="316.8" spans="1:37">
      <c r="A6" s="281">
        <v>2</v>
      </c>
      <c r="B6" s="495" t="s">
        <v>57</v>
      </c>
      <c r="C6" s="79" t="s">
        <v>58</v>
      </c>
      <c r="D6" s="495">
        <v>1</v>
      </c>
      <c r="E6" s="24">
        <v>17000</v>
      </c>
      <c r="F6" s="298">
        <v>0</v>
      </c>
      <c r="G6" s="281">
        <f t="shared" si="0"/>
        <v>0</v>
      </c>
      <c r="H6" s="496">
        <v>0</v>
      </c>
      <c r="I6" s="281">
        <f t="shared" si="1"/>
        <v>0</v>
      </c>
      <c r="J6" s="496">
        <v>0</v>
      </c>
      <c r="K6" s="281">
        <f t="shared" si="2"/>
        <v>0</v>
      </c>
      <c r="L6" s="298">
        <v>0</v>
      </c>
      <c r="M6" s="281">
        <f t="shared" si="3"/>
        <v>0</v>
      </c>
      <c r="N6" s="298">
        <v>0</v>
      </c>
      <c r="O6" s="281">
        <f t="shared" si="4"/>
        <v>0</v>
      </c>
      <c r="P6" s="298">
        <v>0</v>
      </c>
      <c r="Q6" s="298">
        <f t="shared" si="5"/>
        <v>0</v>
      </c>
      <c r="R6" s="298">
        <v>0</v>
      </c>
      <c r="S6" s="344">
        <f t="shared" si="6"/>
        <v>0</v>
      </c>
      <c r="T6" s="298">
        <v>0</v>
      </c>
      <c r="U6" s="298">
        <v>0</v>
      </c>
      <c r="V6" s="298">
        <v>1</v>
      </c>
      <c r="W6" s="298">
        <v>17000</v>
      </c>
      <c r="X6" s="298">
        <v>0</v>
      </c>
      <c r="Y6" s="298">
        <v>0</v>
      </c>
      <c r="Z6" s="298">
        <v>0</v>
      </c>
      <c r="AA6" s="298">
        <v>0</v>
      </c>
      <c r="AB6" s="298">
        <v>0</v>
      </c>
      <c r="AC6" s="298">
        <v>0</v>
      </c>
      <c r="AD6" s="298">
        <v>0</v>
      </c>
      <c r="AE6" s="298">
        <v>0</v>
      </c>
      <c r="AF6" s="298">
        <v>0</v>
      </c>
      <c r="AG6" s="298">
        <v>0</v>
      </c>
      <c r="AH6" s="298">
        <v>0</v>
      </c>
      <c r="AI6" s="298">
        <v>0</v>
      </c>
      <c r="AJ6" s="502">
        <f t="shared" ref="AJ6:AK6" si="8">AH6+AF6+AD6+AB6+Z6+X6+V6+T6+R6+P6+N6+L6+J6+H6+F6</f>
        <v>1</v>
      </c>
      <c r="AK6" s="502">
        <f t="shared" si="8"/>
        <v>17000</v>
      </c>
    </row>
    <row r="7" ht="224.4" spans="1:37">
      <c r="A7" s="281">
        <v>3</v>
      </c>
      <c r="B7" s="495" t="s">
        <v>59</v>
      </c>
      <c r="C7" s="54" t="s">
        <v>60</v>
      </c>
      <c r="D7" s="495">
        <v>2</v>
      </c>
      <c r="E7" s="327">
        <v>48000</v>
      </c>
      <c r="F7" s="298">
        <v>0</v>
      </c>
      <c r="G7" s="281">
        <f t="shared" si="0"/>
        <v>0</v>
      </c>
      <c r="H7" s="496">
        <v>0</v>
      </c>
      <c r="I7" s="281">
        <f t="shared" si="1"/>
        <v>0</v>
      </c>
      <c r="J7" s="496">
        <v>0</v>
      </c>
      <c r="K7" s="281">
        <f t="shared" si="2"/>
        <v>0</v>
      </c>
      <c r="L7" s="298">
        <v>0</v>
      </c>
      <c r="M7" s="281">
        <f t="shared" si="3"/>
        <v>0</v>
      </c>
      <c r="N7" s="298">
        <v>0</v>
      </c>
      <c r="O7" s="281">
        <f t="shared" si="4"/>
        <v>0</v>
      </c>
      <c r="P7" s="298">
        <v>0</v>
      </c>
      <c r="Q7" s="298">
        <f t="shared" si="5"/>
        <v>0</v>
      </c>
      <c r="R7" s="298">
        <v>0</v>
      </c>
      <c r="S7" s="344">
        <f t="shared" si="6"/>
        <v>0</v>
      </c>
      <c r="T7" s="298">
        <v>0</v>
      </c>
      <c r="U7" s="298">
        <v>0</v>
      </c>
      <c r="V7" s="298">
        <v>1</v>
      </c>
      <c r="W7" s="298">
        <v>48000</v>
      </c>
      <c r="X7" s="298">
        <v>0</v>
      </c>
      <c r="Y7" s="298">
        <v>0</v>
      </c>
      <c r="Z7" s="298">
        <v>0</v>
      </c>
      <c r="AA7" s="298">
        <v>0</v>
      </c>
      <c r="AB7" s="298">
        <v>0</v>
      </c>
      <c r="AC7" s="298">
        <v>0</v>
      </c>
      <c r="AD7" s="298">
        <v>0</v>
      </c>
      <c r="AE7" s="298">
        <v>0</v>
      </c>
      <c r="AF7" s="298">
        <v>0</v>
      </c>
      <c r="AG7" s="298">
        <v>0</v>
      </c>
      <c r="AH7" s="298">
        <v>0</v>
      </c>
      <c r="AI7" s="298">
        <v>0</v>
      </c>
      <c r="AJ7" s="502">
        <f t="shared" ref="AJ7:AK7" si="9">AH7+AF7+AD7+AB7+Z7+X7+V7+T7+R7+P7+N7+L7+J7+H7+F7</f>
        <v>1</v>
      </c>
      <c r="AK7" s="502">
        <f t="shared" si="9"/>
        <v>48000</v>
      </c>
    </row>
    <row r="8" ht="132" spans="1:37">
      <c r="A8" s="281">
        <v>4</v>
      </c>
      <c r="B8" s="495" t="s">
        <v>61</v>
      </c>
      <c r="C8" s="54" t="s">
        <v>62</v>
      </c>
      <c r="D8" s="495">
        <v>14</v>
      </c>
      <c r="E8" s="327">
        <v>17000</v>
      </c>
      <c r="F8" s="298">
        <v>0</v>
      </c>
      <c r="G8" s="281">
        <f t="shared" si="0"/>
        <v>0</v>
      </c>
      <c r="H8" s="496">
        <v>0</v>
      </c>
      <c r="I8" s="281">
        <f t="shared" si="1"/>
        <v>0</v>
      </c>
      <c r="J8" s="496">
        <v>0</v>
      </c>
      <c r="K8" s="281">
        <f t="shared" si="2"/>
        <v>0</v>
      </c>
      <c r="L8" s="298">
        <v>0</v>
      </c>
      <c r="M8" s="281">
        <f t="shared" si="3"/>
        <v>0</v>
      </c>
      <c r="N8" s="298">
        <v>0</v>
      </c>
      <c r="O8" s="281">
        <f t="shared" si="4"/>
        <v>0</v>
      </c>
      <c r="P8" s="298">
        <v>0</v>
      </c>
      <c r="Q8" s="298">
        <f t="shared" si="5"/>
        <v>0</v>
      </c>
      <c r="R8" s="298">
        <v>0</v>
      </c>
      <c r="S8" s="344">
        <f t="shared" si="6"/>
        <v>0</v>
      </c>
      <c r="T8" s="298">
        <v>0</v>
      </c>
      <c r="U8" s="298">
        <v>0</v>
      </c>
      <c r="V8" s="298">
        <v>0</v>
      </c>
      <c r="W8" s="298">
        <v>0</v>
      </c>
      <c r="X8" s="298">
        <v>0</v>
      </c>
      <c r="Y8" s="298">
        <v>0</v>
      </c>
      <c r="Z8" s="298">
        <v>0</v>
      </c>
      <c r="AA8" s="298">
        <v>0</v>
      </c>
      <c r="AB8" s="298">
        <v>0</v>
      </c>
      <c r="AC8" s="298">
        <v>0</v>
      </c>
      <c r="AD8" s="298">
        <v>0</v>
      </c>
      <c r="AE8" s="298">
        <v>0</v>
      </c>
      <c r="AF8" s="298">
        <v>0</v>
      </c>
      <c r="AG8" s="298">
        <v>0</v>
      </c>
      <c r="AH8" s="298">
        <v>0</v>
      </c>
      <c r="AI8" s="298">
        <v>0</v>
      </c>
      <c r="AJ8" s="502">
        <f t="shared" ref="AJ8:AK8" si="10">AH8+AF8+AD8+AB8+Z8+X8+V8+T8+R8+P8+N8+L8+J8+H8+F8</f>
        <v>0</v>
      </c>
      <c r="AK8" s="502">
        <f t="shared" si="10"/>
        <v>0</v>
      </c>
    </row>
    <row r="9" ht="132" spans="1:37">
      <c r="A9" s="281">
        <v>5</v>
      </c>
      <c r="B9" s="495" t="s">
        <v>63</v>
      </c>
      <c r="C9" s="79" t="s">
        <v>64</v>
      </c>
      <c r="D9" s="495">
        <v>1</v>
      </c>
      <c r="E9" s="24">
        <v>11000</v>
      </c>
      <c r="F9" s="298">
        <v>0</v>
      </c>
      <c r="G9" s="281">
        <f t="shared" si="0"/>
        <v>0</v>
      </c>
      <c r="H9" s="496">
        <v>0</v>
      </c>
      <c r="I9" s="281">
        <f t="shared" si="1"/>
        <v>0</v>
      </c>
      <c r="J9" s="496">
        <v>0</v>
      </c>
      <c r="K9" s="281">
        <f t="shared" si="2"/>
        <v>0</v>
      </c>
      <c r="L9" s="298">
        <v>0</v>
      </c>
      <c r="M9" s="281">
        <f t="shared" si="3"/>
        <v>0</v>
      </c>
      <c r="N9" s="298">
        <v>0</v>
      </c>
      <c r="O9" s="281">
        <f t="shared" si="4"/>
        <v>0</v>
      </c>
      <c r="P9" s="298">
        <v>0</v>
      </c>
      <c r="Q9" s="298">
        <f t="shared" si="5"/>
        <v>0</v>
      </c>
      <c r="R9" s="298">
        <v>0</v>
      </c>
      <c r="S9" s="344">
        <f t="shared" si="6"/>
        <v>0</v>
      </c>
      <c r="T9" s="298">
        <v>0</v>
      </c>
      <c r="U9" s="298">
        <v>0</v>
      </c>
      <c r="V9" s="298">
        <v>0</v>
      </c>
      <c r="W9" s="298">
        <v>0</v>
      </c>
      <c r="X9" s="298">
        <v>0</v>
      </c>
      <c r="Y9" s="298">
        <v>0</v>
      </c>
      <c r="Z9" s="298">
        <v>0</v>
      </c>
      <c r="AA9" s="298">
        <v>0</v>
      </c>
      <c r="AB9" s="298">
        <v>0</v>
      </c>
      <c r="AC9" s="298">
        <v>0</v>
      </c>
      <c r="AD9" s="298">
        <v>0</v>
      </c>
      <c r="AE9" s="298">
        <v>0</v>
      </c>
      <c r="AF9" s="298">
        <v>0</v>
      </c>
      <c r="AG9" s="298">
        <v>0</v>
      </c>
      <c r="AH9" s="298">
        <v>0</v>
      </c>
      <c r="AI9" s="298">
        <v>0</v>
      </c>
      <c r="AJ9" s="502">
        <f t="shared" ref="AJ9:AK9" si="11">AH9+AF9+AD9+AB9+Z9+X9+V9+T9+R9+P9+N9+L9+J9+H9+F9</f>
        <v>0</v>
      </c>
      <c r="AK9" s="502">
        <f t="shared" si="11"/>
        <v>0</v>
      </c>
    </row>
    <row r="10" ht="132" spans="1:37">
      <c r="A10" s="281">
        <v>6</v>
      </c>
      <c r="B10" s="495" t="s">
        <v>65</v>
      </c>
      <c r="C10" s="54" t="s">
        <v>66</v>
      </c>
      <c r="D10" s="495">
        <v>8</v>
      </c>
      <c r="E10" s="327">
        <v>63000</v>
      </c>
      <c r="F10" s="298">
        <v>0</v>
      </c>
      <c r="G10" s="281">
        <f t="shared" si="0"/>
        <v>0</v>
      </c>
      <c r="H10" s="496">
        <v>0</v>
      </c>
      <c r="I10" s="281">
        <f t="shared" si="1"/>
        <v>0</v>
      </c>
      <c r="J10" s="496">
        <v>0</v>
      </c>
      <c r="K10" s="281">
        <f t="shared" si="2"/>
        <v>0</v>
      </c>
      <c r="L10" s="298">
        <v>0</v>
      </c>
      <c r="M10" s="281">
        <f t="shared" si="3"/>
        <v>0</v>
      </c>
      <c r="N10" s="298">
        <v>0</v>
      </c>
      <c r="O10" s="281">
        <f t="shared" si="4"/>
        <v>0</v>
      </c>
      <c r="P10" s="298">
        <v>0</v>
      </c>
      <c r="Q10" s="298">
        <f t="shared" si="5"/>
        <v>0</v>
      </c>
      <c r="R10" s="298">
        <v>0</v>
      </c>
      <c r="S10" s="344">
        <f t="shared" si="6"/>
        <v>0</v>
      </c>
      <c r="T10" s="298">
        <v>0</v>
      </c>
      <c r="U10" s="298">
        <v>0</v>
      </c>
      <c r="V10" s="298">
        <v>0</v>
      </c>
      <c r="W10" s="298">
        <v>0</v>
      </c>
      <c r="X10" s="298">
        <v>0</v>
      </c>
      <c r="Y10" s="298">
        <v>0</v>
      </c>
      <c r="Z10" s="298">
        <v>0</v>
      </c>
      <c r="AA10" s="298">
        <v>0</v>
      </c>
      <c r="AB10" s="298">
        <v>0</v>
      </c>
      <c r="AC10" s="298">
        <v>0</v>
      </c>
      <c r="AD10" s="298">
        <v>0</v>
      </c>
      <c r="AE10" s="298">
        <v>0</v>
      </c>
      <c r="AF10" s="298">
        <v>0</v>
      </c>
      <c r="AG10" s="298">
        <v>0</v>
      </c>
      <c r="AH10" s="298">
        <v>0</v>
      </c>
      <c r="AI10" s="298">
        <v>0</v>
      </c>
      <c r="AJ10" s="502">
        <f t="shared" ref="AJ10:AK10" si="12">AH10+AF10+AD10+AB10+Z10+X10+V10+T10+R10+P10+N10+L10+J10+H10+F10</f>
        <v>0</v>
      </c>
      <c r="AK10" s="502">
        <f t="shared" si="12"/>
        <v>0</v>
      </c>
    </row>
    <row r="11" ht="105.6" spans="1:37">
      <c r="A11" s="281">
        <v>7</v>
      </c>
      <c r="B11" s="495" t="s">
        <v>67</v>
      </c>
      <c r="C11" s="54" t="s">
        <v>68</v>
      </c>
      <c r="D11" s="495">
        <v>6</v>
      </c>
      <c r="E11" s="327">
        <v>10000</v>
      </c>
      <c r="F11" s="298">
        <v>0</v>
      </c>
      <c r="G11" s="281">
        <f t="shared" si="0"/>
        <v>0</v>
      </c>
      <c r="H11" s="496">
        <v>0</v>
      </c>
      <c r="I11" s="281">
        <f t="shared" si="1"/>
        <v>0</v>
      </c>
      <c r="J11" s="496">
        <v>0</v>
      </c>
      <c r="K11" s="281">
        <f t="shared" si="2"/>
        <v>0</v>
      </c>
      <c r="L11" s="298">
        <v>0</v>
      </c>
      <c r="M11" s="281">
        <f t="shared" si="3"/>
        <v>0</v>
      </c>
      <c r="N11" s="298">
        <v>0</v>
      </c>
      <c r="O11" s="281">
        <f t="shared" si="4"/>
        <v>0</v>
      </c>
      <c r="P11" s="298">
        <v>0</v>
      </c>
      <c r="Q11" s="298">
        <f t="shared" si="5"/>
        <v>0</v>
      </c>
      <c r="R11" s="298">
        <v>0</v>
      </c>
      <c r="S11" s="344">
        <f t="shared" si="6"/>
        <v>0</v>
      </c>
      <c r="T11" s="298">
        <v>0</v>
      </c>
      <c r="U11" s="298">
        <v>0</v>
      </c>
      <c r="V11" s="298">
        <v>1</v>
      </c>
      <c r="W11" s="298">
        <v>10000</v>
      </c>
      <c r="X11" s="298">
        <v>0</v>
      </c>
      <c r="Y11" s="298">
        <v>0</v>
      </c>
      <c r="Z11" s="298">
        <v>0</v>
      </c>
      <c r="AA11" s="298">
        <v>0</v>
      </c>
      <c r="AB11" s="298">
        <v>0</v>
      </c>
      <c r="AC11" s="298">
        <v>0</v>
      </c>
      <c r="AD11" s="298">
        <v>0</v>
      </c>
      <c r="AE11" s="298">
        <v>0</v>
      </c>
      <c r="AF11" s="298">
        <v>0</v>
      </c>
      <c r="AG11" s="298">
        <v>0</v>
      </c>
      <c r="AH11" s="298">
        <v>0</v>
      </c>
      <c r="AI11" s="298">
        <v>0</v>
      </c>
      <c r="AJ11" s="502">
        <f t="shared" ref="AJ11:AK11" si="13">AH11+AF11+AD11+AB11+Z11+X11+V11+T11+R11+P11+N11+L11+J11+H11+F11</f>
        <v>1</v>
      </c>
      <c r="AK11" s="502">
        <f t="shared" si="13"/>
        <v>10000</v>
      </c>
    </row>
    <row r="12" ht="105.6" spans="1:37">
      <c r="A12" s="281">
        <v>8</v>
      </c>
      <c r="B12" s="495" t="s">
        <v>69</v>
      </c>
      <c r="C12" s="54" t="s">
        <v>70</v>
      </c>
      <c r="D12" s="495">
        <v>15</v>
      </c>
      <c r="E12" s="327">
        <v>107000</v>
      </c>
      <c r="F12" s="298">
        <v>0</v>
      </c>
      <c r="G12" s="281">
        <f t="shared" si="0"/>
        <v>0</v>
      </c>
      <c r="H12" s="496">
        <v>0</v>
      </c>
      <c r="I12" s="281">
        <f t="shared" si="1"/>
        <v>0</v>
      </c>
      <c r="J12" s="496">
        <v>0</v>
      </c>
      <c r="K12" s="281">
        <f t="shared" si="2"/>
        <v>0</v>
      </c>
      <c r="L12" s="298">
        <v>0</v>
      </c>
      <c r="M12" s="281">
        <f t="shared" si="3"/>
        <v>0</v>
      </c>
      <c r="N12" s="298">
        <v>0</v>
      </c>
      <c r="O12" s="281">
        <f t="shared" si="4"/>
        <v>0</v>
      </c>
      <c r="P12" s="298">
        <v>0</v>
      </c>
      <c r="Q12" s="298">
        <f t="shared" si="5"/>
        <v>0</v>
      </c>
      <c r="R12" s="298">
        <v>0</v>
      </c>
      <c r="S12" s="344">
        <f t="shared" si="6"/>
        <v>0</v>
      </c>
      <c r="T12" s="298">
        <v>0</v>
      </c>
      <c r="U12" s="298">
        <v>0</v>
      </c>
      <c r="V12" s="298">
        <v>0</v>
      </c>
      <c r="W12" s="298">
        <v>0</v>
      </c>
      <c r="X12" s="298">
        <v>0</v>
      </c>
      <c r="Y12" s="298">
        <v>0</v>
      </c>
      <c r="Z12" s="298">
        <v>0</v>
      </c>
      <c r="AA12" s="298">
        <v>0</v>
      </c>
      <c r="AB12" s="298">
        <v>0</v>
      </c>
      <c r="AC12" s="298">
        <v>0</v>
      </c>
      <c r="AD12" s="298">
        <v>0</v>
      </c>
      <c r="AE12" s="298">
        <v>0</v>
      </c>
      <c r="AF12" s="298">
        <v>0</v>
      </c>
      <c r="AG12" s="298">
        <v>0</v>
      </c>
      <c r="AH12" s="298">
        <v>0</v>
      </c>
      <c r="AI12" s="298">
        <v>0</v>
      </c>
      <c r="AJ12" s="502">
        <f t="shared" ref="AJ12:AK12" si="14">AH12+AF12+AD12+AB12+Z12+X12+V12+T12+R12+P12+N12+L12+J12+H12+F12</f>
        <v>0</v>
      </c>
      <c r="AK12" s="502">
        <f t="shared" si="14"/>
        <v>0</v>
      </c>
    </row>
    <row r="13" ht="145.2" spans="1:37">
      <c r="A13" s="281">
        <v>9</v>
      </c>
      <c r="B13" s="495" t="s">
        <v>71</v>
      </c>
      <c r="C13" s="54" t="s">
        <v>72</v>
      </c>
      <c r="D13" s="495">
        <v>39</v>
      </c>
      <c r="E13" s="327">
        <v>9000</v>
      </c>
      <c r="F13" s="298">
        <v>0</v>
      </c>
      <c r="G13" s="281">
        <f t="shared" si="0"/>
        <v>0</v>
      </c>
      <c r="H13" s="496">
        <v>0</v>
      </c>
      <c r="I13" s="281">
        <f t="shared" si="1"/>
        <v>0</v>
      </c>
      <c r="J13" s="496">
        <v>0</v>
      </c>
      <c r="K13" s="281">
        <f t="shared" si="2"/>
        <v>0</v>
      </c>
      <c r="L13" s="298">
        <v>0</v>
      </c>
      <c r="M13" s="281">
        <f t="shared" si="3"/>
        <v>0</v>
      </c>
      <c r="N13" s="298">
        <v>0</v>
      </c>
      <c r="O13" s="281">
        <f t="shared" si="4"/>
        <v>0</v>
      </c>
      <c r="P13" s="298">
        <v>0</v>
      </c>
      <c r="Q13" s="298">
        <f t="shared" si="5"/>
        <v>0</v>
      </c>
      <c r="R13" s="298">
        <v>0</v>
      </c>
      <c r="S13" s="344">
        <f t="shared" si="6"/>
        <v>0</v>
      </c>
      <c r="T13" s="298">
        <v>0</v>
      </c>
      <c r="U13" s="298">
        <v>0</v>
      </c>
      <c r="V13" s="298">
        <v>0</v>
      </c>
      <c r="W13" s="298">
        <v>0</v>
      </c>
      <c r="X13" s="298">
        <v>0</v>
      </c>
      <c r="Y13" s="298">
        <v>0</v>
      </c>
      <c r="Z13" s="298">
        <v>0</v>
      </c>
      <c r="AA13" s="298">
        <v>0</v>
      </c>
      <c r="AB13" s="298">
        <v>0</v>
      </c>
      <c r="AC13" s="298">
        <v>0</v>
      </c>
      <c r="AD13" s="298">
        <v>0</v>
      </c>
      <c r="AE13" s="298">
        <v>0</v>
      </c>
      <c r="AF13" s="298">
        <v>0</v>
      </c>
      <c r="AG13" s="298">
        <v>0</v>
      </c>
      <c r="AH13" s="298">
        <v>0</v>
      </c>
      <c r="AI13" s="298">
        <v>0</v>
      </c>
      <c r="AJ13" s="502">
        <f t="shared" ref="AJ13:AK13" si="15">AH13+AF13+AD13+AB13+Z13+X13+V13+T13+R13+P13+N13+L13+J13+H13+F13</f>
        <v>0</v>
      </c>
      <c r="AK13" s="502">
        <f t="shared" si="15"/>
        <v>0</v>
      </c>
    </row>
    <row r="14" ht="105.6" spans="1:37">
      <c r="A14" s="281">
        <v>10</v>
      </c>
      <c r="B14" s="496" t="s">
        <v>73</v>
      </c>
      <c r="C14" s="54" t="s">
        <v>74</v>
      </c>
      <c r="D14" s="496">
        <v>144</v>
      </c>
      <c r="E14" s="327">
        <v>5000</v>
      </c>
      <c r="F14" s="298">
        <v>0</v>
      </c>
      <c r="G14" s="281">
        <f t="shared" si="0"/>
        <v>0</v>
      </c>
      <c r="H14" s="496">
        <v>0</v>
      </c>
      <c r="I14" s="281">
        <f t="shared" si="1"/>
        <v>0</v>
      </c>
      <c r="J14" s="496">
        <v>0</v>
      </c>
      <c r="K14" s="281">
        <f t="shared" si="2"/>
        <v>0</v>
      </c>
      <c r="L14" s="298">
        <v>0</v>
      </c>
      <c r="M14" s="281">
        <f t="shared" si="3"/>
        <v>0</v>
      </c>
      <c r="N14" s="298">
        <v>0</v>
      </c>
      <c r="O14" s="281">
        <f t="shared" si="4"/>
        <v>0</v>
      </c>
      <c r="P14" s="298">
        <v>0</v>
      </c>
      <c r="Q14" s="298">
        <f t="shared" si="5"/>
        <v>0</v>
      </c>
      <c r="R14" s="298">
        <v>0</v>
      </c>
      <c r="S14" s="344">
        <f t="shared" si="6"/>
        <v>0</v>
      </c>
      <c r="T14" s="298">
        <v>0</v>
      </c>
      <c r="U14" s="298">
        <v>0</v>
      </c>
      <c r="V14" s="298">
        <v>0</v>
      </c>
      <c r="W14" s="298">
        <v>0</v>
      </c>
      <c r="X14" s="298">
        <v>0</v>
      </c>
      <c r="Y14" s="298">
        <v>0</v>
      </c>
      <c r="Z14" s="298">
        <v>0</v>
      </c>
      <c r="AA14" s="298">
        <v>0</v>
      </c>
      <c r="AB14" s="298">
        <v>0</v>
      </c>
      <c r="AC14" s="298">
        <v>0</v>
      </c>
      <c r="AD14" s="298">
        <v>25</v>
      </c>
      <c r="AE14" s="298">
        <v>125000</v>
      </c>
      <c r="AF14" s="298">
        <v>0</v>
      </c>
      <c r="AG14" s="298">
        <v>0</v>
      </c>
      <c r="AH14" s="298">
        <v>0</v>
      </c>
      <c r="AI14" s="298">
        <v>0</v>
      </c>
      <c r="AJ14" s="502">
        <f t="shared" ref="AJ14:AK14" si="16">AH14+AF14+AD14+AB14+Z14+X14+V14+T14+R14+P14+N14+L14+J14+H14+F14</f>
        <v>25</v>
      </c>
      <c r="AK14" s="502">
        <f t="shared" si="16"/>
        <v>125000</v>
      </c>
    </row>
    <row r="15" ht="132" spans="1:37">
      <c r="A15" s="281">
        <v>11</v>
      </c>
      <c r="B15" s="495" t="s">
        <v>75</v>
      </c>
      <c r="C15" s="54" t="s">
        <v>76</v>
      </c>
      <c r="D15" s="495">
        <v>41</v>
      </c>
      <c r="E15" s="327">
        <v>6000</v>
      </c>
      <c r="F15" s="298">
        <v>0</v>
      </c>
      <c r="G15" s="281">
        <f t="shared" si="0"/>
        <v>0</v>
      </c>
      <c r="H15" s="496">
        <v>0</v>
      </c>
      <c r="I15" s="281">
        <f t="shared" si="1"/>
        <v>0</v>
      </c>
      <c r="J15" s="496">
        <v>0</v>
      </c>
      <c r="K15" s="281">
        <f t="shared" si="2"/>
        <v>0</v>
      </c>
      <c r="L15" s="298">
        <v>0</v>
      </c>
      <c r="M15" s="281">
        <f t="shared" si="3"/>
        <v>0</v>
      </c>
      <c r="N15" s="298">
        <v>0</v>
      </c>
      <c r="O15" s="281">
        <f t="shared" si="4"/>
        <v>0</v>
      </c>
      <c r="P15" s="298">
        <v>0</v>
      </c>
      <c r="Q15" s="298">
        <f t="shared" si="5"/>
        <v>0</v>
      </c>
      <c r="R15" s="298">
        <v>0</v>
      </c>
      <c r="S15" s="344">
        <f t="shared" si="6"/>
        <v>0</v>
      </c>
      <c r="T15" s="298">
        <v>0</v>
      </c>
      <c r="U15" s="298">
        <v>0</v>
      </c>
      <c r="V15" s="298">
        <v>0</v>
      </c>
      <c r="W15" s="298">
        <v>0</v>
      </c>
      <c r="X15" s="298">
        <v>0</v>
      </c>
      <c r="Y15" s="298">
        <v>0</v>
      </c>
      <c r="Z15" s="298">
        <v>0</v>
      </c>
      <c r="AA15" s="298">
        <v>0</v>
      </c>
      <c r="AB15" s="298">
        <v>0</v>
      </c>
      <c r="AC15" s="298">
        <v>0</v>
      </c>
      <c r="AD15" s="298">
        <v>0</v>
      </c>
      <c r="AE15" s="298">
        <v>0</v>
      </c>
      <c r="AF15" s="298">
        <v>0</v>
      </c>
      <c r="AG15" s="298">
        <v>0</v>
      </c>
      <c r="AH15" s="298">
        <v>0</v>
      </c>
      <c r="AI15" s="298">
        <v>0</v>
      </c>
      <c r="AJ15" s="502">
        <f t="shared" ref="AJ15:AK15" si="17">AH15+AF15+AD15+AB15+Z15+X15+V15+T15+R15+P15+N15+L15+J15+H15+F15</f>
        <v>0</v>
      </c>
      <c r="AK15" s="502">
        <f t="shared" si="17"/>
        <v>0</v>
      </c>
    </row>
    <row r="16" ht="382.8" spans="1:37">
      <c r="A16" s="281">
        <v>12</v>
      </c>
      <c r="B16" s="495" t="s">
        <v>77</v>
      </c>
      <c r="C16" s="54" t="s">
        <v>78</v>
      </c>
      <c r="D16" s="495">
        <v>3</v>
      </c>
      <c r="E16" s="327">
        <v>20000</v>
      </c>
      <c r="F16" s="298">
        <v>0</v>
      </c>
      <c r="G16" s="281">
        <f t="shared" si="0"/>
        <v>0</v>
      </c>
      <c r="H16" s="496">
        <v>0</v>
      </c>
      <c r="I16" s="281">
        <f t="shared" si="1"/>
        <v>0</v>
      </c>
      <c r="J16" s="496">
        <v>0</v>
      </c>
      <c r="K16" s="281">
        <f t="shared" si="2"/>
        <v>0</v>
      </c>
      <c r="L16" s="298">
        <v>0</v>
      </c>
      <c r="M16" s="281">
        <f t="shared" si="3"/>
        <v>0</v>
      </c>
      <c r="N16" s="298">
        <v>3</v>
      </c>
      <c r="O16" s="281">
        <f t="shared" si="4"/>
        <v>60000</v>
      </c>
      <c r="P16" s="298">
        <v>0</v>
      </c>
      <c r="Q16" s="298">
        <f t="shared" si="5"/>
        <v>0</v>
      </c>
      <c r="R16" s="298">
        <v>1</v>
      </c>
      <c r="S16" s="344">
        <f t="shared" si="6"/>
        <v>20000</v>
      </c>
      <c r="T16" s="298">
        <v>0</v>
      </c>
      <c r="U16" s="298">
        <v>0</v>
      </c>
      <c r="V16" s="298">
        <v>0</v>
      </c>
      <c r="W16" s="298">
        <v>0</v>
      </c>
      <c r="X16" s="298">
        <v>0</v>
      </c>
      <c r="Y16" s="298">
        <v>0</v>
      </c>
      <c r="Z16" s="298">
        <v>0</v>
      </c>
      <c r="AA16" s="298">
        <v>0</v>
      </c>
      <c r="AB16" s="298">
        <v>0</v>
      </c>
      <c r="AC16" s="298">
        <v>0</v>
      </c>
      <c r="AD16" s="298">
        <v>0</v>
      </c>
      <c r="AE16" s="298">
        <v>0</v>
      </c>
      <c r="AF16" s="298">
        <v>0</v>
      </c>
      <c r="AG16" s="298">
        <v>0</v>
      </c>
      <c r="AH16" s="298">
        <v>0</v>
      </c>
      <c r="AI16" s="298">
        <v>0</v>
      </c>
      <c r="AJ16" s="502">
        <f t="shared" ref="AJ16:AK16" si="18">AH16+AF16+AD16+AB16+Z16+X16+V16+T16+R16+P16+N16+L16+J16+H16+F16</f>
        <v>4</v>
      </c>
      <c r="AK16" s="502">
        <f t="shared" si="18"/>
        <v>80000</v>
      </c>
    </row>
    <row r="17" ht="145.2" spans="1:37">
      <c r="A17" s="281">
        <v>13</v>
      </c>
      <c r="B17" s="495" t="s">
        <v>79</v>
      </c>
      <c r="C17" s="54" t="s">
        <v>80</v>
      </c>
      <c r="D17" s="495">
        <v>287</v>
      </c>
      <c r="E17" s="327">
        <v>3000</v>
      </c>
      <c r="F17" s="298">
        <v>0</v>
      </c>
      <c r="G17" s="281">
        <f t="shared" si="0"/>
        <v>0</v>
      </c>
      <c r="H17" s="496">
        <v>0</v>
      </c>
      <c r="I17" s="281">
        <f t="shared" si="1"/>
        <v>0</v>
      </c>
      <c r="J17" s="496">
        <v>0</v>
      </c>
      <c r="K17" s="281">
        <f t="shared" si="2"/>
        <v>0</v>
      </c>
      <c r="L17" s="298">
        <v>0</v>
      </c>
      <c r="M17" s="281">
        <f t="shared" si="3"/>
        <v>0</v>
      </c>
      <c r="N17" s="298">
        <v>0</v>
      </c>
      <c r="O17" s="281">
        <f t="shared" si="4"/>
        <v>0</v>
      </c>
      <c r="P17" s="298">
        <v>60</v>
      </c>
      <c r="Q17" s="298">
        <f t="shared" si="5"/>
        <v>180000</v>
      </c>
      <c r="R17" s="298">
        <v>60</v>
      </c>
      <c r="S17" s="344">
        <f t="shared" si="6"/>
        <v>180000</v>
      </c>
      <c r="T17" s="298">
        <v>0</v>
      </c>
      <c r="U17" s="298">
        <v>0</v>
      </c>
      <c r="V17" s="298">
        <v>0</v>
      </c>
      <c r="W17" s="298">
        <v>0</v>
      </c>
      <c r="X17" s="298">
        <v>0</v>
      </c>
      <c r="Y17" s="298">
        <v>0</v>
      </c>
      <c r="Z17" s="298">
        <v>0</v>
      </c>
      <c r="AA17" s="298">
        <v>0</v>
      </c>
      <c r="AB17" s="298">
        <v>0</v>
      </c>
      <c r="AC17" s="298">
        <v>0</v>
      </c>
      <c r="AD17" s="298">
        <v>60</v>
      </c>
      <c r="AE17" s="298">
        <v>180000</v>
      </c>
      <c r="AF17" s="298">
        <v>0</v>
      </c>
      <c r="AG17" s="298">
        <v>0</v>
      </c>
      <c r="AH17" s="298">
        <v>0</v>
      </c>
      <c r="AI17" s="298">
        <v>0</v>
      </c>
      <c r="AJ17" s="502">
        <f t="shared" ref="AJ17:AK17" si="19">AH17+AF17+AD17+AB17+Z17+X17+V17+T17+R17+P17+N17+L17+J17+H17+F17</f>
        <v>180</v>
      </c>
      <c r="AK17" s="502">
        <f t="shared" si="19"/>
        <v>540000</v>
      </c>
    </row>
    <row r="18" ht="92.4" spans="1:37">
      <c r="A18" s="281">
        <v>14</v>
      </c>
      <c r="B18" s="496" t="s">
        <v>81</v>
      </c>
      <c r="C18" s="497" t="s">
        <v>82</v>
      </c>
      <c r="D18" s="496">
        <v>9</v>
      </c>
      <c r="E18" s="327">
        <v>18000</v>
      </c>
      <c r="F18" s="298">
        <v>0</v>
      </c>
      <c r="G18" s="281">
        <f t="shared" si="0"/>
        <v>0</v>
      </c>
      <c r="H18" s="496">
        <v>0</v>
      </c>
      <c r="I18" s="281">
        <f t="shared" si="1"/>
        <v>0</v>
      </c>
      <c r="J18" s="496">
        <v>0</v>
      </c>
      <c r="K18" s="281">
        <f t="shared" si="2"/>
        <v>0</v>
      </c>
      <c r="L18" s="298">
        <v>0</v>
      </c>
      <c r="M18" s="281">
        <f t="shared" si="3"/>
        <v>0</v>
      </c>
      <c r="N18" s="298">
        <v>0</v>
      </c>
      <c r="O18" s="281">
        <f t="shared" si="4"/>
        <v>0</v>
      </c>
      <c r="P18" s="298">
        <v>0</v>
      </c>
      <c r="Q18" s="298">
        <f t="shared" si="5"/>
        <v>0</v>
      </c>
      <c r="R18" s="298">
        <v>0</v>
      </c>
      <c r="S18" s="344">
        <f t="shared" si="6"/>
        <v>0</v>
      </c>
      <c r="T18" s="298">
        <v>0</v>
      </c>
      <c r="U18" s="298">
        <v>0</v>
      </c>
      <c r="V18" s="298">
        <v>0</v>
      </c>
      <c r="W18" s="298">
        <v>0</v>
      </c>
      <c r="X18" s="298">
        <v>0</v>
      </c>
      <c r="Y18" s="298">
        <v>0</v>
      </c>
      <c r="Z18" s="298">
        <v>0</v>
      </c>
      <c r="AA18" s="298">
        <v>0</v>
      </c>
      <c r="AB18" s="298">
        <v>0</v>
      </c>
      <c r="AC18" s="298">
        <v>0</v>
      </c>
      <c r="AD18" s="298">
        <v>0</v>
      </c>
      <c r="AE18" s="298">
        <v>0</v>
      </c>
      <c r="AF18" s="298">
        <v>0</v>
      </c>
      <c r="AG18" s="298">
        <v>0</v>
      </c>
      <c r="AH18" s="298">
        <v>0</v>
      </c>
      <c r="AI18" s="298">
        <v>0</v>
      </c>
      <c r="AJ18" s="502">
        <f t="shared" ref="AJ18:AK18" si="20">AH18+AF18+AD18+AB18+Z18+X18+V18+T18+R18+P18+N18+L18+J18+H18+F18</f>
        <v>0</v>
      </c>
      <c r="AK18" s="502">
        <f t="shared" si="20"/>
        <v>0</v>
      </c>
    </row>
    <row r="19" ht="211.2" spans="1:37">
      <c r="A19" s="281">
        <v>15</v>
      </c>
      <c r="B19" s="495" t="s">
        <v>83</v>
      </c>
      <c r="C19" s="54" t="s">
        <v>84</v>
      </c>
      <c r="D19" s="495">
        <v>2</v>
      </c>
      <c r="E19" s="327">
        <v>299000</v>
      </c>
      <c r="F19" s="298">
        <v>0</v>
      </c>
      <c r="G19" s="281">
        <f t="shared" si="0"/>
        <v>0</v>
      </c>
      <c r="H19" s="496">
        <v>0</v>
      </c>
      <c r="I19" s="281">
        <f t="shared" si="1"/>
        <v>0</v>
      </c>
      <c r="J19" s="496">
        <v>0</v>
      </c>
      <c r="K19" s="281">
        <f t="shared" si="2"/>
        <v>0</v>
      </c>
      <c r="L19" s="298">
        <v>0</v>
      </c>
      <c r="M19" s="281">
        <f t="shared" si="3"/>
        <v>0</v>
      </c>
      <c r="N19" s="298">
        <v>0</v>
      </c>
      <c r="O19" s="281">
        <f t="shared" si="4"/>
        <v>0</v>
      </c>
      <c r="P19" s="298">
        <v>0</v>
      </c>
      <c r="Q19" s="298">
        <f t="shared" si="5"/>
        <v>0</v>
      </c>
      <c r="R19" s="298">
        <v>0</v>
      </c>
      <c r="S19" s="344">
        <f t="shared" si="6"/>
        <v>0</v>
      </c>
      <c r="T19" s="298">
        <v>0</v>
      </c>
      <c r="U19" s="298">
        <v>0</v>
      </c>
      <c r="V19" s="298">
        <v>0</v>
      </c>
      <c r="W19" s="298">
        <v>0</v>
      </c>
      <c r="X19" s="298">
        <v>0</v>
      </c>
      <c r="Y19" s="298">
        <v>0</v>
      </c>
      <c r="Z19" s="298">
        <v>0</v>
      </c>
      <c r="AA19" s="298">
        <v>0</v>
      </c>
      <c r="AB19" s="298">
        <v>0</v>
      </c>
      <c r="AC19" s="298">
        <v>0</v>
      </c>
      <c r="AD19" s="298">
        <v>0</v>
      </c>
      <c r="AE19" s="298">
        <v>0</v>
      </c>
      <c r="AF19" s="298">
        <v>0</v>
      </c>
      <c r="AG19" s="298">
        <v>0</v>
      </c>
      <c r="AH19" s="298">
        <v>0</v>
      </c>
      <c r="AI19" s="298">
        <v>0</v>
      </c>
      <c r="AJ19" s="502">
        <f t="shared" ref="AJ19:AK19" si="21">AH19+AF19+AD19+AB19+Z19+X19+V19+T19+R19+P19+N19+L19+J19+H19+F19</f>
        <v>0</v>
      </c>
      <c r="AK19" s="502">
        <f t="shared" si="21"/>
        <v>0</v>
      </c>
    </row>
    <row r="20" ht="145.2" spans="1:37">
      <c r="A20" s="281">
        <v>16</v>
      </c>
      <c r="B20" s="496" t="s">
        <v>85</v>
      </c>
      <c r="C20" s="54" t="s">
        <v>86</v>
      </c>
      <c r="D20" s="495">
        <v>1</v>
      </c>
      <c r="E20" s="297">
        <v>194000</v>
      </c>
      <c r="F20" s="298">
        <v>0</v>
      </c>
      <c r="G20" s="281">
        <f t="shared" si="0"/>
        <v>0</v>
      </c>
      <c r="H20" s="496">
        <v>0</v>
      </c>
      <c r="I20" s="281">
        <f t="shared" si="1"/>
        <v>0</v>
      </c>
      <c r="J20" s="496">
        <v>0</v>
      </c>
      <c r="K20" s="281">
        <f t="shared" si="2"/>
        <v>0</v>
      </c>
      <c r="L20" s="298">
        <v>0</v>
      </c>
      <c r="M20" s="281">
        <f t="shared" si="3"/>
        <v>0</v>
      </c>
      <c r="N20" s="344">
        <v>1</v>
      </c>
      <c r="O20" s="281">
        <f t="shared" si="4"/>
        <v>194000</v>
      </c>
      <c r="P20" s="298">
        <v>1</v>
      </c>
      <c r="Q20" s="298">
        <f t="shared" si="5"/>
        <v>194000</v>
      </c>
      <c r="R20" s="298">
        <v>0</v>
      </c>
      <c r="S20" s="344">
        <f t="shared" si="6"/>
        <v>0</v>
      </c>
      <c r="T20" s="298">
        <v>0</v>
      </c>
      <c r="U20" s="298">
        <v>0</v>
      </c>
      <c r="V20" s="298">
        <v>0</v>
      </c>
      <c r="W20" s="298">
        <v>0</v>
      </c>
      <c r="X20" s="298">
        <v>0</v>
      </c>
      <c r="Y20" s="298">
        <v>0</v>
      </c>
      <c r="Z20" s="298">
        <v>0</v>
      </c>
      <c r="AA20" s="298">
        <v>0</v>
      </c>
      <c r="AB20" s="298">
        <v>0</v>
      </c>
      <c r="AC20" s="298">
        <v>0</v>
      </c>
      <c r="AD20" s="298">
        <v>0</v>
      </c>
      <c r="AE20" s="298">
        <v>0</v>
      </c>
      <c r="AF20" s="298">
        <v>0</v>
      </c>
      <c r="AG20" s="298">
        <v>0</v>
      </c>
      <c r="AH20" s="298">
        <v>0</v>
      </c>
      <c r="AI20" s="298">
        <v>0</v>
      </c>
      <c r="AJ20" s="502">
        <f t="shared" ref="AJ20:AK20" si="22">AH20+AF20+AD20+AB20+Z20+X20+V20+T20+R20+P20+N20+L20+J20+H20+F20</f>
        <v>2</v>
      </c>
      <c r="AK20" s="502">
        <f t="shared" si="22"/>
        <v>388000</v>
      </c>
    </row>
    <row r="21" ht="92.4" spans="1:37">
      <c r="A21" s="281">
        <v>17</v>
      </c>
      <c r="B21" s="495" t="s">
        <v>87</v>
      </c>
      <c r="C21" s="54" t="s">
        <v>88</v>
      </c>
      <c r="D21" s="495">
        <v>7</v>
      </c>
      <c r="E21" s="297">
        <v>8000</v>
      </c>
      <c r="F21" s="298">
        <v>0</v>
      </c>
      <c r="G21" s="281">
        <f t="shared" si="0"/>
        <v>0</v>
      </c>
      <c r="H21" s="496">
        <v>0</v>
      </c>
      <c r="I21" s="281">
        <f t="shared" si="1"/>
        <v>0</v>
      </c>
      <c r="J21" s="496">
        <v>0</v>
      </c>
      <c r="K21" s="281">
        <f t="shared" si="2"/>
        <v>0</v>
      </c>
      <c r="L21" s="298">
        <v>0</v>
      </c>
      <c r="M21" s="281">
        <f t="shared" si="3"/>
        <v>0</v>
      </c>
      <c r="N21" s="298">
        <v>0</v>
      </c>
      <c r="O21" s="281">
        <f t="shared" si="4"/>
        <v>0</v>
      </c>
      <c r="P21" s="298">
        <v>0</v>
      </c>
      <c r="Q21" s="298">
        <f t="shared" si="5"/>
        <v>0</v>
      </c>
      <c r="R21" s="298">
        <v>0</v>
      </c>
      <c r="S21" s="344">
        <f t="shared" si="6"/>
        <v>0</v>
      </c>
      <c r="T21" s="298">
        <v>0</v>
      </c>
      <c r="U21" s="298">
        <v>0</v>
      </c>
      <c r="V21" s="298">
        <v>0</v>
      </c>
      <c r="W21" s="298">
        <v>0</v>
      </c>
      <c r="X21" s="298">
        <v>0</v>
      </c>
      <c r="Y21" s="298">
        <v>0</v>
      </c>
      <c r="Z21" s="298">
        <v>0</v>
      </c>
      <c r="AA21" s="298">
        <v>0</v>
      </c>
      <c r="AB21" s="298">
        <v>0</v>
      </c>
      <c r="AC21" s="298">
        <v>0</v>
      </c>
      <c r="AD21" s="298">
        <v>0</v>
      </c>
      <c r="AE21" s="298">
        <v>0</v>
      </c>
      <c r="AF21" s="298">
        <v>0</v>
      </c>
      <c r="AG21" s="298">
        <v>0</v>
      </c>
      <c r="AH21" s="298">
        <v>0</v>
      </c>
      <c r="AI21" s="298">
        <v>0</v>
      </c>
      <c r="AJ21" s="502">
        <f t="shared" ref="AJ21:AK21" si="23">AH21+AF21+AD21+AB21+Z21+X21+V21+T21+R21+P21+N21+L21+J21+H21+F21</f>
        <v>0</v>
      </c>
      <c r="AK21" s="502">
        <f t="shared" si="23"/>
        <v>0</v>
      </c>
    </row>
    <row r="22" ht="224.4" spans="1:37">
      <c r="A22" s="281">
        <v>18</v>
      </c>
      <c r="B22" s="495" t="s">
        <v>89</v>
      </c>
      <c r="C22" s="497" t="s">
        <v>90</v>
      </c>
      <c r="D22" s="496">
        <v>4</v>
      </c>
      <c r="E22" s="327">
        <v>32000</v>
      </c>
      <c r="F22" s="298">
        <v>0</v>
      </c>
      <c r="G22" s="281">
        <f t="shared" si="0"/>
        <v>0</v>
      </c>
      <c r="H22" s="496">
        <v>0</v>
      </c>
      <c r="I22" s="281">
        <f t="shared" si="1"/>
        <v>0</v>
      </c>
      <c r="J22" s="496">
        <v>0</v>
      </c>
      <c r="K22" s="281">
        <f t="shared" si="2"/>
        <v>0</v>
      </c>
      <c r="L22" s="298">
        <v>0</v>
      </c>
      <c r="M22" s="281">
        <f t="shared" si="3"/>
        <v>0</v>
      </c>
      <c r="N22" s="298">
        <v>0</v>
      </c>
      <c r="O22" s="281">
        <f t="shared" si="4"/>
        <v>0</v>
      </c>
      <c r="P22" s="298">
        <v>0</v>
      </c>
      <c r="Q22" s="298">
        <f t="shared" si="5"/>
        <v>0</v>
      </c>
      <c r="R22" s="298">
        <v>0</v>
      </c>
      <c r="S22" s="344">
        <f t="shared" si="6"/>
        <v>0</v>
      </c>
      <c r="T22" s="298">
        <v>0</v>
      </c>
      <c r="U22" s="298">
        <v>0</v>
      </c>
      <c r="V22" s="298">
        <v>0</v>
      </c>
      <c r="W22" s="298">
        <v>0</v>
      </c>
      <c r="X22" s="298">
        <v>0</v>
      </c>
      <c r="Y22" s="298">
        <v>0</v>
      </c>
      <c r="Z22" s="298">
        <v>0</v>
      </c>
      <c r="AA22" s="298">
        <v>0</v>
      </c>
      <c r="AB22" s="298">
        <v>0</v>
      </c>
      <c r="AC22" s="298">
        <v>0</v>
      </c>
      <c r="AD22" s="298">
        <v>0</v>
      </c>
      <c r="AE22" s="298">
        <v>0</v>
      </c>
      <c r="AF22" s="298">
        <v>0</v>
      </c>
      <c r="AG22" s="298">
        <v>0</v>
      </c>
      <c r="AH22" s="298">
        <v>0</v>
      </c>
      <c r="AI22" s="298">
        <v>0</v>
      </c>
      <c r="AJ22" s="502">
        <f t="shared" ref="AJ22:AK22" si="24">AH22+AF22+AD22+AB22+Z22+X22+V22+T22+R22+P22+N22+L22+J22+H22+F22</f>
        <v>0</v>
      </c>
      <c r="AK22" s="502">
        <f t="shared" si="24"/>
        <v>0</v>
      </c>
    </row>
    <row r="23" ht="158.4" spans="1:37">
      <c r="A23" s="281">
        <v>19</v>
      </c>
      <c r="B23" s="496" t="s">
        <v>91</v>
      </c>
      <c r="C23" s="54" t="s">
        <v>92</v>
      </c>
      <c r="D23" s="495">
        <v>2</v>
      </c>
      <c r="E23" s="327">
        <v>23000</v>
      </c>
      <c r="F23" s="298">
        <v>0</v>
      </c>
      <c r="G23" s="281">
        <f t="shared" si="0"/>
        <v>0</v>
      </c>
      <c r="H23" s="496">
        <v>0</v>
      </c>
      <c r="I23" s="281">
        <f t="shared" si="1"/>
        <v>0</v>
      </c>
      <c r="J23" s="496">
        <v>0</v>
      </c>
      <c r="K23" s="281">
        <f t="shared" si="2"/>
        <v>0</v>
      </c>
      <c r="L23" s="298">
        <v>0</v>
      </c>
      <c r="M23" s="281">
        <f t="shared" si="3"/>
        <v>0</v>
      </c>
      <c r="N23" s="298">
        <v>0</v>
      </c>
      <c r="O23" s="281">
        <f t="shared" si="4"/>
        <v>0</v>
      </c>
      <c r="P23" s="298">
        <v>0</v>
      </c>
      <c r="Q23" s="298">
        <f t="shared" si="5"/>
        <v>0</v>
      </c>
      <c r="R23" s="298">
        <v>0</v>
      </c>
      <c r="S23" s="344">
        <f t="shared" si="6"/>
        <v>0</v>
      </c>
      <c r="T23" s="298">
        <v>0</v>
      </c>
      <c r="U23" s="298">
        <v>0</v>
      </c>
      <c r="V23" s="298">
        <v>0</v>
      </c>
      <c r="W23" s="298">
        <v>0</v>
      </c>
      <c r="X23" s="298">
        <v>0</v>
      </c>
      <c r="Y23" s="298">
        <v>0</v>
      </c>
      <c r="Z23" s="298">
        <v>0</v>
      </c>
      <c r="AA23" s="298">
        <v>0</v>
      </c>
      <c r="AB23" s="298">
        <v>0</v>
      </c>
      <c r="AC23" s="298">
        <v>0</v>
      </c>
      <c r="AD23" s="298">
        <v>0</v>
      </c>
      <c r="AE23" s="298">
        <v>0</v>
      </c>
      <c r="AF23" s="298">
        <v>0</v>
      </c>
      <c r="AG23" s="298">
        <v>0</v>
      </c>
      <c r="AH23" s="298">
        <v>0</v>
      </c>
      <c r="AI23" s="298">
        <v>0</v>
      </c>
      <c r="AJ23" s="502">
        <f t="shared" ref="AJ23:AK23" si="25">AH23+AF23+AD23+AB23+Z23+X23+V23+T23+R23+P23+N23+L23+J23+H23+F23</f>
        <v>0</v>
      </c>
      <c r="AK23" s="502">
        <f t="shared" si="25"/>
        <v>0</v>
      </c>
    </row>
    <row r="24" ht="316.8" spans="1:37">
      <c r="A24" s="281">
        <v>20</v>
      </c>
      <c r="B24" s="495" t="s">
        <v>93</v>
      </c>
      <c r="C24" s="54" t="s">
        <v>94</v>
      </c>
      <c r="D24" s="495">
        <v>1</v>
      </c>
      <c r="E24" s="327">
        <v>133000</v>
      </c>
      <c r="F24" s="298">
        <v>0</v>
      </c>
      <c r="G24" s="281">
        <f t="shared" si="0"/>
        <v>0</v>
      </c>
      <c r="H24" s="496">
        <v>0</v>
      </c>
      <c r="I24" s="281">
        <f t="shared" si="1"/>
        <v>0</v>
      </c>
      <c r="J24" s="496">
        <v>0</v>
      </c>
      <c r="K24" s="281">
        <f t="shared" si="2"/>
        <v>0</v>
      </c>
      <c r="L24" s="298">
        <v>0</v>
      </c>
      <c r="M24" s="281">
        <f t="shared" si="3"/>
        <v>0</v>
      </c>
      <c r="N24" s="298">
        <v>0</v>
      </c>
      <c r="O24" s="281">
        <f t="shared" si="4"/>
        <v>0</v>
      </c>
      <c r="P24" s="298">
        <v>0</v>
      </c>
      <c r="Q24" s="298">
        <f t="shared" si="5"/>
        <v>0</v>
      </c>
      <c r="R24" s="298">
        <v>0</v>
      </c>
      <c r="S24" s="344">
        <f t="shared" si="6"/>
        <v>0</v>
      </c>
      <c r="T24" s="298">
        <v>0</v>
      </c>
      <c r="U24" s="298">
        <v>0</v>
      </c>
      <c r="V24" s="298">
        <v>0</v>
      </c>
      <c r="W24" s="298">
        <v>0</v>
      </c>
      <c r="X24" s="298">
        <v>0</v>
      </c>
      <c r="Y24" s="298">
        <v>0</v>
      </c>
      <c r="Z24" s="298">
        <v>0</v>
      </c>
      <c r="AA24" s="298">
        <v>0</v>
      </c>
      <c r="AB24" s="298">
        <v>0</v>
      </c>
      <c r="AC24" s="298">
        <v>0</v>
      </c>
      <c r="AD24" s="298">
        <v>0</v>
      </c>
      <c r="AE24" s="298">
        <v>0</v>
      </c>
      <c r="AF24" s="298">
        <v>0</v>
      </c>
      <c r="AG24" s="298">
        <v>0</v>
      </c>
      <c r="AH24" s="298">
        <v>0</v>
      </c>
      <c r="AI24" s="298">
        <v>0</v>
      </c>
      <c r="AJ24" s="502">
        <f t="shared" ref="AJ24:AK24" si="26">AH24+AF24+AD24+AB24+Z24+X24+V24+T24+R24+P24+N24+L24+J24+H24+F24</f>
        <v>0</v>
      </c>
      <c r="AK24" s="502">
        <f t="shared" si="26"/>
        <v>0</v>
      </c>
    </row>
    <row r="25" ht="409.5" spans="1:37">
      <c r="A25" s="281">
        <v>21</v>
      </c>
      <c r="B25" s="496" t="s">
        <v>95</v>
      </c>
      <c r="C25" s="497" t="s">
        <v>96</v>
      </c>
      <c r="D25" s="495">
        <v>7</v>
      </c>
      <c r="E25" s="327">
        <v>11000</v>
      </c>
      <c r="F25" s="298">
        <v>0</v>
      </c>
      <c r="G25" s="281">
        <f t="shared" si="0"/>
        <v>0</v>
      </c>
      <c r="H25" s="496">
        <v>0</v>
      </c>
      <c r="I25" s="281">
        <f t="shared" si="1"/>
        <v>0</v>
      </c>
      <c r="J25" s="496">
        <v>0</v>
      </c>
      <c r="K25" s="281">
        <f t="shared" si="2"/>
        <v>0</v>
      </c>
      <c r="L25" s="298">
        <v>0</v>
      </c>
      <c r="M25" s="281">
        <f t="shared" si="3"/>
        <v>0</v>
      </c>
      <c r="N25" s="298">
        <v>0</v>
      </c>
      <c r="O25" s="281">
        <f t="shared" si="4"/>
        <v>0</v>
      </c>
      <c r="P25" s="298">
        <v>0</v>
      </c>
      <c r="Q25" s="298">
        <f t="shared" si="5"/>
        <v>0</v>
      </c>
      <c r="R25" s="298">
        <v>0</v>
      </c>
      <c r="S25" s="344">
        <f t="shared" si="6"/>
        <v>0</v>
      </c>
      <c r="T25" s="298">
        <v>0</v>
      </c>
      <c r="U25" s="298">
        <v>0</v>
      </c>
      <c r="V25" s="298">
        <v>0</v>
      </c>
      <c r="W25" s="298">
        <v>0</v>
      </c>
      <c r="X25" s="298">
        <v>0</v>
      </c>
      <c r="Y25" s="298">
        <v>0</v>
      </c>
      <c r="Z25" s="298">
        <v>0</v>
      </c>
      <c r="AA25" s="298">
        <v>0</v>
      </c>
      <c r="AB25" s="298">
        <v>0</v>
      </c>
      <c r="AC25" s="298">
        <v>0</v>
      </c>
      <c r="AD25" s="298">
        <v>0</v>
      </c>
      <c r="AE25" s="298">
        <v>0</v>
      </c>
      <c r="AF25" s="298">
        <v>0</v>
      </c>
      <c r="AG25" s="298">
        <v>0</v>
      </c>
      <c r="AH25" s="298">
        <v>0</v>
      </c>
      <c r="AI25" s="298">
        <v>0</v>
      </c>
      <c r="AJ25" s="502">
        <f t="shared" ref="AJ25:AK25" si="27">AH25+AF25+AD25+AB25+Z25+X25+V25+T25+R25+P25+N25+L25+J25+H25+F25</f>
        <v>0</v>
      </c>
      <c r="AK25" s="502">
        <f t="shared" si="27"/>
        <v>0</v>
      </c>
    </row>
    <row r="26" ht="105.6" spans="1:37">
      <c r="A26" s="281">
        <v>22</v>
      </c>
      <c r="B26" s="496" t="s">
        <v>97</v>
      </c>
      <c r="C26" s="54" t="s">
        <v>98</v>
      </c>
      <c r="D26" s="495">
        <v>5</v>
      </c>
      <c r="E26" s="327">
        <v>21000</v>
      </c>
      <c r="F26" s="298">
        <v>0</v>
      </c>
      <c r="G26" s="281">
        <f t="shared" si="0"/>
        <v>0</v>
      </c>
      <c r="H26" s="496">
        <v>0</v>
      </c>
      <c r="I26" s="281">
        <f t="shared" si="1"/>
        <v>0</v>
      </c>
      <c r="J26" s="496">
        <v>0</v>
      </c>
      <c r="K26" s="281">
        <f t="shared" si="2"/>
        <v>0</v>
      </c>
      <c r="L26" s="298">
        <v>0</v>
      </c>
      <c r="M26" s="281">
        <f t="shared" si="3"/>
        <v>0</v>
      </c>
      <c r="N26" s="298">
        <v>0</v>
      </c>
      <c r="O26" s="281">
        <f t="shared" si="4"/>
        <v>0</v>
      </c>
      <c r="P26" s="298">
        <v>0</v>
      </c>
      <c r="Q26" s="298">
        <f t="shared" si="5"/>
        <v>0</v>
      </c>
      <c r="R26" s="298">
        <v>0</v>
      </c>
      <c r="S26" s="344">
        <f t="shared" si="6"/>
        <v>0</v>
      </c>
      <c r="T26" s="298">
        <v>0</v>
      </c>
      <c r="U26" s="298">
        <v>0</v>
      </c>
      <c r="V26" s="298">
        <v>0</v>
      </c>
      <c r="W26" s="298">
        <v>0</v>
      </c>
      <c r="X26" s="298">
        <v>0</v>
      </c>
      <c r="Y26" s="298">
        <v>0</v>
      </c>
      <c r="Z26" s="298">
        <v>0</v>
      </c>
      <c r="AA26" s="298">
        <v>0</v>
      </c>
      <c r="AB26" s="298">
        <v>0</v>
      </c>
      <c r="AC26" s="298">
        <v>0</v>
      </c>
      <c r="AD26" s="298">
        <v>0</v>
      </c>
      <c r="AE26" s="298">
        <v>0</v>
      </c>
      <c r="AF26" s="298">
        <v>0</v>
      </c>
      <c r="AG26" s="298">
        <v>0</v>
      </c>
      <c r="AH26" s="298">
        <v>0</v>
      </c>
      <c r="AI26" s="298">
        <v>0</v>
      </c>
      <c r="AJ26" s="502">
        <f t="shared" ref="AJ26:AK26" si="28">AH26+AF26+AD26+AB26+Z26+X26+V26+T26+R26+P26+N26+L26+J26+H26+F26</f>
        <v>0</v>
      </c>
      <c r="AK26" s="502">
        <f t="shared" si="28"/>
        <v>0</v>
      </c>
    </row>
    <row r="27" ht="26.4" spans="1:37">
      <c r="A27" s="281">
        <v>23</v>
      </c>
      <c r="B27" s="496" t="s">
        <v>99</v>
      </c>
      <c r="C27" s="54" t="s">
        <v>100</v>
      </c>
      <c r="D27" s="495">
        <v>8</v>
      </c>
      <c r="E27" s="327">
        <v>15000</v>
      </c>
      <c r="F27" s="298">
        <v>0</v>
      </c>
      <c r="G27" s="281">
        <f t="shared" si="0"/>
        <v>0</v>
      </c>
      <c r="H27" s="496">
        <v>0</v>
      </c>
      <c r="I27" s="281">
        <f t="shared" si="1"/>
        <v>0</v>
      </c>
      <c r="J27" s="496">
        <v>0</v>
      </c>
      <c r="K27" s="281">
        <f t="shared" si="2"/>
        <v>0</v>
      </c>
      <c r="L27" s="298">
        <v>0</v>
      </c>
      <c r="M27" s="281">
        <f t="shared" si="3"/>
        <v>0</v>
      </c>
      <c r="N27" s="298">
        <v>1</v>
      </c>
      <c r="O27" s="281">
        <f t="shared" si="4"/>
        <v>15000</v>
      </c>
      <c r="P27" s="298">
        <v>8</v>
      </c>
      <c r="Q27" s="298">
        <f t="shared" si="5"/>
        <v>120000</v>
      </c>
      <c r="R27" s="298">
        <v>4</v>
      </c>
      <c r="S27" s="344">
        <f t="shared" si="6"/>
        <v>60000</v>
      </c>
      <c r="T27" s="298">
        <v>0</v>
      </c>
      <c r="U27" s="298">
        <v>0</v>
      </c>
      <c r="V27" s="298">
        <v>1</v>
      </c>
      <c r="W27" s="298">
        <v>15000</v>
      </c>
      <c r="X27" s="298">
        <v>0</v>
      </c>
      <c r="Y27" s="298">
        <v>0</v>
      </c>
      <c r="Z27" s="298">
        <v>0</v>
      </c>
      <c r="AA27" s="298">
        <v>0</v>
      </c>
      <c r="AB27" s="298">
        <v>0</v>
      </c>
      <c r="AC27" s="298">
        <v>0</v>
      </c>
      <c r="AD27" s="298">
        <v>0</v>
      </c>
      <c r="AE27" s="298">
        <v>0</v>
      </c>
      <c r="AF27" s="298">
        <v>0</v>
      </c>
      <c r="AG27" s="298">
        <v>0</v>
      </c>
      <c r="AH27" s="298">
        <v>0</v>
      </c>
      <c r="AI27" s="298">
        <v>0</v>
      </c>
      <c r="AJ27" s="502">
        <f t="shared" ref="AJ27:AK27" si="29">AH27+AF27+AD27+AB27+Z27+X27+V27+T27+R27+P27+N27+L27+J27+H27+F27</f>
        <v>14</v>
      </c>
      <c r="AK27" s="502">
        <f t="shared" si="29"/>
        <v>210000</v>
      </c>
    </row>
    <row r="28" spans="1:37">
      <c r="A28" s="281">
        <v>24</v>
      </c>
      <c r="B28" s="496" t="s">
        <v>101</v>
      </c>
      <c r="C28" s="54" t="s">
        <v>102</v>
      </c>
      <c r="D28" s="112">
        <v>8</v>
      </c>
      <c r="E28" s="327">
        <v>15000</v>
      </c>
      <c r="F28" s="298">
        <v>0</v>
      </c>
      <c r="G28" s="281">
        <f t="shared" si="0"/>
        <v>0</v>
      </c>
      <c r="H28" s="496">
        <v>0</v>
      </c>
      <c r="I28" s="281">
        <f t="shared" si="1"/>
        <v>0</v>
      </c>
      <c r="J28" s="496">
        <v>0</v>
      </c>
      <c r="K28" s="281">
        <f t="shared" si="2"/>
        <v>0</v>
      </c>
      <c r="L28" s="298">
        <v>0</v>
      </c>
      <c r="M28" s="281">
        <f t="shared" si="3"/>
        <v>0</v>
      </c>
      <c r="N28" s="298">
        <v>1</v>
      </c>
      <c r="O28" s="281">
        <f t="shared" si="4"/>
        <v>15000</v>
      </c>
      <c r="P28" s="298">
        <v>8</v>
      </c>
      <c r="Q28" s="298">
        <f t="shared" si="5"/>
        <v>120000</v>
      </c>
      <c r="R28" s="298">
        <v>4</v>
      </c>
      <c r="S28" s="344">
        <f t="shared" si="6"/>
        <v>60000</v>
      </c>
      <c r="T28" s="298">
        <v>0</v>
      </c>
      <c r="U28" s="298">
        <v>0</v>
      </c>
      <c r="V28" s="298">
        <v>0</v>
      </c>
      <c r="W28" s="298">
        <v>0</v>
      </c>
      <c r="X28" s="298">
        <v>0</v>
      </c>
      <c r="Y28" s="298">
        <v>0</v>
      </c>
      <c r="Z28" s="298">
        <v>0</v>
      </c>
      <c r="AA28" s="298">
        <v>0</v>
      </c>
      <c r="AB28" s="298">
        <v>0</v>
      </c>
      <c r="AC28" s="298">
        <v>0</v>
      </c>
      <c r="AD28" s="298">
        <v>0</v>
      </c>
      <c r="AE28" s="298">
        <v>0</v>
      </c>
      <c r="AF28" s="298">
        <v>0</v>
      </c>
      <c r="AG28" s="298">
        <v>0</v>
      </c>
      <c r="AH28" s="298">
        <v>0</v>
      </c>
      <c r="AI28" s="298">
        <v>0</v>
      </c>
      <c r="AJ28" s="502">
        <f t="shared" ref="AJ28:AK28" si="30">AH28+AF28+AD28+AB28+Z28+X28+V28+T28+R28+P28+N28+L28+J28+H28+F28</f>
        <v>13</v>
      </c>
      <c r="AK28" s="502">
        <f t="shared" si="30"/>
        <v>195000</v>
      </c>
    </row>
    <row r="29" ht="211.2" spans="1:37">
      <c r="A29" s="281">
        <v>25</v>
      </c>
      <c r="B29" s="495" t="s">
        <v>103</v>
      </c>
      <c r="C29" s="54" t="s">
        <v>104</v>
      </c>
      <c r="D29" s="495">
        <v>4</v>
      </c>
      <c r="E29" s="327">
        <v>175000</v>
      </c>
      <c r="F29" s="298">
        <v>0</v>
      </c>
      <c r="G29" s="281">
        <f t="shared" si="0"/>
        <v>0</v>
      </c>
      <c r="H29" s="496">
        <v>0</v>
      </c>
      <c r="I29" s="281">
        <f t="shared" si="1"/>
        <v>0</v>
      </c>
      <c r="J29" s="496">
        <v>0</v>
      </c>
      <c r="K29" s="281">
        <f t="shared" si="2"/>
        <v>0</v>
      </c>
      <c r="L29" s="298">
        <v>0</v>
      </c>
      <c r="M29" s="281">
        <f t="shared" si="3"/>
        <v>0</v>
      </c>
      <c r="N29" s="298">
        <v>0</v>
      </c>
      <c r="O29" s="281">
        <f t="shared" si="4"/>
        <v>0</v>
      </c>
      <c r="P29" s="298">
        <v>4</v>
      </c>
      <c r="Q29" s="298">
        <f t="shared" si="5"/>
        <v>700000</v>
      </c>
      <c r="R29" s="298">
        <v>0</v>
      </c>
      <c r="S29" s="344">
        <f t="shared" si="6"/>
        <v>0</v>
      </c>
      <c r="T29" s="298">
        <v>0</v>
      </c>
      <c r="U29" s="298">
        <v>0</v>
      </c>
      <c r="V29" s="298">
        <v>0</v>
      </c>
      <c r="W29" s="298">
        <v>0</v>
      </c>
      <c r="X29" s="298">
        <v>0</v>
      </c>
      <c r="Y29" s="298">
        <v>0</v>
      </c>
      <c r="Z29" s="298">
        <v>0</v>
      </c>
      <c r="AA29" s="298">
        <v>0</v>
      </c>
      <c r="AB29" s="298">
        <v>0</v>
      </c>
      <c r="AC29" s="298">
        <v>0</v>
      </c>
      <c r="AD29" s="298">
        <v>0</v>
      </c>
      <c r="AE29" s="298">
        <v>0</v>
      </c>
      <c r="AF29" s="298">
        <v>0</v>
      </c>
      <c r="AG29" s="298">
        <v>0</v>
      </c>
      <c r="AH29" s="298">
        <v>0</v>
      </c>
      <c r="AI29" s="298">
        <v>0</v>
      </c>
      <c r="AJ29" s="502">
        <f t="shared" ref="AJ29:AK29" si="31">AH29+AF29+AD29+AB29+Z29+X29+V29+T29+R29+P29+N29+L29+J29+H29+F29</f>
        <v>4</v>
      </c>
      <c r="AK29" s="502">
        <f t="shared" si="31"/>
        <v>700000</v>
      </c>
    </row>
    <row r="30" ht="184.8" spans="1:37">
      <c r="A30" s="281">
        <v>26</v>
      </c>
      <c r="B30" s="495" t="s">
        <v>105</v>
      </c>
      <c r="C30" s="54" t="s">
        <v>106</v>
      </c>
      <c r="D30" s="496">
        <v>30</v>
      </c>
      <c r="E30" s="327">
        <v>177000</v>
      </c>
      <c r="F30" s="298">
        <v>0</v>
      </c>
      <c r="G30" s="281">
        <f t="shared" si="0"/>
        <v>0</v>
      </c>
      <c r="H30" s="496">
        <v>0</v>
      </c>
      <c r="I30" s="281">
        <f t="shared" si="1"/>
        <v>0</v>
      </c>
      <c r="J30" s="496">
        <v>0</v>
      </c>
      <c r="K30" s="281">
        <f t="shared" si="2"/>
        <v>0</v>
      </c>
      <c r="L30" s="298">
        <v>0</v>
      </c>
      <c r="M30" s="281">
        <f t="shared" si="3"/>
        <v>0</v>
      </c>
      <c r="N30" s="298">
        <v>5</v>
      </c>
      <c r="O30" s="281">
        <f t="shared" si="4"/>
        <v>885000</v>
      </c>
      <c r="P30" s="298">
        <v>30</v>
      </c>
      <c r="Q30" s="298">
        <f t="shared" si="5"/>
        <v>5310000</v>
      </c>
      <c r="R30" s="298">
        <v>20</v>
      </c>
      <c r="S30" s="344">
        <f t="shared" si="6"/>
        <v>3540000</v>
      </c>
      <c r="T30" s="298">
        <v>0</v>
      </c>
      <c r="U30" s="298">
        <v>0</v>
      </c>
      <c r="V30" s="298">
        <v>0</v>
      </c>
      <c r="W30" s="298">
        <v>0</v>
      </c>
      <c r="X30" s="298">
        <v>0</v>
      </c>
      <c r="Y30" s="298">
        <v>0</v>
      </c>
      <c r="Z30" s="298">
        <v>0</v>
      </c>
      <c r="AA30" s="298">
        <v>0</v>
      </c>
      <c r="AB30" s="298">
        <v>0</v>
      </c>
      <c r="AC30" s="298">
        <v>0</v>
      </c>
      <c r="AD30" s="298">
        <v>0</v>
      </c>
      <c r="AE30" s="298">
        <v>0</v>
      </c>
      <c r="AF30" s="298">
        <v>0</v>
      </c>
      <c r="AG30" s="298">
        <v>0</v>
      </c>
      <c r="AH30" s="298">
        <v>0</v>
      </c>
      <c r="AI30" s="298">
        <v>0</v>
      </c>
      <c r="AJ30" s="502">
        <f t="shared" ref="AJ30:AK30" si="32">AH30+AF30+AD30+AB30+Z30+X30+V30+T30+R30+P30+N30+L30+J30+H30+F30</f>
        <v>55</v>
      </c>
      <c r="AK30" s="502">
        <f t="shared" si="32"/>
        <v>9735000</v>
      </c>
    </row>
    <row r="31" ht="118.8" spans="1:37">
      <c r="A31" s="281">
        <v>27</v>
      </c>
      <c r="B31" s="495" t="s">
        <v>107</v>
      </c>
      <c r="C31" s="79" t="s">
        <v>108</v>
      </c>
      <c r="D31" s="495">
        <v>6</v>
      </c>
      <c r="E31" s="24">
        <v>17000</v>
      </c>
      <c r="F31" s="298">
        <v>0</v>
      </c>
      <c r="G31" s="281">
        <f t="shared" si="0"/>
        <v>0</v>
      </c>
      <c r="H31" s="496">
        <v>0</v>
      </c>
      <c r="I31" s="281">
        <f t="shared" si="1"/>
        <v>0</v>
      </c>
      <c r="J31" s="496">
        <v>0</v>
      </c>
      <c r="K31" s="281">
        <f t="shared" si="2"/>
        <v>0</v>
      </c>
      <c r="L31" s="298">
        <v>0</v>
      </c>
      <c r="M31" s="281">
        <f t="shared" si="3"/>
        <v>0</v>
      </c>
      <c r="N31" s="298">
        <v>0</v>
      </c>
      <c r="O31" s="281">
        <f t="shared" si="4"/>
        <v>0</v>
      </c>
      <c r="P31" s="298">
        <v>0</v>
      </c>
      <c r="Q31" s="298">
        <f t="shared" si="5"/>
        <v>0</v>
      </c>
      <c r="R31" s="298">
        <v>0</v>
      </c>
      <c r="S31" s="344">
        <f t="shared" si="6"/>
        <v>0</v>
      </c>
      <c r="T31" s="298">
        <v>0</v>
      </c>
      <c r="U31" s="298">
        <v>0</v>
      </c>
      <c r="V31" s="298">
        <v>0</v>
      </c>
      <c r="W31" s="298">
        <v>0</v>
      </c>
      <c r="X31" s="298">
        <v>0</v>
      </c>
      <c r="Y31" s="298">
        <v>0</v>
      </c>
      <c r="Z31" s="298">
        <v>0</v>
      </c>
      <c r="AA31" s="298">
        <v>0</v>
      </c>
      <c r="AB31" s="298">
        <v>0</v>
      </c>
      <c r="AC31" s="298">
        <v>0</v>
      </c>
      <c r="AD31" s="298">
        <v>0</v>
      </c>
      <c r="AE31" s="298">
        <v>0</v>
      </c>
      <c r="AF31" s="298">
        <v>0</v>
      </c>
      <c r="AG31" s="298">
        <v>0</v>
      </c>
      <c r="AH31" s="298">
        <v>0</v>
      </c>
      <c r="AI31" s="298">
        <v>0</v>
      </c>
      <c r="AJ31" s="502">
        <f t="shared" ref="AJ31:AK31" si="33">AH31+AF31+AD31+AB31+Z31+X31+V31+T31+R31+P31+N31+L31+J31+H31+F31</f>
        <v>0</v>
      </c>
      <c r="AK31" s="502">
        <f t="shared" si="33"/>
        <v>0</v>
      </c>
    </row>
    <row r="32" ht="52.8" spans="1:37">
      <c r="A32" s="281">
        <v>28</v>
      </c>
      <c r="B32" s="495" t="s">
        <v>109</v>
      </c>
      <c r="C32" s="54" t="s">
        <v>110</v>
      </c>
      <c r="D32" s="495">
        <v>42</v>
      </c>
      <c r="E32" s="327">
        <v>13000</v>
      </c>
      <c r="F32" s="298">
        <v>0</v>
      </c>
      <c r="G32" s="281">
        <f t="shared" si="0"/>
        <v>0</v>
      </c>
      <c r="H32" s="496">
        <v>0</v>
      </c>
      <c r="I32" s="281">
        <f t="shared" si="1"/>
        <v>0</v>
      </c>
      <c r="J32" s="496">
        <v>0</v>
      </c>
      <c r="K32" s="281">
        <f t="shared" si="2"/>
        <v>0</v>
      </c>
      <c r="L32" s="298">
        <v>0</v>
      </c>
      <c r="M32" s="281">
        <f t="shared" si="3"/>
        <v>0</v>
      </c>
      <c r="N32" s="298">
        <v>0</v>
      </c>
      <c r="O32" s="281">
        <f t="shared" si="4"/>
        <v>0</v>
      </c>
      <c r="P32" s="298">
        <v>0</v>
      </c>
      <c r="Q32" s="298">
        <f t="shared" si="5"/>
        <v>0</v>
      </c>
      <c r="R32" s="298">
        <v>0</v>
      </c>
      <c r="S32" s="344">
        <f t="shared" si="6"/>
        <v>0</v>
      </c>
      <c r="T32" s="298">
        <v>0</v>
      </c>
      <c r="U32" s="298">
        <v>0</v>
      </c>
      <c r="V32" s="298">
        <v>0</v>
      </c>
      <c r="W32" s="298">
        <v>0</v>
      </c>
      <c r="X32" s="298">
        <v>0</v>
      </c>
      <c r="Y32" s="298">
        <v>0</v>
      </c>
      <c r="Z32" s="298">
        <v>0</v>
      </c>
      <c r="AA32" s="298">
        <v>0</v>
      </c>
      <c r="AB32" s="298">
        <v>0</v>
      </c>
      <c r="AC32" s="298">
        <v>0</v>
      </c>
      <c r="AD32" s="298">
        <v>0</v>
      </c>
      <c r="AE32" s="298">
        <v>0</v>
      </c>
      <c r="AF32" s="298">
        <v>0</v>
      </c>
      <c r="AG32" s="298">
        <v>0</v>
      </c>
      <c r="AH32" s="298">
        <v>0</v>
      </c>
      <c r="AI32" s="298">
        <v>0</v>
      </c>
      <c r="AJ32" s="502">
        <f t="shared" ref="AJ32:AK32" si="34">AH32+AF32+AD32+AB32+Z32+X32+V32+T32+R32+P32+N32+L32+J32+H32+F32</f>
        <v>0</v>
      </c>
      <c r="AK32" s="502">
        <f t="shared" si="34"/>
        <v>0</v>
      </c>
    </row>
    <row r="33" ht="118.8" spans="1:37">
      <c r="A33" s="281">
        <v>29</v>
      </c>
      <c r="B33" s="495" t="s">
        <v>111</v>
      </c>
      <c r="C33" s="79" t="s">
        <v>112</v>
      </c>
      <c r="D33" s="495">
        <v>1</v>
      </c>
      <c r="E33" s="24">
        <v>11000</v>
      </c>
      <c r="F33" s="298">
        <v>0</v>
      </c>
      <c r="G33" s="281">
        <f t="shared" si="0"/>
        <v>0</v>
      </c>
      <c r="H33" s="496">
        <v>0</v>
      </c>
      <c r="I33" s="281">
        <f t="shared" si="1"/>
        <v>0</v>
      </c>
      <c r="J33" s="496">
        <v>0</v>
      </c>
      <c r="K33" s="281">
        <f t="shared" si="2"/>
        <v>0</v>
      </c>
      <c r="L33" s="298">
        <v>0</v>
      </c>
      <c r="M33" s="281">
        <f t="shared" si="3"/>
        <v>0</v>
      </c>
      <c r="N33" s="298">
        <v>0</v>
      </c>
      <c r="O33" s="281">
        <f t="shared" si="4"/>
        <v>0</v>
      </c>
      <c r="P33" s="298">
        <v>1</v>
      </c>
      <c r="Q33" s="298">
        <f t="shared" si="5"/>
        <v>11000</v>
      </c>
      <c r="R33" s="298">
        <v>1</v>
      </c>
      <c r="S33" s="344">
        <f t="shared" si="6"/>
        <v>11000</v>
      </c>
      <c r="T33" s="298">
        <v>0</v>
      </c>
      <c r="U33" s="298">
        <v>0</v>
      </c>
      <c r="V33" s="298">
        <v>0</v>
      </c>
      <c r="W33" s="298">
        <v>0</v>
      </c>
      <c r="X33" s="298">
        <v>0</v>
      </c>
      <c r="Y33" s="298">
        <v>0</v>
      </c>
      <c r="Z33" s="298">
        <v>0</v>
      </c>
      <c r="AA33" s="298">
        <v>0</v>
      </c>
      <c r="AB33" s="298">
        <v>0</v>
      </c>
      <c r="AC33" s="298">
        <v>0</v>
      </c>
      <c r="AD33" s="298">
        <v>0</v>
      </c>
      <c r="AE33" s="298">
        <v>0</v>
      </c>
      <c r="AF33" s="298">
        <v>0</v>
      </c>
      <c r="AG33" s="298">
        <v>0</v>
      </c>
      <c r="AH33" s="298">
        <v>0</v>
      </c>
      <c r="AI33" s="298">
        <v>0</v>
      </c>
      <c r="AJ33" s="502">
        <f t="shared" ref="AJ33:AK33" si="35">AH33+AF33+AD33+AB33+Z33+X33+V33+T33+R33+P33+N33+L33+J33+H33+F33</f>
        <v>2</v>
      </c>
      <c r="AK33" s="502">
        <f t="shared" si="35"/>
        <v>22000</v>
      </c>
    </row>
    <row r="34" ht="224.4" spans="1:37">
      <c r="A34" s="281">
        <v>30</v>
      </c>
      <c r="B34" s="495" t="s">
        <v>113</v>
      </c>
      <c r="C34" s="497" t="s">
        <v>114</v>
      </c>
      <c r="D34" s="495">
        <v>1</v>
      </c>
      <c r="E34" s="327">
        <v>46000</v>
      </c>
      <c r="F34" s="298">
        <v>0</v>
      </c>
      <c r="G34" s="281">
        <f t="shared" si="0"/>
        <v>0</v>
      </c>
      <c r="H34" s="496">
        <v>0</v>
      </c>
      <c r="I34" s="281">
        <f t="shared" si="1"/>
        <v>0</v>
      </c>
      <c r="J34" s="496">
        <v>0</v>
      </c>
      <c r="K34" s="281">
        <f t="shared" si="2"/>
        <v>0</v>
      </c>
      <c r="L34" s="298">
        <v>0</v>
      </c>
      <c r="M34" s="281">
        <f t="shared" si="3"/>
        <v>0</v>
      </c>
      <c r="N34" s="298">
        <v>0</v>
      </c>
      <c r="O34" s="281">
        <f t="shared" si="4"/>
        <v>0</v>
      </c>
      <c r="P34" s="298">
        <v>0</v>
      </c>
      <c r="Q34" s="298">
        <f t="shared" si="5"/>
        <v>0</v>
      </c>
      <c r="R34" s="298">
        <v>1</v>
      </c>
      <c r="S34" s="344">
        <f t="shared" si="6"/>
        <v>46000</v>
      </c>
      <c r="T34" s="298">
        <v>0</v>
      </c>
      <c r="U34" s="298">
        <v>0</v>
      </c>
      <c r="V34" s="298">
        <v>0</v>
      </c>
      <c r="W34" s="298">
        <v>0</v>
      </c>
      <c r="X34" s="298">
        <v>0</v>
      </c>
      <c r="Y34" s="298">
        <v>0</v>
      </c>
      <c r="Z34" s="298">
        <v>0</v>
      </c>
      <c r="AA34" s="298">
        <v>0</v>
      </c>
      <c r="AB34" s="298">
        <v>0</v>
      </c>
      <c r="AC34" s="298">
        <v>0</v>
      </c>
      <c r="AD34" s="298">
        <v>0</v>
      </c>
      <c r="AE34" s="298">
        <v>0</v>
      </c>
      <c r="AF34" s="298">
        <v>0</v>
      </c>
      <c r="AG34" s="298">
        <v>0</v>
      </c>
      <c r="AH34" s="298">
        <v>0</v>
      </c>
      <c r="AI34" s="298">
        <v>0</v>
      </c>
      <c r="AJ34" s="502">
        <f t="shared" ref="AJ34:AK34" si="36">AH34+AF34+AD34+AB34+Z34+X34+V34+T34+R34+P34+N34+L34+J34+H34+F34</f>
        <v>1</v>
      </c>
      <c r="AK34" s="502">
        <f t="shared" si="36"/>
        <v>46000</v>
      </c>
    </row>
    <row r="35" ht="92.4" spans="1:37">
      <c r="A35" s="281">
        <v>31</v>
      </c>
      <c r="B35" s="496" t="s">
        <v>115</v>
      </c>
      <c r="C35" s="54" t="s">
        <v>116</v>
      </c>
      <c r="D35" s="495">
        <v>8</v>
      </c>
      <c r="E35" s="327">
        <v>4000</v>
      </c>
      <c r="F35" s="298">
        <v>0</v>
      </c>
      <c r="G35" s="281">
        <f t="shared" si="0"/>
        <v>0</v>
      </c>
      <c r="H35" s="496">
        <v>0</v>
      </c>
      <c r="I35" s="281">
        <f t="shared" si="1"/>
        <v>0</v>
      </c>
      <c r="J35" s="496">
        <v>0</v>
      </c>
      <c r="K35" s="281">
        <f t="shared" si="2"/>
        <v>0</v>
      </c>
      <c r="L35" s="298">
        <v>0</v>
      </c>
      <c r="M35" s="281">
        <f t="shared" si="3"/>
        <v>0</v>
      </c>
      <c r="N35" s="298">
        <v>8</v>
      </c>
      <c r="O35" s="281">
        <f t="shared" si="4"/>
        <v>32000</v>
      </c>
      <c r="P35" s="298">
        <v>5</v>
      </c>
      <c r="Q35" s="298">
        <f t="shared" si="5"/>
        <v>20000</v>
      </c>
      <c r="R35" s="298">
        <v>8</v>
      </c>
      <c r="S35" s="344">
        <f t="shared" si="6"/>
        <v>32000</v>
      </c>
      <c r="T35" s="298">
        <v>10</v>
      </c>
      <c r="U35" s="298">
        <v>40000</v>
      </c>
      <c r="V35" s="298">
        <v>0</v>
      </c>
      <c r="W35" s="298">
        <v>0</v>
      </c>
      <c r="X35" s="298">
        <v>0</v>
      </c>
      <c r="Y35" s="298">
        <v>0</v>
      </c>
      <c r="Z35" s="298">
        <v>0</v>
      </c>
      <c r="AA35" s="298">
        <v>0</v>
      </c>
      <c r="AB35" s="298">
        <v>0</v>
      </c>
      <c r="AC35" s="298">
        <v>0</v>
      </c>
      <c r="AD35" s="298">
        <v>5</v>
      </c>
      <c r="AE35" s="298">
        <v>20000</v>
      </c>
      <c r="AF35" s="298">
        <v>0</v>
      </c>
      <c r="AG35" s="298">
        <v>0</v>
      </c>
      <c r="AH35" s="298">
        <v>0</v>
      </c>
      <c r="AI35" s="298">
        <v>0</v>
      </c>
      <c r="AJ35" s="502">
        <f t="shared" ref="AJ35:AK35" si="37">AH35+AF35+AD35+AB35+Z35+X35+V35+T35+R35+P35+N35+L35+J35+H35+F35</f>
        <v>36</v>
      </c>
      <c r="AK35" s="502">
        <f t="shared" si="37"/>
        <v>144000</v>
      </c>
    </row>
    <row r="36" ht="171.6" spans="1:37">
      <c r="A36" s="281">
        <v>32</v>
      </c>
      <c r="B36" s="496" t="s">
        <v>117</v>
      </c>
      <c r="C36" s="54" t="s">
        <v>118</v>
      </c>
      <c r="D36" s="496">
        <v>2</v>
      </c>
      <c r="E36" s="327">
        <v>22000</v>
      </c>
      <c r="F36" s="298">
        <v>0</v>
      </c>
      <c r="G36" s="281">
        <f t="shared" si="0"/>
        <v>0</v>
      </c>
      <c r="H36" s="496">
        <v>0</v>
      </c>
      <c r="I36" s="281">
        <f t="shared" si="1"/>
        <v>0</v>
      </c>
      <c r="J36" s="496">
        <v>0</v>
      </c>
      <c r="K36" s="281">
        <f t="shared" si="2"/>
        <v>0</v>
      </c>
      <c r="L36" s="298">
        <v>0</v>
      </c>
      <c r="M36" s="281">
        <f t="shared" si="3"/>
        <v>0</v>
      </c>
      <c r="N36" s="298">
        <v>0</v>
      </c>
      <c r="O36" s="281">
        <f t="shared" si="4"/>
        <v>0</v>
      </c>
      <c r="P36" s="298">
        <v>2</v>
      </c>
      <c r="Q36" s="298">
        <f t="shared" si="5"/>
        <v>44000</v>
      </c>
      <c r="R36" s="298">
        <v>2</v>
      </c>
      <c r="S36" s="344">
        <f t="shared" si="6"/>
        <v>44000</v>
      </c>
      <c r="T36" s="298">
        <v>0</v>
      </c>
      <c r="U36" s="298">
        <v>0</v>
      </c>
      <c r="V36" s="298">
        <v>0</v>
      </c>
      <c r="W36" s="298">
        <v>0</v>
      </c>
      <c r="X36" s="298">
        <v>0</v>
      </c>
      <c r="Y36" s="298">
        <v>0</v>
      </c>
      <c r="Z36" s="298">
        <v>0</v>
      </c>
      <c r="AA36" s="298">
        <v>0</v>
      </c>
      <c r="AB36" s="298">
        <v>0</v>
      </c>
      <c r="AC36" s="298">
        <v>0</v>
      </c>
      <c r="AD36" s="298">
        <v>0</v>
      </c>
      <c r="AE36" s="298">
        <v>0</v>
      </c>
      <c r="AF36" s="298">
        <v>0</v>
      </c>
      <c r="AG36" s="298">
        <v>0</v>
      </c>
      <c r="AH36" s="298">
        <v>0</v>
      </c>
      <c r="AI36" s="298">
        <v>0</v>
      </c>
      <c r="AJ36" s="502">
        <f t="shared" ref="AJ36:AK36" si="38">AH36+AF36+AD36+AB36+Z36+X36+V36+T36+R36+P36+N36+L36+J36+H36+F36</f>
        <v>4</v>
      </c>
      <c r="AK36" s="502">
        <f t="shared" si="38"/>
        <v>88000</v>
      </c>
    </row>
    <row r="37" ht="118.8" spans="1:37">
      <c r="A37" s="281">
        <v>33</v>
      </c>
      <c r="B37" s="495" t="s">
        <v>119</v>
      </c>
      <c r="C37" s="79" t="s">
        <v>120</v>
      </c>
      <c r="D37" s="495">
        <v>1</v>
      </c>
      <c r="E37" s="24">
        <v>16000</v>
      </c>
      <c r="F37" s="298">
        <v>0</v>
      </c>
      <c r="G37" s="281">
        <f t="shared" si="0"/>
        <v>0</v>
      </c>
      <c r="H37" s="496">
        <v>0</v>
      </c>
      <c r="I37" s="281">
        <f t="shared" si="1"/>
        <v>0</v>
      </c>
      <c r="J37" s="496">
        <v>0</v>
      </c>
      <c r="K37" s="281">
        <f t="shared" si="2"/>
        <v>0</v>
      </c>
      <c r="L37" s="298">
        <v>0</v>
      </c>
      <c r="M37" s="281">
        <f t="shared" si="3"/>
        <v>0</v>
      </c>
      <c r="N37" s="298">
        <v>0</v>
      </c>
      <c r="O37" s="281">
        <f t="shared" si="4"/>
        <v>0</v>
      </c>
      <c r="P37" s="298">
        <v>1</v>
      </c>
      <c r="Q37" s="298">
        <f t="shared" si="5"/>
        <v>16000</v>
      </c>
      <c r="R37" s="298">
        <v>0</v>
      </c>
      <c r="S37" s="344">
        <f t="shared" si="6"/>
        <v>0</v>
      </c>
      <c r="T37" s="298">
        <v>0</v>
      </c>
      <c r="U37" s="298">
        <v>0</v>
      </c>
      <c r="V37" s="298">
        <v>0</v>
      </c>
      <c r="W37" s="298">
        <v>0</v>
      </c>
      <c r="X37" s="298">
        <v>0</v>
      </c>
      <c r="Y37" s="298">
        <v>0</v>
      </c>
      <c r="Z37" s="298">
        <v>0</v>
      </c>
      <c r="AA37" s="298">
        <v>0</v>
      </c>
      <c r="AB37" s="298">
        <v>0</v>
      </c>
      <c r="AC37" s="298">
        <v>0</v>
      </c>
      <c r="AD37" s="298">
        <v>0</v>
      </c>
      <c r="AE37" s="298">
        <v>0</v>
      </c>
      <c r="AF37" s="298">
        <v>0</v>
      </c>
      <c r="AG37" s="298">
        <v>0</v>
      </c>
      <c r="AH37" s="298">
        <v>0</v>
      </c>
      <c r="AI37" s="298">
        <v>0</v>
      </c>
      <c r="AJ37" s="502">
        <f t="shared" ref="AJ37:AK37" si="39">AH37+AF37+AD37+AB37+Z37+X37+V37+T37+R37+P37+N37+L37+J37+H37+F37</f>
        <v>1</v>
      </c>
      <c r="AK37" s="502">
        <f t="shared" si="39"/>
        <v>16000</v>
      </c>
    </row>
    <row r="38" ht="132" spans="1:37">
      <c r="A38" s="281">
        <v>34</v>
      </c>
      <c r="B38" s="495" t="s">
        <v>121</v>
      </c>
      <c r="C38" s="54" t="s">
        <v>122</v>
      </c>
      <c r="D38" s="495">
        <v>1</v>
      </c>
      <c r="E38" s="327">
        <v>64000</v>
      </c>
      <c r="F38" s="298">
        <v>0</v>
      </c>
      <c r="G38" s="281">
        <f t="shared" si="0"/>
        <v>0</v>
      </c>
      <c r="H38" s="496">
        <v>0</v>
      </c>
      <c r="I38" s="281">
        <f t="shared" si="1"/>
        <v>0</v>
      </c>
      <c r="J38" s="496">
        <v>0</v>
      </c>
      <c r="K38" s="281">
        <f t="shared" si="2"/>
        <v>0</v>
      </c>
      <c r="L38" s="298">
        <v>0</v>
      </c>
      <c r="M38" s="281">
        <f t="shared" si="3"/>
        <v>0</v>
      </c>
      <c r="N38" s="298">
        <v>0</v>
      </c>
      <c r="O38" s="281">
        <f t="shared" si="4"/>
        <v>0</v>
      </c>
      <c r="P38" s="298">
        <v>1</v>
      </c>
      <c r="Q38" s="298">
        <f t="shared" si="5"/>
        <v>64000</v>
      </c>
      <c r="R38" s="298">
        <v>1</v>
      </c>
      <c r="S38" s="344">
        <f t="shared" si="6"/>
        <v>64000</v>
      </c>
      <c r="T38" s="298">
        <v>0</v>
      </c>
      <c r="U38" s="298">
        <v>0</v>
      </c>
      <c r="V38" s="298">
        <v>0</v>
      </c>
      <c r="W38" s="298">
        <v>0</v>
      </c>
      <c r="X38" s="298">
        <v>0</v>
      </c>
      <c r="Y38" s="298">
        <v>0</v>
      </c>
      <c r="Z38" s="298">
        <v>0</v>
      </c>
      <c r="AA38" s="298">
        <v>0</v>
      </c>
      <c r="AB38" s="298">
        <v>0</v>
      </c>
      <c r="AC38" s="298">
        <v>0</v>
      </c>
      <c r="AD38" s="298">
        <v>0</v>
      </c>
      <c r="AE38" s="298">
        <v>0</v>
      </c>
      <c r="AF38" s="298">
        <v>0</v>
      </c>
      <c r="AG38" s="298">
        <v>0</v>
      </c>
      <c r="AH38" s="298">
        <v>0</v>
      </c>
      <c r="AI38" s="298">
        <v>0</v>
      </c>
      <c r="AJ38" s="502">
        <f t="shared" ref="AJ38:AK38" si="40">AH38+AF38+AD38+AB38+Z38+X38+V38+T38+R38+P38+N38+L38+J38+H38+F38</f>
        <v>2</v>
      </c>
      <c r="AK38" s="502">
        <f t="shared" si="40"/>
        <v>128000</v>
      </c>
    </row>
    <row r="39" ht="92.4" spans="1:37">
      <c r="A39" s="281">
        <v>35</v>
      </c>
      <c r="B39" s="495" t="s">
        <v>123</v>
      </c>
      <c r="C39" s="54" t="s">
        <v>124</v>
      </c>
      <c r="D39" s="495">
        <v>12</v>
      </c>
      <c r="E39" s="327">
        <v>4000</v>
      </c>
      <c r="F39" s="298">
        <v>0</v>
      </c>
      <c r="G39" s="281">
        <f t="shared" si="0"/>
        <v>0</v>
      </c>
      <c r="H39" s="496">
        <v>0</v>
      </c>
      <c r="I39" s="281">
        <f t="shared" si="1"/>
        <v>0</v>
      </c>
      <c r="J39" s="496">
        <v>0</v>
      </c>
      <c r="K39" s="281">
        <f t="shared" si="2"/>
        <v>0</v>
      </c>
      <c r="L39" s="298">
        <v>0</v>
      </c>
      <c r="M39" s="281">
        <f t="shared" si="3"/>
        <v>0</v>
      </c>
      <c r="N39" s="298">
        <v>0</v>
      </c>
      <c r="O39" s="281">
        <f t="shared" si="4"/>
        <v>0</v>
      </c>
      <c r="P39" s="298">
        <v>5</v>
      </c>
      <c r="Q39" s="298">
        <f t="shared" si="5"/>
        <v>20000</v>
      </c>
      <c r="R39" s="298">
        <v>6</v>
      </c>
      <c r="S39" s="344">
        <f t="shared" si="6"/>
        <v>24000</v>
      </c>
      <c r="T39" s="298">
        <v>0</v>
      </c>
      <c r="U39" s="298">
        <v>0</v>
      </c>
      <c r="V39" s="298">
        <v>0</v>
      </c>
      <c r="W39" s="298">
        <v>0</v>
      </c>
      <c r="X39" s="298">
        <v>0</v>
      </c>
      <c r="Y39" s="298">
        <v>0</v>
      </c>
      <c r="Z39" s="298">
        <v>0</v>
      </c>
      <c r="AA39" s="298">
        <v>0</v>
      </c>
      <c r="AB39" s="298">
        <v>0</v>
      </c>
      <c r="AC39" s="298">
        <v>0</v>
      </c>
      <c r="AD39" s="298">
        <v>0</v>
      </c>
      <c r="AE39" s="298">
        <v>0</v>
      </c>
      <c r="AF39" s="298">
        <v>0</v>
      </c>
      <c r="AG39" s="298">
        <v>0</v>
      </c>
      <c r="AH39" s="298">
        <v>0</v>
      </c>
      <c r="AI39" s="298">
        <v>0</v>
      </c>
      <c r="AJ39" s="502">
        <f t="shared" ref="AJ39:AK39" si="41">AH39+AF39+AD39+AB39+Z39+X39+V39+T39+R39+P39+N39+L39+J39+H39+F39</f>
        <v>11</v>
      </c>
      <c r="AK39" s="502">
        <f t="shared" si="41"/>
        <v>44000</v>
      </c>
    </row>
    <row r="40" ht="250.8" spans="1:37">
      <c r="A40" s="281">
        <v>36</v>
      </c>
      <c r="B40" s="495" t="s">
        <v>125</v>
      </c>
      <c r="C40" s="79" t="s">
        <v>126</v>
      </c>
      <c r="D40" s="495">
        <v>1</v>
      </c>
      <c r="E40" s="24">
        <v>6000</v>
      </c>
      <c r="F40" s="298">
        <v>0</v>
      </c>
      <c r="G40" s="281">
        <f t="shared" si="0"/>
        <v>0</v>
      </c>
      <c r="H40" s="496">
        <v>0</v>
      </c>
      <c r="I40" s="281">
        <f t="shared" si="1"/>
        <v>0</v>
      </c>
      <c r="J40" s="496">
        <v>0</v>
      </c>
      <c r="K40" s="281">
        <f t="shared" si="2"/>
        <v>0</v>
      </c>
      <c r="L40" s="298">
        <v>0</v>
      </c>
      <c r="M40" s="281">
        <f t="shared" si="3"/>
        <v>0</v>
      </c>
      <c r="N40" s="298">
        <v>0</v>
      </c>
      <c r="O40" s="281">
        <f t="shared" si="4"/>
        <v>0</v>
      </c>
      <c r="P40" s="298">
        <v>0</v>
      </c>
      <c r="Q40" s="298">
        <f t="shared" si="5"/>
        <v>0</v>
      </c>
      <c r="R40" s="298">
        <v>1</v>
      </c>
      <c r="S40" s="344">
        <f t="shared" si="6"/>
        <v>6000</v>
      </c>
      <c r="T40" s="298">
        <v>0</v>
      </c>
      <c r="U40" s="298">
        <v>0</v>
      </c>
      <c r="V40" s="298">
        <v>0</v>
      </c>
      <c r="W40" s="298">
        <v>0</v>
      </c>
      <c r="X40" s="298">
        <v>0</v>
      </c>
      <c r="Y40" s="298">
        <v>0</v>
      </c>
      <c r="Z40" s="298">
        <v>0</v>
      </c>
      <c r="AA40" s="298">
        <v>0</v>
      </c>
      <c r="AB40" s="298">
        <v>0</v>
      </c>
      <c r="AC40" s="298">
        <v>0</v>
      </c>
      <c r="AD40" s="298">
        <v>60</v>
      </c>
      <c r="AE40" s="298">
        <v>360000</v>
      </c>
      <c r="AF40" s="298">
        <v>0</v>
      </c>
      <c r="AG40" s="298">
        <v>0</v>
      </c>
      <c r="AH40" s="298">
        <v>0</v>
      </c>
      <c r="AI40" s="298">
        <v>0</v>
      </c>
      <c r="AJ40" s="502">
        <f t="shared" ref="AJ40:AK40" si="42">AH40+AF40+AD40+AB40+Z40+X40+V40+T40+R40+P40+N40+L40+J40+H40+F40</f>
        <v>61</v>
      </c>
      <c r="AK40" s="502">
        <f t="shared" si="42"/>
        <v>366000</v>
      </c>
    </row>
    <row r="41" ht="105.6" spans="1:37">
      <c r="A41" s="281">
        <v>37</v>
      </c>
      <c r="B41" s="496" t="s">
        <v>127</v>
      </c>
      <c r="C41" s="54" t="s">
        <v>128</v>
      </c>
      <c r="D41" s="495">
        <v>72</v>
      </c>
      <c r="E41" s="327">
        <v>24000</v>
      </c>
      <c r="F41" s="298">
        <v>0</v>
      </c>
      <c r="G41" s="281">
        <f t="shared" si="0"/>
        <v>0</v>
      </c>
      <c r="H41" s="496">
        <v>15</v>
      </c>
      <c r="I41" s="281">
        <f t="shared" si="1"/>
        <v>360000</v>
      </c>
      <c r="J41" s="496">
        <v>9</v>
      </c>
      <c r="K41" s="281">
        <f t="shared" si="2"/>
        <v>216000</v>
      </c>
      <c r="L41" s="298">
        <v>0</v>
      </c>
      <c r="M41" s="281">
        <f t="shared" si="3"/>
        <v>0</v>
      </c>
      <c r="N41" s="298">
        <v>10</v>
      </c>
      <c r="O41" s="281">
        <f t="shared" si="4"/>
        <v>240000</v>
      </c>
      <c r="P41" s="298">
        <v>0</v>
      </c>
      <c r="Q41" s="298">
        <f t="shared" si="5"/>
        <v>0</v>
      </c>
      <c r="R41" s="298">
        <v>15</v>
      </c>
      <c r="S41" s="344">
        <f t="shared" si="6"/>
        <v>360000</v>
      </c>
      <c r="T41" s="298">
        <v>10</v>
      </c>
      <c r="U41" s="298">
        <v>240000</v>
      </c>
      <c r="V41" s="298">
        <v>0</v>
      </c>
      <c r="W41" s="298">
        <v>0</v>
      </c>
      <c r="X41" s="298">
        <v>0</v>
      </c>
      <c r="Y41" s="298">
        <v>0</v>
      </c>
      <c r="Z41" s="298">
        <v>0</v>
      </c>
      <c r="AA41" s="298">
        <v>0</v>
      </c>
      <c r="AB41" s="298">
        <v>0</v>
      </c>
      <c r="AC41" s="298">
        <v>0</v>
      </c>
      <c r="AD41" s="298">
        <v>0</v>
      </c>
      <c r="AE41" s="298">
        <v>0</v>
      </c>
      <c r="AF41" s="298">
        <v>0</v>
      </c>
      <c r="AG41" s="298">
        <v>0</v>
      </c>
      <c r="AH41" s="298">
        <v>0</v>
      </c>
      <c r="AI41" s="298">
        <v>0</v>
      </c>
      <c r="AJ41" s="502">
        <f t="shared" ref="AJ41:AK41" si="43">AH41+AF41+AD41+AB41+Z41+X41+V41+T41+R41+P41+N41+L41+J41+H41+F41</f>
        <v>59</v>
      </c>
      <c r="AK41" s="502">
        <f t="shared" si="43"/>
        <v>1416000</v>
      </c>
    </row>
    <row r="42" ht="118.8" spans="1:37">
      <c r="A42" s="281">
        <v>38</v>
      </c>
      <c r="B42" s="495" t="s">
        <v>129</v>
      </c>
      <c r="C42" s="54" t="s">
        <v>130</v>
      </c>
      <c r="D42" s="495">
        <v>60</v>
      </c>
      <c r="E42" s="327">
        <v>7000</v>
      </c>
      <c r="F42" s="298">
        <v>0</v>
      </c>
      <c r="G42" s="281">
        <f t="shared" si="0"/>
        <v>0</v>
      </c>
      <c r="H42" s="496">
        <v>0</v>
      </c>
      <c r="I42" s="281">
        <f t="shared" si="1"/>
        <v>0</v>
      </c>
      <c r="J42" s="496">
        <v>5</v>
      </c>
      <c r="K42" s="281">
        <f t="shared" si="2"/>
        <v>35000</v>
      </c>
      <c r="L42" s="298">
        <v>0</v>
      </c>
      <c r="M42" s="281">
        <f t="shared" si="3"/>
        <v>0</v>
      </c>
      <c r="N42" s="298">
        <v>20</v>
      </c>
      <c r="O42" s="281">
        <f t="shared" si="4"/>
        <v>140000</v>
      </c>
      <c r="P42" s="298">
        <v>0</v>
      </c>
      <c r="Q42" s="298">
        <f t="shared" si="5"/>
        <v>0</v>
      </c>
      <c r="R42" s="298">
        <v>0</v>
      </c>
      <c r="S42" s="344">
        <f t="shared" si="6"/>
        <v>0</v>
      </c>
      <c r="T42" s="298">
        <v>0</v>
      </c>
      <c r="U42" s="298">
        <v>0</v>
      </c>
      <c r="V42" s="298">
        <v>0</v>
      </c>
      <c r="W42" s="298">
        <v>0</v>
      </c>
      <c r="X42" s="298">
        <v>0</v>
      </c>
      <c r="Y42" s="298">
        <v>0</v>
      </c>
      <c r="Z42" s="298">
        <v>0</v>
      </c>
      <c r="AA42" s="298">
        <v>0</v>
      </c>
      <c r="AB42" s="298">
        <v>0</v>
      </c>
      <c r="AC42" s="298">
        <v>0</v>
      </c>
      <c r="AD42" s="298">
        <v>0</v>
      </c>
      <c r="AE42" s="298">
        <v>0</v>
      </c>
      <c r="AF42" s="298">
        <v>0</v>
      </c>
      <c r="AG42" s="298">
        <v>0</v>
      </c>
      <c r="AH42" s="298">
        <v>0</v>
      </c>
      <c r="AI42" s="298">
        <v>0</v>
      </c>
      <c r="AJ42" s="502">
        <f t="shared" ref="AJ42:AK42" si="44">AH42+AF42+AD42+AB42+Z42+X42+V42+T42+R42+P42+N42+L42+J42+H42+F42</f>
        <v>25</v>
      </c>
      <c r="AK42" s="502">
        <f t="shared" si="44"/>
        <v>175000</v>
      </c>
    </row>
    <row r="43" ht="105.6" spans="1:37">
      <c r="A43" s="281">
        <v>39</v>
      </c>
      <c r="B43" s="496" t="s">
        <v>131</v>
      </c>
      <c r="C43" s="54" t="s">
        <v>132</v>
      </c>
      <c r="D43" s="495">
        <v>1036</v>
      </c>
      <c r="E43" s="327">
        <v>2000</v>
      </c>
      <c r="F43" s="298">
        <v>0</v>
      </c>
      <c r="G43" s="281">
        <f t="shared" si="0"/>
        <v>0</v>
      </c>
      <c r="H43" s="496">
        <v>0</v>
      </c>
      <c r="I43" s="281">
        <f t="shared" si="1"/>
        <v>0</v>
      </c>
      <c r="J43" s="496">
        <v>0</v>
      </c>
      <c r="K43" s="281">
        <f t="shared" si="2"/>
        <v>0</v>
      </c>
      <c r="L43" s="298">
        <v>0</v>
      </c>
      <c r="M43" s="281">
        <f t="shared" si="3"/>
        <v>0</v>
      </c>
      <c r="N43" s="298">
        <v>121</v>
      </c>
      <c r="O43" s="281">
        <f t="shared" si="4"/>
        <v>242000</v>
      </c>
      <c r="P43" s="298">
        <v>0</v>
      </c>
      <c r="Q43" s="298">
        <f t="shared" si="5"/>
        <v>0</v>
      </c>
      <c r="R43" s="298">
        <v>150</v>
      </c>
      <c r="S43" s="344">
        <f t="shared" si="6"/>
        <v>300000</v>
      </c>
      <c r="T43" s="298">
        <v>0</v>
      </c>
      <c r="U43" s="298">
        <v>0</v>
      </c>
      <c r="V43" s="298">
        <v>0</v>
      </c>
      <c r="W43" s="298">
        <v>0</v>
      </c>
      <c r="X43" s="298">
        <v>0</v>
      </c>
      <c r="Y43" s="298">
        <v>0</v>
      </c>
      <c r="Z43" s="298">
        <v>0</v>
      </c>
      <c r="AA43" s="298">
        <v>0</v>
      </c>
      <c r="AB43" s="298">
        <v>0</v>
      </c>
      <c r="AC43" s="298">
        <v>0</v>
      </c>
      <c r="AD43" s="298">
        <v>0</v>
      </c>
      <c r="AE43" s="298">
        <v>0</v>
      </c>
      <c r="AF43" s="298">
        <v>0</v>
      </c>
      <c r="AG43" s="298">
        <v>0</v>
      </c>
      <c r="AH43" s="298">
        <v>0</v>
      </c>
      <c r="AI43" s="298">
        <v>0</v>
      </c>
      <c r="AJ43" s="502">
        <f t="shared" ref="AJ43:AK43" si="45">AH43+AF43+AD43+AB43+Z43+X43+V43+T43+R43+P43+N43+L43+J43+H43+F43</f>
        <v>271</v>
      </c>
      <c r="AK43" s="502">
        <f t="shared" si="45"/>
        <v>542000</v>
      </c>
    </row>
    <row r="44" ht="118.8" spans="1:37">
      <c r="A44" s="281">
        <v>40</v>
      </c>
      <c r="B44" s="495" t="s">
        <v>133</v>
      </c>
      <c r="C44" s="54" t="s">
        <v>134</v>
      </c>
      <c r="D44" s="495">
        <v>8</v>
      </c>
      <c r="E44" s="327">
        <v>5000</v>
      </c>
      <c r="F44" s="298">
        <v>0</v>
      </c>
      <c r="G44" s="281">
        <f t="shared" si="0"/>
        <v>0</v>
      </c>
      <c r="H44" s="496">
        <v>0</v>
      </c>
      <c r="I44" s="281">
        <f t="shared" si="1"/>
        <v>0</v>
      </c>
      <c r="J44" s="496">
        <v>0</v>
      </c>
      <c r="K44" s="281">
        <f t="shared" si="2"/>
        <v>0</v>
      </c>
      <c r="L44" s="298">
        <v>0</v>
      </c>
      <c r="M44" s="281">
        <f t="shared" si="3"/>
        <v>0</v>
      </c>
      <c r="N44" s="298">
        <v>0</v>
      </c>
      <c r="O44" s="281">
        <f t="shared" si="4"/>
        <v>0</v>
      </c>
      <c r="P44" s="298">
        <v>0</v>
      </c>
      <c r="Q44" s="298">
        <f t="shared" si="5"/>
        <v>0</v>
      </c>
      <c r="R44" s="298">
        <v>0</v>
      </c>
      <c r="S44" s="344">
        <f t="shared" si="6"/>
        <v>0</v>
      </c>
      <c r="T44" s="298">
        <v>0</v>
      </c>
      <c r="U44" s="298">
        <v>0</v>
      </c>
      <c r="V44" s="298">
        <v>0</v>
      </c>
      <c r="W44" s="298">
        <v>0</v>
      </c>
      <c r="X44" s="298">
        <v>0</v>
      </c>
      <c r="Y44" s="298">
        <v>0</v>
      </c>
      <c r="Z44" s="298">
        <v>0</v>
      </c>
      <c r="AA44" s="298">
        <v>0</v>
      </c>
      <c r="AB44" s="298">
        <v>0</v>
      </c>
      <c r="AC44" s="298">
        <v>0</v>
      </c>
      <c r="AD44" s="298">
        <v>0</v>
      </c>
      <c r="AE44" s="298">
        <v>0</v>
      </c>
      <c r="AF44" s="298">
        <v>0</v>
      </c>
      <c r="AG44" s="298">
        <v>0</v>
      </c>
      <c r="AH44" s="298">
        <v>0</v>
      </c>
      <c r="AI44" s="298">
        <v>0</v>
      </c>
      <c r="AJ44" s="502">
        <f t="shared" ref="AJ44:AK44" si="46">AH44+AF44+AD44+AB44+Z44+X44+V44+T44+R44+P44+N44+L44+J44+H44+F44</f>
        <v>0</v>
      </c>
      <c r="AK44" s="502">
        <f t="shared" si="46"/>
        <v>0</v>
      </c>
    </row>
    <row r="45" ht="66" spans="1:37">
      <c r="A45" s="281">
        <v>41</v>
      </c>
      <c r="B45" s="495" t="s">
        <v>135</v>
      </c>
      <c r="C45" s="79" t="s">
        <v>136</v>
      </c>
      <c r="D45" s="495">
        <v>15</v>
      </c>
      <c r="E45" s="24">
        <v>14000</v>
      </c>
      <c r="F45" s="298">
        <v>0</v>
      </c>
      <c r="G45" s="281">
        <f t="shared" si="0"/>
        <v>0</v>
      </c>
      <c r="H45" s="496">
        <v>0</v>
      </c>
      <c r="I45" s="281">
        <f t="shared" si="1"/>
        <v>0</v>
      </c>
      <c r="J45" s="496">
        <v>0</v>
      </c>
      <c r="K45" s="281">
        <f t="shared" si="2"/>
        <v>0</v>
      </c>
      <c r="L45" s="298">
        <v>0</v>
      </c>
      <c r="M45" s="281">
        <f t="shared" si="3"/>
        <v>0</v>
      </c>
      <c r="N45" s="298">
        <v>0</v>
      </c>
      <c r="O45" s="281">
        <f t="shared" si="4"/>
        <v>0</v>
      </c>
      <c r="P45" s="298">
        <v>0</v>
      </c>
      <c r="Q45" s="298">
        <f t="shared" si="5"/>
        <v>0</v>
      </c>
      <c r="R45" s="298">
        <v>0</v>
      </c>
      <c r="S45" s="344">
        <f t="shared" si="6"/>
        <v>0</v>
      </c>
      <c r="T45" s="298">
        <v>0</v>
      </c>
      <c r="U45" s="298">
        <v>0</v>
      </c>
      <c r="V45" s="298">
        <v>0</v>
      </c>
      <c r="W45" s="298">
        <v>0</v>
      </c>
      <c r="X45" s="298">
        <v>0</v>
      </c>
      <c r="Y45" s="298">
        <v>0</v>
      </c>
      <c r="Z45" s="298">
        <v>0</v>
      </c>
      <c r="AA45" s="298">
        <v>0</v>
      </c>
      <c r="AB45" s="298">
        <v>0</v>
      </c>
      <c r="AC45" s="298">
        <v>0</v>
      </c>
      <c r="AD45" s="298">
        <v>20</v>
      </c>
      <c r="AE45" s="298">
        <v>280000</v>
      </c>
      <c r="AF45" s="298">
        <v>0</v>
      </c>
      <c r="AG45" s="298">
        <v>0</v>
      </c>
      <c r="AH45" s="298">
        <v>0</v>
      </c>
      <c r="AI45" s="298">
        <v>0</v>
      </c>
      <c r="AJ45" s="502">
        <f t="shared" ref="AJ45:AK45" si="47">AH45+AF45+AD45+AB45+Z45+X45+V45+T45+R45+P45+N45+L45+J45+H45+F45</f>
        <v>20</v>
      </c>
      <c r="AK45" s="502">
        <f t="shared" si="47"/>
        <v>280000</v>
      </c>
    </row>
    <row r="46" ht="66" spans="1:37">
      <c r="A46" s="281">
        <v>42</v>
      </c>
      <c r="B46" s="495" t="s">
        <v>137</v>
      </c>
      <c r="C46" s="54" t="s">
        <v>138</v>
      </c>
      <c r="D46" s="496">
        <v>130</v>
      </c>
      <c r="E46" s="327">
        <v>8000</v>
      </c>
      <c r="F46" s="298">
        <v>130</v>
      </c>
      <c r="G46" s="281">
        <f t="shared" si="0"/>
        <v>1040000</v>
      </c>
      <c r="H46" s="496">
        <v>0</v>
      </c>
      <c r="I46" s="281">
        <f t="shared" si="1"/>
        <v>0</v>
      </c>
      <c r="J46" s="496">
        <v>0</v>
      </c>
      <c r="K46" s="281">
        <f t="shared" si="2"/>
        <v>0</v>
      </c>
      <c r="L46" s="298">
        <v>0</v>
      </c>
      <c r="M46" s="281">
        <f t="shared" si="3"/>
        <v>0</v>
      </c>
      <c r="N46" s="298">
        <v>0</v>
      </c>
      <c r="O46" s="281">
        <f t="shared" si="4"/>
        <v>0</v>
      </c>
      <c r="P46" s="298">
        <v>0</v>
      </c>
      <c r="Q46" s="298">
        <f t="shared" si="5"/>
        <v>0</v>
      </c>
      <c r="R46" s="298">
        <v>0</v>
      </c>
      <c r="S46" s="344">
        <f t="shared" si="6"/>
        <v>0</v>
      </c>
      <c r="T46" s="298">
        <v>0</v>
      </c>
      <c r="U46" s="298">
        <v>0</v>
      </c>
      <c r="V46" s="298">
        <v>0</v>
      </c>
      <c r="W46" s="298">
        <v>0</v>
      </c>
      <c r="X46" s="298">
        <v>0</v>
      </c>
      <c r="Y46" s="298">
        <v>0</v>
      </c>
      <c r="Z46" s="298">
        <v>0</v>
      </c>
      <c r="AA46" s="298">
        <v>0</v>
      </c>
      <c r="AB46" s="298">
        <v>0</v>
      </c>
      <c r="AC46" s="298">
        <v>0</v>
      </c>
      <c r="AD46" s="298">
        <v>0</v>
      </c>
      <c r="AE46" s="298">
        <v>0</v>
      </c>
      <c r="AF46" s="298">
        <v>0</v>
      </c>
      <c r="AG46" s="298">
        <v>0</v>
      </c>
      <c r="AH46" s="298">
        <v>0</v>
      </c>
      <c r="AI46" s="298">
        <v>0</v>
      </c>
      <c r="AJ46" s="502">
        <f t="shared" ref="AJ46:AK46" si="48">AH46+AF46+AD46+AB46+Z46+X46+V46+T46+R46+P46+N46+L46+J46+H46+F46</f>
        <v>130</v>
      </c>
      <c r="AK46" s="502">
        <f t="shared" si="48"/>
        <v>1040000</v>
      </c>
    </row>
    <row r="47" ht="79.2" spans="1:37">
      <c r="A47" s="281">
        <v>43</v>
      </c>
      <c r="B47" s="495" t="s">
        <v>139</v>
      </c>
      <c r="C47" s="54" t="s">
        <v>140</v>
      </c>
      <c r="D47" s="496">
        <v>4</v>
      </c>
      <c r="E47" s="327">
        <v>21000</v>
      </c>
      <c r="F47" s="298">
        <v>0</v>
      </c>
      <c r="G47" s="281">
        <f t="shared" si="0"/>
        <v>0</v>
      </c>
      <c r="H47" s="496">
        <v>0</v>
      </c>
      <c r="I47" s="281">
        <f t="shared" si="1"/>
        <v>0</v>
      </c>
      <c r="J47" s="496">
        <v>0</v>
      </c>
      <c r="K47" s="281">
        <f t="shared" si="2"/>
        <v>0</v>
      </c>
      <c r="L47" s="298">
        <v>0</v>
      </c>
      <c r="M47" s="281">
        <f t="shared" si="3"/>
        <v>0</v>
      </c>
      <c r="N47" s="298">
        <v>0</v>
      </c>
      <c r="O47" s="281">
        <f t="shared" si="4"/>
        <v>0</v>
      </c>
      <c r="P47" s="298">
        <v>0</v>
      </c>
      <c r="Q47" s="298">
        <f t="shared" si="5"/>
        <v>0</v>
      </c>
      <c r="R47" s="298">
        <v>0</v>
      </c>
      <c r="S47" s="344">
        <f t="shared" si="6"/>
        <v>0</v>
      </c>
      <c r="T47" s="298">
        <v>0</v>
      </c>
      <c r="U47" s="298">
        <v>0</v>
      </c>
      <c r="V47" s="298">
        <v>0</v>
      </c>
      <c r="W47" s="298">
        <v>0</v>
      </c>
      <c r="X47" s="298">
        <v>0</v>
      </c>
      <c r="Y47" s="298">
        <v>0</v>
      </c>
      <c r="Z47" s="298">
        <v>0</v>
      </c>
      <c r="AA47" s="298">
        <v>0</v>
      </c>
      <c r="AB47" s="298">
        <v>0</v>
      </c>
      <c r="AC47" s="298">
        <v>0</v>
      </c>
      <c r="AD47" s="298">
        <v>0</v>
      </c>
      <c r="AE47" s="298">
        <v>0</v>
      </c>
      <c r="AF47" s="298">
        <v>0</v>
      </c>
      <c r="AG47" s="298">
        <v>0</v>
      </c>
      <c r="AH47" s="298">
        <v>0</v>
      </c>
      <c r="AI47" s="298">
        <v>0</v>
      </c>
      <c r="AJ47" s="502">
        <f t="shared" ref="AJ47:AK47" si="49">AH47+AF47+AD47+AB47+Z47+X47+V47+T47+R47+P47+N47+L47+J47+H47+F47</f>
        <v>0</v>
      </c>
      <c r="AK47" s="502">
        <f t="shared" si="49"/>
        <v>0</v>
      </c>
    </row>
    <row r="48" ht="132" spans="1:37">
      <c r="A48" s="281">
        <v>44</v>
      </c>
      <c r="B48" s="495" t="s">
        <v>141</v>
      </c>
      <c r="C48" s="54" t="s">
        <v>142</v>
      </c>
      <c r="D48" s="496">
        <v>1</v>
      </c>
      <c r="E48" s="327">
        <v>50000</v>
      </c>
      <c r="F48" s="298">
        <v>0</v>
      </c>
      <c r="G48" s="281">
        <f t="shared" si="0"/>
        <v>0</v>
      </c>
      <c r="H48" s="496">
        <v>0</v>
      </c>
      <c r="I48" s="281">
        <f t="shared" si="1"/>
        <v>0</v>
      </c>
      <c r="J48" s="496">
        <v>0</v>
      </c>
      <c r="K48" s="281">
        <f t="shared" si="2"/>
        <v>0</v>
      </c>
      <c r="L48" s="298">
        <v>0</v>
      </c>
      <c r="M48" s="281">
        <f t="shared" si="3"/>
        <v>0</v>
      </c>
      <c r="N48" s="298">
        <v>1</v>
      </c>
      <c r="O48" s="281">
        <f t="shared" si="4"/>
        <v>50000</v>
      </c>
      <c r="P48" s="298">
        <v>0</v>
      </c>
      <c r="Q48" s="298">
        <f t="shared" si="5"/>
        <v>0</v>
      </c>
      <c r="R48" s="298">
        <v>1</v>
      </c>
      <c r="S48" s="344">
        <f t="shared" si="6"/>
        <v>50000</v>
      </c>
      <c r="T48" s="298">
        <v>0</v>
      </c>
      <c r="U48" s="298">
        <v>0</v>
      </c>
      <c r="V48" s="298">
        <v>0</v>
      </c>
      <c r="W48" s="298">
        <v>0</v>
      </c>
      <c r="X48" s="298">
        <v>0</v>
      </c>
      <c r="Y48" s="298">
        <v>0</v>
      </c>
      <c r="Z48" s="298">
        <v>0</v>
      </c>
      <c r="AA48" s="298">
        <v>0</v>
      </c>
      <c r="AB48" s="298">
        <v>0</v>
      </c>
      <c r="AC48" s="298">
        <v>0</v>
      </c>
      <c r="AD48" s="298">
        <v>0</v>
      </c>
      <c r="AE48" s="298">
        <v>0</v>
      </c>
      <c r="AF48" s="298">
        <v>0</v>
      </c>
      <c r="AG48" s="298">
        <v>0</v>
      </c>
      <c r="AH48" s="298">
        <v>0</v>
      </c>
      <c r="AI48" s="298">
        <v>0</v>
      </c>
      <c r="AJ48" s="502">
        <f t="shared" ref="AJ48:AK48" si="50">AH48+AF48+AD48+AB48+Z48+X48+V48+T48+R48+P48+N48+L48+J48+H48+F48</f>
        <v>2</v>
      </c>
      <c r="AK48" s="502">
        <f t="shared" si="50"/>
        <v>100000</v>
      </c>
    </row>
    <row r="49" ht="264" spans="1:37">
      <c r="A49" s="281">
        <v>45</v>
      </c>
      <c r="B49" s="496" t="s">
        <v>143</v>
      </c>
      <c r="C49" s="54" t="s">
        <v>144</v>
      </c>
      <c r="D49" s="495">
        <v>2</v>
      </c>
      <c r="E49" s="327">
        <v>36000</v>
      </c>
      <c r="F49" s="298">
        <v>0</v>
      </c>
      <c r="G49" s="281">
        <f t="shared" si="0"/>
        <v>0</v>
      </c>
      <c r="H49" s="496">
        <v>0</v>
      </c>
      <c r="I49" s="281">
        <f t="shared" si="1"/>
        <v>0</v>
      </c>
      <c r="J49" s="496">
        <v>0</v>
      </c>
      <c r="K49" s="281">
        <f t="shared" si="2"/>
        <v>0</v>
      </c>
      <c r="L49" s="298">
        <v>0</v>
      </c>
      <c r="M49" s="281">
        <f t="shared" si="3"/>
        <v>0</v>
      </c>
      <c r="N49" s="298">
        <v>0</v>
      </c>
      <c r="O49" s="281">
        <f t="shared" si="4"/>
        <v>0</v>
      </c>
      <c r="P49" s="298">
        <v>0</v>
      </c>
      <c r="Q49" s="298">
        <f t="shared" si="5"/>
        <v>0</v>
      </c>
      <c r="R49" s="298">
        <v>0</v>
      </c>
      <c r="S49" s="344">
        <f t="shared" si="6"/>
        <v>0</v>
      </c>
      <c r="T49" s="298">
        <v>0</v>
      </c>
      <c r="U49" s="298">
        <v>0</v>
      </c>
      <c r="V49" s="298">
        <v>0</v>
      </c>
      <c r="W49" s="298">
        <v>0</v>
      </c>
      <c r="X49" s="298">
        <v>0</v>
      </c>
      <c r="Y49" s="298">
        <v>0</v>
      </c>
      <c r="Z49" s="298">
        <v>0</v>
      </c>
      <c r="AA49" s="298">
        <v>0</v>
      </c>
      <c r="AB49" s="298">
        <v>0</v>
      </c>
      <c r="AC49" s="298">
        <v>0</v>
      </c>
      <c r="AD49" s="298">
        <v>0</v>
      </c>
      <c r="AE49" s="298">
        <v>0</v>
      </c>
      <c r="AF49" s="298">
        <v>0</v>
      </c>
      <c r="AG49" s="298">
        <v>0</v>
      </c>
      <c r="AH49" s="298">
        <v>0</v>
      </c>
      <c r="AI49" s="298">
        <v>0</v>
      </c>
      <c r="AJ49" s="502">
        <f t="shared" ref="AJ49:AK49" si="51">AH49+AF49+AD49+AB49+Z49+X49+V49+T49+R49+P49+N49+L49+J49+H49+F49</f>
        <v>0</v>
      </c>
      <c r="AK49" s="502">
        <f t="shared" si="51"/>
        <v>0</v>
      </c>
    </row>
    <row r="50" ht="118.8" spans="1:37">
      <c r="A50" s="281">
        <v>46</v>
      </c>
      <c r="B50" s="495" t="s">
        <v>145</v>
      </c>
      <c r="C50" s="54" t="s">
        <v>146</v>
      </c>
      <c r="D50" s="112">
        <v>2</v>
      </c>
      <c r="E50" s="327">
        <v>22000</v>
      </c>
      <c r="F50" s="298">
        <v>0</v>
      </c>
      <c r="G50" s="281">
        <f t="shared" si="0"/>
        <v>0</v>
      </c>
      <c r="H50" s="496">
        <v>0</v>
      </c>
      <c r="I50" s="281">
        <f t="shared" si="1"/>
        <v>0</v>
      </c>
      <c r="J50" s="496">
        <v>0</v>
      </c>
      <c r="K50" s="281">
        <f t="shared" si="2"/>
        <v>0</v>
      </c>
      <c r="L50" s="298">
        <v>0</v>
      </c>
      <c r="M50" s="281">
        <f t="shared" si="3"/>
        <v>0</v>
      </c>
      <c r="N50" s="298">
        <v>0</v>
      </c>
      <c r="O50" s="281">
        <f t="shared" si="4"/>
        <v>0</v>
      </c>
      <c r="P50" s="298">
        <v>0</v>
      </c>
      <c r="Q50" s="298">
        <f t="shared" si="5"/>
        <v>0</v>
      </c>
      <c r="R50" s="298">
        <v>0</v>
      </c>
      <c r="S50" s="344">
        <f t="shared" si="6"/>
        <v>0</v>
      </c>
      <c r="T50" s="298">
        <v>0</v>
      </c>
      <c r="U50" s="298">
        <v>0</v>
      </c>
      <c r="V50" s="298">
        <v>0</v>
      </c>
      <c r="W50" s="298">
        <v>0</v>
      </c>
      <c r="X50" s="298">
        <v>0</v>
      </c>
      <c r="Y50" s="298">
        <v>0</v>
      </c>
      <c r="Z50" s="298">
        <v>0</v>
      </c>
      <c r="AA50" s="298">
        <v>0</v>
      </c>
      <c r="AB50" s="298">
        <v>0</v>
      </c>
      <c r="AC50" s="298">
        <v>0</v>
      </c>
      <c r="AD50" s="298">
        <v>0</v>
      </c>
      <c r="AE50" s="298">
        <v>0</v>
      </c>
      <c r="AF50" s="298">
        <v>0</v>
      </c>
      <c r="AG50" s="298">
        <v>0</v>
      </c>
      <c r="AH50" s="298">
        <v>0</v>
      </c>
      <c r="AI50" s="298">
        <v>0</v>
      </c>
      <c r="AJ50" s="502">
        <f t="shared" ref="AJ50:AK50" si="52">AH50+AF50+AD50+AB50+Z50+X50+V50+T50+R50+P50+N50+L50+J50+H50+F50</f>
        <v>0</v>
      </c>
      <c r="AK50" s="502">
        <f t="shared" si="52"/>
        <v>0</v>
      </c>
    </row>
    <row r="51" ht="39.6" spans="1:37">
      <c r="A51" s="281">
        <v>47</v>
      </c>
      <c r="B51" s="112" t="s">
        <v>147</v>
      </c>
      <c r="C51" s="54" t="s">
        <v>148</v>
      </c>
      <c r="D51" s="112">
        <v>12</v>
      </c>
      <c r="E51" s="327">
        <v>20000</v>
      </c>
      <c r="F51" s="298">
        <v>0</v>
      </c>
      <c r="G51" s="281">
        <f t="shared" si="0"/>
        <v>0</v>
      </c>
      <c r="H51" s="496">
        <v>0</v>
      </c>
      <c r="I51" s="281">
        <f t="shared" si="1"/>
        <v>0</v>
      </c>
      <c r="J51" s="496">
        <v>0</v>
      </c>
      <c r="K51" s="281">
        <f t="shared" si="2"/>
        <v>0</v>
      </c>
      <c r="L51" s="298">
        <v>0</v>
      </c>
      <c r="M51" s="281">
        <f t="shared" si="3"/>
        <v>0</v>
      </c>
      <c r="N51" s="298">
        <v>6</v>
      </c>
      <c r="O51" s="281">
        <f t="shared" si="4"/>
        <v>120000</v>
      </c>
      <c r="P51" s="298">
        <v>0</v>
      </c>
      <c r="Q51" s="298">
        <f t="shared" si="5"/>
        <v>0</v>
      </c>
      <c r="R51" s="298">
        <v>6</v>
      </c>
      <c r="S51" s="344">
        <f t="shared" si="6"/>
        <v>120000</v>
      </c>
      <c r="T51" s="298">
        <v>15</v>
      </c>
      <c r="U51" s="298">
        <v>300000</v>
      </c>
      <c r="V51" s="298">
        <v>0</v>
      </c>
      <c r="W51" s="298">
        <v>0</v>
      </c>
      <c r="X51" s="298">
        <v>0</v>
      </c>
      <c r="Y51" s="298">
        <v>0</v>
      </c>
      <c r="Z51" s="298">
        <v>0</v>
      </c>
      <c r="AA51" s="298">
        <v>0</v>
      </c>
      <c r="AB51" s="298">
        <v>0</v>
      </c>
      <c r="AC51" s="298">
        <v>0</v>
      </c>
      <c r="AD51" s="298">
        <v>0</v>
      </c>
      <c r="AE51" s="298">
        <v>0</v>
      </c>
      <c r="AF51" s="298">
        <v>0</v>
      </c>
      <c r="AG51" s="298">
        <v>0</v>
      </c>
      <c r="AH51" s="298">
        <v>0</v>
      </c>
      <c r="AI51" s="298">
        <v>0</v>
      </c>
      <c r="AJ51" s="502">
        <f t="shared" ref="AJ51:AK51" si="53">AH51+AF51+AD51+AB51+Z51+X51+V51+T51+R51+P51+N51+L51+J51+H51+F51</f>
        <v>27</v>
      </c>
      <c r="AK51" s="502">
        <f t="shared" si="53"/>
        <v>540000</v>
      </c>
    </row>
    <row r="52" ht="39.6" spans="1:37">
      <c r="A52" s="281">
        <v>48</v>
      </c>
      <c r="B52" s="112" t="s">
        <v>149</v>
      </c>
      <c r="C52" s="54" t="s">
        <v>150</v>
      </c>
      <c r="D52" s="112">
        <v>3</v>
      </c>
      <c r="E52" s="327">
        <v>60000</v>
      </c>
      <c r="F52" s="298">
        <v>0</v>
      </c>
      <c r="G52" s="281">
        <f t="shared" si="0"/>
        <v>0</v>
      </c>
      <c r="H52" s="496">
        <v>0</v>
      </c>
      <c r="I52" s="281">
        <f t="shared" si="1"/>
        <v>0</v>
      </c>
      <c r="J52" s="496">
        <v>0</v>
      </c>
      <c r="K52" s="281">
        <f t="shared" si="2"/>
        <v>0</v>
      </c>
      <c r="L52" s="298">
        <v>0</v>
      </c>
      <c r="M52" s="281">
        <f t="shared" si="3"/>
        <v>0</v>
      </c>
      <c r="N52" s="298">
        <v>0</v>
      </c>
      <c r="O52" s="281">
        <f t="shared" si="4"/>
        <v>0</v>
      </c>
      <c r="P52" s="298">
        <v>0</v>
      </c>
      <c r="Q52" s="298">
        <f t="shared" si="5"/>
        <v>0</v>
      </c>
      <c r="R52" s="298">
        <v>1</v>
      </c>
      <c r="S52" s="344">
        <f t="shared" si="6"/>
        <v>60000</v>
      </c>
      <c r="T52" s="298">
        <v>1</v>
      </c>
      <c r="U52" s="298">
        <v>60000</v>
      </c>
      <c r="V52" s="298">
        <v>0</v>
      </c>
      <c r="W52" s="298">
        <v>0</v>
      </c>
      <c r="X52" s="298">
        <v>0</v>
      </c>
      <c r="Y52" s="298">
        <v>0</v>
      </c>
      <c r="Z52" s="298">
        <v>0</v>
      </c>
      <c r="AA52" s="298">
        <v>0</v>
      </c>
      <c r="AB52" s="298">
        <v>0</v>
      </c>
      <c r="AC52" s="298">
        <v>0</v>
      </c>
      <c r="AD52" s="298">
        <v>0</v>
      </c>
      <c r="AE52" s="298">
        <v>0</v>
      </c>
      <c r="AF52" s="298">
        <v>0</v>
      </c>
      <c r="AG52" s="298">
        <v>0</v>
      </c>
      <c r="AH52" s="298">
        <v>0</v>
      </c>
      <c r="AI52" s="298">
        <v>0</v>
      </c>
      <c r="AJ52" s="502">
        <f t="shared" ref="AJ52:AK52" si="54">AH52+AF52+AD52+AB52+Z52+X52+V52+T52+R52+P52+N52+L52+J52+H52+F52</f>
        <v>2</v>
      </c>
      <c r="AK52" s="502">
        <f t="shared" si="54"/>
        <v>120000</v>
      </c>
    </row>
    <row r="53" ht="118.8" spans="1:37">
      <c r="A53" s="281">
        <v>49</v>
      </c>
      <c r="B53" s="495" t="s">
        <v>151</v>
      </c>
      <c r="C53" s="54" t="s">
        <v>152</v>
      </c>
      <c r="D53" s="112">
        <v>1</v>
      </c>
      <c r="E53" s="327">
        <v>15000</v>
      </c>
      <c r="F53" s="298">
        <v>0</v>
      </c>
      <c r="G53" s="281">
        <f t="shared" si="0"/>
        <v>0</v>
      </c>
      <c r="H53" s="496">
        <v>0</v>
      </c>
      <c r="I53" s="281">
        <f t="shared" si="1"/>
        <v>0</v>
      </c>
      <c r="J53" s="496">
        <v>0</v>
      </c>
      <c r="K53" s="281">
        <f t="shared" si="2"/>
        <v>0</v>
      </c>
      <c r="L53" s="298">
        <v>0</v>
      </c>
      <c r="M53" s="281">
        <f t="shared" si="3"/>
        <v>0</v>
      </c>
      <c r="N53" s="298">
        <v>1</v>
      </c>
      <c r="O53" s="281">
        <f t="shared" si="4"/>
        <v>15000</v>
      </c>
      <c r="P53" s="298">
        <v>1</v>
      </c>
      <c r="Q53" s="298">
        <f t="shared" si="5"/>
        <v>15000</v>
      </c>
      <c r="R53" s="298">
        <v>1</v>
      </c>
      <c r="S53" s="344">
        <f t="shared" si="6"/>
        <v>15000</v>
      </c>
      <c r="T53" s="298">
        <v>15</v>
      </c>
      <c r="U53" s="298">
        <v>225000</v>
      </c>
      <c r="V53" s="298">
        <v>0</v>
      </c>
      <c r="W53" s="298">
        <v>0</v>
      </c>
      <c r="X53" s="298">
        <v>0</v>
      </c>
      <c r="Y53" s="298">
        <v>0</v>
      </c>
      <c r="Z53" s="298">
        <v>0</v>
      </c>
      <c r="AA53" s="298">
        <v>0</v>
      </c>
      <c r="AB53" s="298">
        <v>0</v>
      </c>
      <c r="AC53" s="298">
        <v>0</v>
      </c>
      <c r="AD53" s="298">
        <v>0</v>
      </c>
      <c r="AE53" s="298">
        <v>0</v>
      </c>
      <c r="AF53" s="298">
        <v>0</v>
      </c>
      <c r="AG53" s="298">
        <v>0</v>
      </c>
      <c r="AH53" s="298">
        <v>0</v>
      </c>
      <c r="AI53" s="298">
        <v>0</v>
      </c>
      <c r="AJ53" s="502">
        <f t="shared" ref="AJ53:AK53" si="55">AH53+AF53+AD53+AB53+Z53+X53+V53+T53+R53+P53+N53+L53+J53+H53+F53</f>
        <v>18</v>
      </c>
      <c r="AK53" s="502">
        <f t="shared" si="55"/>
        <v>270000</v>
      </c>
    </row>
    <row r="54" ht="66" spans="1:37">
      <c r="A54" s="281">
        <v>50</v>
      </c>
      <c r="B54" s="495" t="s">
        <v>153</v>
      </c>
      <c r="C54" s="54" t="s">
        <v>154</v>
      </c>
      <c r="D54" s="112">
        <v>120</v>
      </c>
      <c r="E54" s="327">
        <v>10000</v>
      </c>
      <c r="F54" s="298">
        <v>0</v>
      </c>
      <c r="G54" s="281">
        <f t="shared" si="0"/>
        <v>0</v>
      </c>
      <c r="H54" s="496">
        <v>0</v>
      </c>
      <c r="I54" s="281">
        <f t="shared" si="1"/>
        <v>0</v>
      </c>
      <c r="J54" s="496">
        <v>0</v>
      </c>
      <c r="K54" s="281">
        <f t="shared" si="2"/>
        <v>0</v>
      </c>
      <c r="L54" s="298">
        <v>0</v>
      </c>
      <c r="M54" s="281">
        <f t="shared" si="3"/>
        <v>0</v>
      </c>
      <c r="N54" s="298">
        <v>0</v>
      </c>
      <c r="O54" s="281">
        <f t="shared" si="4"/>
        <v>0</v>
      </c>
      <c r="P54" s="298">
        <v>10</v>
      </c>
      <c r="Q54" s="298">
        <f t="shared" si="5"/>
        <v>100000</v>
      </c>
      <c r="R54" s="298">
        <v>0</v>
      </c>
      <c r="S54" s="344">
        <f t="shared" si="6"/>
        <v>0</v>
      </c>
      <c r="T54" s="298">
        <v>0</v>
      </c>
      <c r="U54" s="298">
        <v>0</v>
      </c>
      <c r="V54" s="298">
        <v>0</v>
      </c>
      <c r="W54" s="298">
        <v>0</v>
      </c>
      <c r="X54" s="298">
        <v>0</v>
      </c>
      <c r="Y54" s="298">
        <v>0</v>
      </c>
      <c r="Z54" s="298">
        <v>0</v>
      </c>
      <c r="AA54" s="298">
        <v>0</v>
      </c>
      <c r="AB54" s="298">
        <v>0</v>
      </c>
      <c r="AC54" s="298">
        <v>0</v>
      </c>
      <c r="AD54" s="298">
        <v>0</v>
      </c>
      <c r="AE54" s="298">
        <v>0</v>
      </c>
      <c r="AF54" s="298">
        <v>0</v>
      </c>
      <c r="AG54" s="298">
        <v>0</v>
      </c>
      <c r="AH54" s="298">
        <v>0</v>
      </c>
      <c r="AI54" s="298">
        <v>0</v>
      </c>
      <c r="AJ54" s="502">
        <f t="shared" ref="AJ54:AK54" si="56">AH54+AF54+AD54+AB54+Z54+X54+V54+T54+R54+P54+N54+L54+J54+H54+F54</f>
        <v>10</v>
      </c>
      <c r="AK54" s="502">
        <f t="shared" si="56"/>
        <v>100000</v>
      </c>
    </row>
    <row r="55" ht="66" spans="1:37">
      <c r="A55" s="281">
        <v>51</v>
      </c>
      <c r="B55" s="495" t="s">
        <v>155</v>
      </c>
      <c r="C55" s="79" t="s">
        <v>156</v>
      </c>
      <c r="D55" s="112">
        <v>142</v>
      </c>
      <c r="E55" s="24">
        <v>9000</v>
      </c>
      <c r="F55" s="298">
        <v>0</v>
      </c>
      <c r="G55" s="281">
        <f t="shared" si="0"/>
        <v>0</v>
      </c>
      <c r="H55" s="496">
        <v>0</v>
      </c>
      <c r="I55" s="281">
        <f t="shared" si="1"/>
        <v>0</v>
      </c>
      <c r="J55" s="496">
        <v>0</v>
      </c>
      <c r="K55" s="281">
        <f t="shared" si="2"/>
        <v>0</v>
      </c>
      <c r="L55" s="298">
        <v>0</v>
      </c>
      <c r="M55" s="281">
        <f t="shared" si="3"/>
        <v>0</v>
      </c>
      <c r="N55" s="298">
        <v>0</v>
      </c>
      <c r="O55" s="281">
        <f t="shared" si="4"/>
        <v>0</v>
      </c>
      <c r="P55" s="298">
        <v>0</v>
      </c>
      <c r="Q55" s="298">
        <f t="shared" si="5"/>
        <v>0</v>
      </c>
      <c r="R55" s="298">
        <v>0</v>
      </c>
      <c r="S55" s="344">
        <f t="shared" si="6"/>
        <v>0</v>
      </c>
      <c r="T55" s="298">
        <v>0</v>
      </c>
      <c r="U55" s="298">
        <v>0</v>
      </c>
      <c r="V55" s="298">
        <v>0</v>
      </c>
      <c r="W55" s="298">
        <v>0</v>
      </c>
      <c r="X55" s="298">
        <v>0</v>
      </c>
      <c r="Y55" s="298">
        <v>0</v>
      </c>
      <c r="Z55" s="298">
        <v>0</v>
      </c>
      <c r="AA55" s="298">
        <v>0</v>
      </c>
      <c r="AB55" s="298">
        <v>0</v>
      </c>
      <c r="AC55" s="298">
        <v>0</v>
      </c>
      <c r="AD55" s="298">
        <v>0</v>
      </c>
      <c r="AE55" s="298">
        <v>0</v>
      </c>
      <c r="AF55" s="298">
        <v>0</v>
      </c>
      <c r="AG55" s="298">
        <v>0</v>
      </c>
      <c r="AH55" s="298">
        <v>0</v>
      </c>
      <c r="AI55" s="298">
        <v>0</v>
      </c>
      <c r="AJ55" s="502">
        <f t="shared" ref="AJ55:AK55" si="57">AH55+AF55+AD55+AB55+Z55+X55+V55+T55+R55+P55+N55+L55+J55+H55+F55</f>
        <v>0</v>
      </c>
      <c r="AK55" s="502">
        <f t="shared" si="57"/>
        <v>0</v>
      </c>
    </row>
    <row r="56" ht="92.4" spans="1:37">
      <c r="A56" s="281">
        <v>52</v>
      </c>
      <c r="B56" s="112" t="s">
        <v>157</v>
      </c>
      <c r="C56" s="54" t="s">
        <v>158</v>
      </c>
      <c r="D56" s="112">
        <v>56</v>
      </c>
      <c r="E56" s="327">
        <v>10000</v>
      </c>
      <c r="F56" s="298">
        <v>0</v>
      </c>
      <c r="G56" s="281">
        <f t="shared" si="0"/>
        <v>0</v>
      </c>
      <c r="H56" s="496">
        <v>10</v>
      </c>
      <c r="I56" s="281">
        <f t="shared" si="1"/>
        <v>100000</v>
      </c>
      <c r="J56" s="496">
        <v>0</v>
      </c>
      <c r="K56" s="281">
        <f t="shared" si="2"/>
        <v>0</v>
      </c>
      <c r="L56" s="298">
        <v>0</v>
      </c>
      <c r="M56" s="281">
        <f t="shared" si="3"/>
        <v>0</v>
      </c>
      <c r="N56" s="298">
        <v>7</v>
      </c>
      <c r="O56" s="281">
        <f t="shared" si="4"/>
        <v>70000</v>
      </c>
      <c r="P56" s="298">
        <v>0</v>
      </c>
      <c r="Q56" s="298">
        <f t="shared" si="5"/>
        <v>0</v>
      </c>
      <c r="R56" s="298">
        <v>0</v>
      </c>
      <c r="S56" s="344">
        <f t="shared" si="6"/>
        <v>0</v>
      </c>
      <c r="T56" s="298">
        <v>0</v>
      </c>
      <c r="U56" s="298">
        <v>0</v>
      </c>
      <c r="V56" s="298">
        <v>0</v>
      </c>
      <c r="W56" s="298">
        <v>0</v>
      </c>
      <c r="X56" s="298">
        <v>0</v>
      </c>
      <c r="Y56" s="298">
        <v>0</v>
      </c>
      <c r="Z56" s="298">
        <v>0</v>
      </c>
      <c r="AA56" s="298">
        <v>0</v>
      </c>
      <c r="AB56" s="298">
        <v>0</v>
      </c>
      <c r="AC56" s="298">
        <v>0</v>
      </c>
      <c r="AD56" s="298">
        <v>0</v>
      </c>
      <c r="AE56" s="298">
        <v>0</v>
      </c>
      <c r="AF56" s="298">
        <v>0</v>
      </c>
      <c r="AG56" s="298">
        <v>0</v>
      </c>
      <c r="AH56" s="298">
        <v>0</v>
      </c>
      <c r="AI56" s="298">
        <v>0</v>
      </c>
      <c r="AJ56" s="502">
        <f t="shared" ref="AJ56:AK56" si="58">AH56+AF56+AD56+AB56+Z56+X56+V56+T56+R56+P56+N56+L56+J56+H56+F56</f>
        <v>17</v>
      </c>
      <c r="AK56" s="502">
        <f t="shared" si="58"/>
        <v>170000</v>
      </c>
    </row>
    <row r="57" ht="118.8" spans="1:37">
      <c r="A57" s="281">
        <v>53</v>
      </c>
      <c r="B57" s="496" t="s">
        <v>159</v>
      </c>
      <c r="C57" s="54" t="s">
        <v>160</v>
      </c>
      <c r="D57" s="281">
        <v>18</v>
      </c>
      <c r="E57" s="327">
        <v>17000</v>
      </c>
      <c r="F57" s="298">
        <v>0</v>
      </c>
      <c r="G57" s="281">
        <f t="shared" si="0"/>
        <v>0</v>
      </c>
      <c r="H57" s="496">
        <v>10</v>
      </c>
      <c r="I57" s="281">
        <f t="shared" si="1"/>
        <v>170000</v>
      </c>
      <c r="J57" s="496">
        <v>0</v>
      </c>
      <c r="K57" s="281">
        <f t="shared" si="2"/>
        <v>0</v>
      </c>
      <c r="L57" s="298">
        <v>0</v>
      </c>
      <c r="M57" s="281">
        <f t="shared" si="3"/>
        <v>0</v>
      </c>
      <c r="N57" s="298">
        <v>0</v>
      </c>
      <c r="O57" s="281">
        <f t="shared" si="4"/>
        <v>0</v>
      </c>
      <c r="P57" s="298">
        <v>0</v>
      </c>
      <c r="Q57" s="298">
        <f t="shared" si="5"/>
        <v>0</v>
      </c>
      <c r="R57" s="298">
        <v>0</v>
      </c>
      <c r="S57" s="344">
        <f t="shared" si="6"/>
        <v>0</v>
      </c>
      <c r="T57" s="298">
        <v>0</v>
      </c>
      <c r="U57" s="298">
        <v>0</v>
      </c>
      <c r="V57" s="298">
        <v>0</v>
      </c>
      <c r="W57" s="298">
        <v>0</v>
      </c>
      <c r="X57" s="298">
        <v>0</v>
      </c>
      <c r="Y57" s="298">
        <v>0</v>
      </c>
      <c r="Z57" s="298">
        <v>0</v>
      </c>
      <c r="AA57" s="298">
        <v>0</v>
      </c>
      <c r="AB57" s="298">
        <v>0</v>
      </c>
      <c r="AC57" s="298">
        <v>0</v>
      </c>
      <c r="AD57" s="298">
        <v>0</v>
      </c>
      <c r="AE57" s="298">
        <v>0</v>
      </c>
      <c r="AF57" s="298">
        <v>0</v>
      </c>
      <c r="AG57" s="298">
        <v>0</v>
      </c>
      <c r="AH57" s="298">
        <v>0</v>
      </c>
      <c r="AI57" s="298">
        <v>0</v>
      </c>
      <c r="AJ57" s="502">
        <f t="shared" ref="AJ57:AK57" si="59">AH57+AF57+AD57+AB57+Z57+X57+V57+T57+R57+P57+N57+L57+J57+H57+F57</f>
        <v>10</v>
      </c>
      <c r="AK57" s="502">
        <f t="shared" si="59"/>
        <v>170000</v>
      </c>
    </row>
    <row r="58" ht="105.6" spans="1:37">
      <c r="A58" s="281">
        <v>54</v>
      </c>
      <c r="B58" s="496" t="s">
        <v>161</v>
      </c>
      <c r="C58" s="54" t="s">
        <v>162</v>
      </c>
      <c r="D58" s="281">
        <v>10</v>
      </c>
      <c r="E58" s="327">
        <v>27000</v>
      </c>
      <c r="F58" s="298">
        <v>0</v>
      </c>
      <c r="G58" s="281">
        <f t="shared" si="0"/>
        <v>0</v>
      </c>
      <c r="H58" s="496">
        <v>0</v>
      </c>
      <c r="I58" s="281">
        <f t="shared" si="1"/>
        <v>0</v>
      </c>
      <c r="J58" s="496">
        <v>0</v>
      </c>
      <c r="K58" s="281">
        <f t="shared" si="2"/>
        <v>0</v>
      </c>
      <c r="L58" s="298">
        <v>0</v>
      </c>
      <c r="M58" s="281">
        <f t="shared" si="3"/>
        <v>0</v>
      </c>
      <c r="N58" s="298">
        <v>0</v>
      </c>
      <c r="O58" s="281">
        <f t="shared" si="4"/>
        <v>0</v>
      </c>
      <c r="P58" s="298">
        <v>0</v>
      </c>
      <c r="Q58" s="298">
        <f t="shared" si="5"/>
        <v>0</v>
      </c>
      <c r="R58" s="298">
        <v>0</v>
      </c>
      <c r="S58" s="344">
        <f t="shared" si="6"/>
        <v>0</v>
      </c>
      <c r="T58" s="298">
        <v>0</v>
      </c>
      <c r="U58" s="298">
        <v>0</v>
      </c>
      <c r="V58" s="298">
        <v>0</v>
      </c>
      <c r="W58" s="298">
        <v>0</v>
      </c>
      <c r="X58" s="298">
        <v>0</v>
      </c>
      <c r="Y58" s="298">
        <v>0</v>
      </c>
      <c r="Z58" s="298">
        <v>0</v>
      </c>
      <c r="AA58" s="298">
        <v>0</v>
      </c>
      <c r="AB58" s="298">
        <v>0</v>
      </c>
      <c r="AC58" s="298">
        <v>0</v>
      </c>
      <c r="AD58" s="298">
        <v>0</v>
      </c>
      <c r="AE58" s="298">
        <v>0</v>
      </c>
      <c r="AF58" s="298">
        <v>0</v>
      </c>
      <c r="AG58" s="298">
        <v>0</v>
      </c>
      <c r="AH58" s="298">
        <v>0</v>
      </c>
      <c r="AI58" s="298">
        <v>0</v>
      </c>
      <c r="AJ58" s="502">
        <f t="shared" ref="AJ58:AK58" si="60">AH58+AF58+AD58+AB58+Z58+X58+V58+T58+R58+P58+N58+L58+J58+H58+F58</f>
        <v>0</v>
      </c>
      <c r="AK58" s="502">
        <f t="shared" si="60"/>
        <v>0</v>
      </c>
    </row>
    <row r="59" ht="198" spans="1:37">
      <c r="A59" s="281">
        <v>55</v>
      </c>
      <c r="B59" s="495" t="s">
        <v>163</v>
      </c>
      <c r="C59" s="54" t="s">
        <v>164</v>
      </c>
      <c r="D59" s="281">
        <v>37</v>
      </c>
      <c r="E59" s="327">
        <v>30000</v>
      </c>
      <c r="F59" s="298">
        <v>0</v>
      </c>
      <c r="G59" s="281">
        <f t="shared" si="0"/>
        <v>0</v>
      </c>
      <c r="H59" s="496">
        <v>2</v>
      </c>
      <c r="I59" s="281">
        <f t="shared" si="1"/>
        <v>60000</v>
      </c>
      <c r="J59" s="496">
        <v>0</v>
      </c>
      <c r="K59" s="281">
        <f t="shared" si="2"/>
        <v>0</v>
      </c>
      <c r="L59" s="298">
        <v>0</v>
      </c>
      <c r="M59" s="281">
        <f t="shared" si="3"/>
        <v>0</v>
      </c>
      <c r="N59" s="298">
        <v>0</v>
      </c>
      <c r="O59" s="281">
        <f t="shared" si="4"/>
        <v>0</v>
      </c>
      <c r="P59" s="298">
        <v>0</v>
      </c>
      <c r="Q59" s="298">
        <f t="shared" si="5"/>
        <v>0</v>
      </c>
      <c r="R59" s="298">
        <v>0</v>
      </c>
      <c r="S59" s="344">
        <f t="shared" si="6"/>
        <v>0</v>
      </c>
      <c r="T59" s="298">
        <v>0</v>
      </c>
      <c r="U59" s="298">
        <v>0</v>
      </c>
      <c r="V59" s="298">
        <v>0</v>
      </c>
      <c r="W59" s="298">
        <v>0</v>
      </c>
      <c r="X59" s="298">
        <v>0</v>
      </c>
      <c r="Y59" s="298">
        <v>0</v>
      </c>
      <c r="Z59" s="298">
        <v>0</v>
      </c>
      <c r="AA59" s="298">
        <v>0</v>
      </c>
      <c r="AB59" s="298">
        <v>0</v>
      </c>
      <c r="AC59" s="298">
        <v>0</v>
      </c>
      <c r="AD59" s="298">
        <v>30</v>
      </c>
      <c r="AE59" s="298">
        <v>900000</v>
      </c>
      <c r="AF59" s="298">
        <v>0</v>
      </c>
      <c r="AG59" s="298">
        <v>0</v>
      </c>
      <c r="AH59" s="298">
        <v>0</v>
      </c>
      <c r="AI59" s="298">
        <v>0</v>
      </c>
      <c r="AJ59" s="502">
        <f t="shared" ref="AJ59:AK59" si="61">AH59+AF59+AD59+AB59+Z59+X59+V59+T59+R59+P59+N59+L59+J59+H59+F59</f>
        <v>32</v>
      </c>
      <c r="AK59" s="502">
        <f t="shared" si="61"/>
        <v>960000</v>
      </c>
    </row>
    <row r="60" ht="330" spans="1:37">
      <c r="A60" s="281">
        <v>56</v>
      </c>
      <c r="B60" s="495" t="s">
        <v>165</v>
      </c>
      <c r="C60" s="497" t="s">
        <v>166</v>
      </c>
      <c r="D60" s="112">
        <v>400</v>
      </c>
      <c r="E60" s="327">
        <v>10000</v>
      </c>
      <c r="F60" s="298">
        <v>0</v>
      </c>
      <c r="G60" s="281">
        <f t="shared" si="0"/>
        <v>0</v>
      </c>
      <c r="H60" s="496">
        <v>180</v>
      </c>
      <c r="I60" s="281">
        <f t="shared" si="1"/>
        <v>1800000</v>
      </c>
      <c r="J60" s="496">
        <v>0</v>
      </c>
      <c r="K60" s="281">
        <f t="shared" si="2"/>
        <v>0</v>
      </c>
      <c r="L60" s="298">
        <v>0</v>
      </c>
      <c r="M60" s="281">
        <f t="shared" si="3"/>
        <v>0</v>
      </c>
      <c r="N60" s="298">
        <v>40</v>
      </c>
      <c r="O60" s="281">
        <f t="shared" si="4"/>
        <v>400000</v>
      </c>
      <c r="P60" s="298">
        <v>0</v>
      </c>
      <c r="Q60" s="298">
        <f t="shared" si="5"/>
        <v>0</v>
      </c>
      <c r="R60" s="298">
        <v>0</v>
      </c>
      <c r="S60" s="344">
        <f t="shared" si="6"/>
        <v>0</v>
      </c>
      <c r="T60" s="298">
        <v>110</v>
      </c>
      <c r="U60" s="298">
        <v>1100000</v>
      </c>
      <c r="V60" s="298">
        <v>0</v>
      </c>
      <c r="W60" s="298">
        <v>0</v>
      </c>
      <c r="X60" s="298">
        <v>0</v>
      </c>
      <c r="Y60" s="298">
        <v>0</v>
      </c>
      <c r="Z60" s="298">
        <v>0</v>
      </c>
      <c r="AA60" s="298">
        <v>0</v>
      </c>
      <c r="AB60" s="298">
        <v>0</v>
      </c>
      <c r="AC60" s="298">
        <v>0</v>
      </c>
      <c r="AD60" s="298">
        <v>120</v>
      </c>
      <c r="AE60" s="298">
        <v>1200000</v>
      </c>
      <c r="AF60" s="298">
        <v>0</v>
      </c>
      <c r="AG60" s="298">
        <v>0</v>
      </c>
      <c r="AH60" s="298">
        <v>0</v>
      </c>
      <c r="AI60" s="298">
        <v>0</v>
      </c>
      <c r="AJ60" s="502">
        <f t="shared" ref="AJ60:AK60" si="62">AH60+AF60+AD60+AB60+Z60+X60+V60+T60+R60+P60+N60+L60+J60+H60+F60</f>
        <v>450</v>
      </c>
      <c r="AK60" s="502">
        <f t="shared" si="62"/>
        <v>4500000</v>
      </c>
    </row>
    <row r="61" ht="145.2" spans="1:37">
      <c r="A61" s="281">
        <v>57</v>
      </c>
      <c r="B61" s="495" t="s">
        <v>167</v>
      </c>
      <c r="C61" s="54" t="s">
        <v>168</v>
      </c>
      <c r="D61" s="281">
        <v>20</v>
      </c>
      <c r="E61" s="327">
        <v>40000</v>
      </c>
      <c r="F61" s="298">
        <v>0</v>
      </c>
      <c r="G61" s="281">
        <f t="shared" si="0"/>
        <v>0</v>
      </c>
      <c r="H61" s="496">
        <v>0</v>
      </c>
      <c r="I61" s="281">
        <f t="shared" si="1"/>
        <v>0</v>
      </c>
      <c r="J61" s="496">
        <v>0</v>
      </c>
      <c r="K61" s="281">
        <f t="shared" si="2"/>
        <v>0</v>
      </c>
      <c r="L61" s="298">
        <v>0</v>
      </c>
      <c r="M61" s="281">
        <f t="shared" si="3"/>
        <v>0</v>
      </c>
      <c r="N61" s="298">
        <v>4</v>
      </c>
      <c r="O61" s="281">
        <f t="shared" si="4"/>
        <v>160000</v>
      </c>
      <c r="P61" s="298">
        <v>10</v>
      </c>
      <c r="Q61" s="298">
        <f t="shared" si="5"/>
        <v>400000</v>
      </c>
      <c r="R61" s="298">
        <v>0</v>
      </c>
      <c r="S61" s="344">
        <f t="shared" si="6"/>
        <v>0</v>
      </c>
      <c r="T61" s="298">
        <v>9</v>
      </c>
      <c r="U61" s="298">
        <v>360000</v>
      </c>
      <c r="V61" s="298">
        <v>10</v>
      </c>
      <c r="W61" s="298">
        <v>400000</v>
      </c>
      <c r="X61" s="298">
        <v>0</v>
      </c>
      <c r="Y61" s="298">
        <v>0</v>
      </c>
      <c r="Z61" s="298">
        <v>0</v>
      </c>
      <c r="AA61" s="298">
        <v>0</v>
      </c>
      <c r="AB61" s="298">
        <v>0</v>
      </c>
      <c r="AC61" s="298">
        <v>0</v>
      </c>
      <c r="AD61" s="298">
        <v>0</v>
      </c>
      <c r="AE61" s="298">
        <v>0</v>
      </c>
      <c r="AF61" s="298">
        <v>0</v>
      </c>
      <c r="AG61" s="298">
        <v>0</v>
      </c>
      <c r="AH61" s="298">
        <v>0</v>
      </c>
      <c r="AI61" s="298">
        <v>0</v>
      </c>
      <c r="AJ61" s="502">
        <f t="shared" ref="AJ61:AK61" si="63">AH61+AF61+AD61+AB61+Z61+X61+V61+T61+R61+P61+N61+L61+J61+H61+F61</f>
        <v>33</v>
      </c>
      <c r="AK61" s="502">
        <f t="shared" si="63"/>
        <v>1320000</v>
      </c>
    </row>
    <row r="62" spans="1:37">
      <c r="A62" s="281">
        <v>58</v>
      </c>
      <c r="B62" s="495" t="s">
        <v>169</v>
      </c>
      <c r="C62" s="54" t="s">
        <v>170</v>
      </c>
      <c r="D62" s="281">
        <v>1</v>
      </c>
      <c r="E62" s="298">
        <v>700000</v>
      </c>
      <c r="F62" s="298">
        <v>0</v>
      </c>
      <c r="G62" s="281">
        <f t="shared" si="0"/>
        <v>0</v>
      </c>
      <c r="H62" s="496">
        <v>0</v>
      </c>
      <c r="I62" s="281">
        <f t="shared" si="1"/>
        <v>0</v>
      </c>
      <c r="J62" s="496">
        <v>0</v>
      </c>
      <c r="K62" s="281">
        <f t="shared" si="2"/>
        <v>0</v>
      </c>
      <c r="L62" s="298">
        <v>0</v>
      </c>
      <c r="M62" s="281">
        <f t="shared" si="3"/>
        <v>0</v>
      </c>
      <c r="N62" s="298">
        <v>0</v>
      </c>
      <c r="O62" s="281">
        <f t="shared" si="4"/>
        <v>0</v>
      </c>
      <c r="P62" s="298">
        <v>0</v>
      </c>
      <c r="Q62" s="298">
        <f t="shared" si="5"/>
        <v>0</v>
      </c>
      <c r="R62" s="298">
        <v>0</v>
      </c>
      <c r="S62" s="344">
        <f t="shared" si="6"/>
        <v>0</v>
      </c>
      <c r="T62" s="298">
        <v>0</v>
      </c>
      <c r="U62" s="298">
        <v>0</v>
      </c>
      <c r="V62" s="298">
        <v>0</v>
      </c>
      <c r="W62" s="298">
        <v>0</v>
      </c>
      <c r="X62" s="298">
        <v>0</v>
      </c>
      <c r="Y62" s="298">
        <v>0</v>
      </c>
      <c r="Z62" s="298">
        <v>0</v>
      </c>
      <c r="AA62" s="298">
        <v>0</v>
      </c>
      <c r="AB62" s="298">
        <v>0</v>
      </c>
      <c r="AC62" s="298">
        <v>0</v>
      </c>
      <c r="AD62" s="298">
        <v>0</v>
      </c>
      <c r="AE62" s="298">
        <v>0</v>
      </c>
      <c r="AF62" s="298">
        <v>0</v>
      </c>
      <c r="AG62" s="298">
        <v>0</v>
      </c>
      <c r="AH62" s="298">
        <v>0</v>
      </c>
      <c r="AI62" s="298">
        <v>0</v>
      </c>
      <c r="AJ62" s="502">
        <f t="shared" ref="AJ62:AK62" si="64">AH62+AF62+AD62+AB62+Z62+X62+V62+T62+R62+P62+N62+L62+J62+H62+F62</f>
        <v>0</v>
      </c>
      <c r="AK62" s="502">
        <f t="shared" si="64"/>
        <v>0</v>
      </c>
    </row>
    <row r="63" spans="1:37">
      <c r="A63" s="498">
        <v>59</v>
      </c>
      <c r="B63" s="498" t="s">
        <v>171</v>
      </c>
      <c r="C63" s="499" t="s">
        <v>172</v>
      </c>
      <c r="D63" s="281">
        <v>33</v>
      </c>
      <c r="E63" s="298">
        <v>9000</v>
      </c>
      <c r="F63" s="298">
        <v>0</v>
      </c>
      <c r="G63" s="281">
        <f t="shared" si="0"/>
        <v>0</v>
      </c>
      <c r="H63" s="496">
        <v>0</v>
      </c>
      <c r="I63" s="281">
        <f t="shared" si="1"/>
        <v>0</v>
      </c>
      <c r="J63" s="496">
        <v>0</v>
      </c>
      <c r="K63" s="281">
        <f t="shared" si="2"/>
        <v>0</v>
      </c>
      <c r="L63" s="298">
        <v>0</v>
      </c>
      <c r="M63" s="281">
        <f t="shared" si="3"/>
        <v>0</v>
      </c>
      <c r="N63" s="298">
        <v>33</v>
      </c>
      <c r="O63" s="281">
        <f t="shared" si="4"/>
        <v>297000</v>
      </c>
      <c r="P63" s="298">
        <v>0</v>
      </c>
      <c r="Q63" s="298">
        <f t="shared" si="5"/>
        <v>0</v>
      </c>
      <c r="R63" s="298">
        <v>0</v>
      </c>
      <c r="S63" s="344">
        <f t="shared" si="6"/>
        <v>0</v>
      </c>
      <c r="T63" s="298">
        <v>0</v>
      </c>
      <c r="U63" s="298">
        <v>0</v>
      </c>
      <c r="V63" s="298">
        <v>0</v>
      </c>
      <c r="W63" s="298">
        <v>0</v>
      </c>
      <c r="X63" s="298">
        <v>0</v>
      </c>
      <c r="Y63" s="298">
        <v>0</v>
      </c>
      <c r="Z63" s="298">
        <v>0</v>
      </c>
      <c r="AA63" s="298">
        <v>0</v>
      </c>
      <c r="AB63" s="298">
        <v>0</v>
      </c>
      <c r="AC63" s="298">
        <v>0</v>
      </c>
      <c r="AD63" s="298">
        <v>0</v>
      </c>
      <c r="AE63" s="298">
        <v>0</v>
      </c>
      <c r="AF63" s="298">
        <v>0</v>
      </c>
      <c r="AG63" s="298">
        <v>0</v>
      </c>
      <c r="AH63" s="298">
        <v>0</v>
      </c>
      <c r="AI63" s="298">
        <v>0</v>
      </c>
      <c r="AJ63" s="502">
        <f t="shared" ref="AJ63:AK63" si="65">AH63+AF63+AD63+AB63+Z63+X63+V63+T63+R63+P63+N63+L63+J63+H63+F63</f>
        <v>33</v>
      </c>
      <c r="AK63" s="502">
        <f t="shared" si="65"/>
        <v>297000</v>
      </c>
    </row>
    <row r="64" spans="1:37">
      <c r="A64" s="498">
        <v>60</v>
      </c>
      <c r="B64" s="498" t="s">
        <v>173</v>
      </c>
      <c r="C64" s="499" t="s">
        <v>174</v>
      </c>
      <c r="D64" s="281">
        <v>4</v>
      </c>
      <c r="E64" s="298">
        <v>107000</v>
      </c>
      <c r="F64" s="298">
        <v>0</v>
      </c>
      <c r="G64" s="281">
        <f t="shared" si="0"/>
        <v>0</v>
      </c>
      <c r="H64" s="496">
        <v>0</v>
      </c>
      <c r="I64" s="281">
        <f t="shared" si="1"/>
        <v>0</v>
      </c>
      <c r="J64" s="496">
        <v>0</v>
      </c>
      <c r="K64" s="281">
        <f t="shared" si="2"/>
        <v>0</v>
      </c>
      <c r="L64" s="298">
        <v>0</v>
      </c>
      <c r="M64" s="281">
        <f t="shared" si="3"/>
        <v>0</v>
      </c>
      <c r="N64" s="298">
        <v>1</v>
      </c>
      <c r="O64" s="281">
        <f t="shared" si="4"/>
        <v>107000</v>
      </c>
      <c r="P64" s="298">
        <v>0</v>
      </c>
      <c r="Q64" s="298">
        <f t="shared" si="5"/>
        <v>0</v>
      </c>
      <c r="R64" s="298">
        <v>0</v>
      </c>
      <c r="S64" s="344">
        <f t="shared" si="6"/>
        <v>0</v>
      </c>
      <c r="T64" s="298">
        <v>0</v>
      </c>
      <c r="U64" s="298">
        <v>0</v>
      </c>
      <c r="V64" s="298">
        <v>0</v>
      </c>
      <c r="W64" s="298">
        <v>0</v>
      </c>
      <c r="X64" s="298">
        <v>0</v>
      </c>
      <c r="Y64" s="298">
        <v>0</v>
      </c>
      <c r="Z64" s="298">
        <v>0</v>
      </c>
      <c r="AA64" s="298">
        <v>0</v>
      </c>
      <c r="AB64" s="298">
        <v>0</v>
      </c>
      <c r="AC64" s="298">
        <v>0</v>
      </c>
      <c r="AD64" s="298">
        <v>0</v>
      </c>
      <c r="AE64" s="298">
        <v>0</v>
      </c>
      <c r="AF64" s="298">
        <v>0</v>
      </c>
      <c r="AG64" s="298">
        <v>0</v>
      </c>
      <c r="AH64" s="298">
        <v>0</v>
      </c>
      <c r="AI64" s="298">
        <v>0</v>
      </c>
      <c r="AJ64" s="502">
        <f t="shared" ref="AJ64:AK64" si="66">AH64+AF64+AD64+AB64+Z64+X64+V64+T64+R64+P64+N64+L64+J64+H64+F64</f>
        <v>1</v>
      </c>
      <c r="AK64" s="502">
        <f t="shared" si="66"/>
        <v>107000</v>
      </c>
    </row>
    <row r="65" spans="1:37">
      <c r="A65" s="498">
        <v>61</v>
      </c>
      <c r="B65" s="498" t="s">
        <v>173</v>
      </c>
      <c r="C65" s="499" t="s">
        <v>175</v>
      </c>
      <c r="D65" s="281">
        <v>4</v>
      </c>
      <c r="E65" s="298">
        <v>107000</v>
      </c>
      <c r="F65" s="298">
        <v>0</v>
      </c>
      <c r="G65" s="281">
        <f t="shared" si="0"/>
        <v>0</v>
      </c>
      <c r="H65" s="496">
        <v>0</v>
      </c>
      <c r="I65" s="281">
        <f t="shared" si="1"/>
        <v>0</v>
      </c>
      <c r="J65" s="496">
        <v>0</v>
      </c>
      <c r="K65" s="281">
        <f t="shared" si="2"/>
        <v>0</v>
      </c>
      <c r="L65" s="298">
        <v>0</v>
      </c>
      <c r="M65" s="281">
        <f t="shared" si="3"/>
        <v>0</v>
      </c>
      <c r="N65" s="298">
        <v>1</v>
      </c>
      <c r="O65" s="281">
        <f t="shared" si="4"/>
        <v>107000</v>
      </c>
      <c r="P65" s="298">
        <v>0</v>
      </c>
      <c r="Q65" s="298">
        <f t="shared" si="5"/>
        <v>0</v>
      </c>
      <c r="R65" s="298">
        <v>0</v>
      </c>
      <c r="S65" s="344">
        <f t="shared" si="6"/>
        <v>0</v>
      </c>
      <c r="T65" s="298">
        <v>0</v>
      </c>
      <c r="U65" s="298">
        <v>0</v>
      </c>
      <c r="V65" s="298">
        <v>0</v>
      </c>
      <c r="W65" s="298">
        <v>0</v>
      </c>
      <c r="X65" s="298">
        <v>0</v>
      </c>
      <c r="Y65" s="298">
        <v>0</v>
      </c>
      <c r="Z65" s="298">
        <v>0</v>
      </c>
      <c r="AA65" s="298">
        <v>0</v>
      </c>
      <c r="AB65" s="298">
        <v>0</v>
      </c>
      <c r="AC65" s="298">
        <v>0</v>
      </c>
      <c r="AD65" s="298">
        <v>0</v>
      </c>
      <c r="AE65" s="298">
        <v>0</v>
      </c>
      <c r="AF65" s="298">
        <v>0</v>
      </c>
      <c r="AG65" s="298">
        <v>0</v>
      </c>
      <c r="AH65" s="298">
        <v>0</v>
      </c>
      <c r="AI65" s="298">
        <v>0</v>
      </c>
      <c r="AJ65" s="502">
        <f t="shared" ref="AJ65:AK65" si="67">AH65+AF65+AD65+AB65+Z65+X65+V65+T65+R65+P65+N65+L65+J65+H65+F65</f>
        <v>1</v>
      </c>
      <c r="AK65" s="502">
        <f t="shared" si="67"/>
        <v>107000</v>
      </c>
    </row>
    <row r="66" spans="1:37">
      <c r="A66" s="498">
        <v>62</v>
      </c>
      <c r="B66" s="498" t="s">
        <v>173</v>
      </c>
      <c r="C66" s="499" t="s">
        <v>176</v>
      </c>
      <c r="D66" s="281">
        <v>4</v>
      </c>
      <c r="E66" s="298">
        <v>107000</v>
      </c>
      <c r="F66" s="298">
        <v>0</v>
      </c>
      <c r="G66" s="281">
        <f t="shared" si="0"/>
        <v>0</v>
      </c>
      <c r="H66" s="496">
        <v>0</v>
      </c>
      <c r="I66" s="281">
        <f t="shared" si="1"/>
        <v>0</v>
      </c>
      <c r="J66" s="496">
        <v>0</v>
      </c>
      <c r="K66" s="281">
        <f t="shared" si="2"/>
        <v>0</v>
      </c>
      <c r="L66" s="298">
        <v>0</v>
      </c>
      <c r="M66" s="281">
        <f t="shared" si="3"/>
        <v>0</v>
      </c>
      <c r="N66" s="298">
        <v>1</v>
      </c>
      <c r="O66" s="281">
        <f t="shared" si="4"/>
        <v>107000</v>
      </c>
      <c r="P66" s="298">
        <v>0</v>
      </c>
      <c r="Q66" s="298">
        <f t="shared" si="5"/>
        <v>0</v>
      </c>
      <c r="R66" s="298">
        <v>0</v>
      </c>
      <c r="S66" s="344">
        <f t="shared" si="6"/>
        <v>0</v>
      </c>
      <c r="T66" s="298">
        <v>0</v>
      </c>
      <c r="U66" s="298">
        <v>0</v>
      </c>
      <c r="V66" s="298">
        <v>0</v>
      </c>
      <c r="W66" s="298">
        <v>0</v>
      </c>
      <c r="X66" s="298">
        <v>0</v>
      </c>
      <c r="Y66" s="298">
        <v>0</v>
      </c>
      <c r="Z66" s="298">
        <v>0</v>
      </c>
      <c r="AA66" s="298">
        <v>0</v>
      </c>
      <c r="AB66" s="298">
        <v>0</v>
      </c>
      <c r="AC66" s="298">
        <v>0</v>
      </c>
      <c r="AD66" s="298">
        <v>0</v>
      </c>
      <c r="AE66" s="298">
        <v>0</v>
      </c>
      <c r="AF66" s="298">
        <v>0</v>
      </c>
      <c r="AG66" s="298">
        <v>0</v>
      </c>
      <c r="AH66" s="298">
        <v>0</v>
      </c>
      <c r="AI66" s="298">
        <v>0</v>
      </c>
      <c r="AJ66" s="502">
        <f t="shared" ref="AJ66:AK66" si="68">AH66+AF66+AD66+AB66+Z66+X66+V66+T66+R66+P66+N66+L66+J66+H66+F66</f>
        <v>1</v>
      </c>
      <c r="AK66" s="502">
        <f t="shared" si="68"/>
        <v>107000</v>
      </c>
    </row>
    <row r="67" spans="1:37">
      <c r="A67" s="498">
        <v>63</v>
      </c>
      <c r="B67" s="498" t="s">
        <v>177</v>
      </c>
      <c r="C67" s="499" t="s">
        <v>178</v>
      </c>
      <c r="D67" s="281">
        <v>8</v>
      </c>
      <c r="E67" s="298">
        <v>5000</v>
      </c>
      <c r="F67" s="298">
        <v>0</v>
      </c>
      <c r="G67" s="281">
        <f t="shared" si="0"/>
        <v>0</v>
      </c>
      <c r="H67" s="496">
        <v>0</v>
      </c>
      <c r="I67" s="281">
        <f t="shared" si="1"/>
        <v>0</v>
      </c>
      <c r="J67" s="496">
        <v>0</v>
      </c>
      <c r="K67" s="281">
        <f t="shared" si="2"/>
        <v>0</v>
      </c>
      <c r="L67" s="298">
        <v>0</v>
      </c>
      <c r="M67" s="281">
        <f t="shared" si="3"/>
        <v>0</v>
      </c>
      <c r="N67" s="298">
        <v>6</v>
      </c>
      <c r="O67" s="281">
        <f t="shared" si="4"/>
        <v>30000</v>
      </c>
      <c r="P67" s="298">
        <v>0</v>
      </c>
      <c r="Q67" s="298">
        <f t="shared" si="5"/>
        <v>0</v>
      </c>
      <c r="R67" s="298">
        <v>0</v>
      </c>
      <c r="S67" s="344">
        <f t="shared" si="6"/>
        <v>0</v>
      </c>
      <c r="T67" s="298">
        <v>0</v>
      </c>
      <c r="U67" s="298">
        <v>0</v>
      </c>
      <c r="V67" s="298">
        <v>0</v>
      </c>
      <c r="W67" s="298">
        <v>0</v>
      </c>
      <c r="X67" s="298">
        <v>0</v>
      </c>
      <c r="Y67" s="298">
        <v>0</v>
      </c>
      <c r="Z67" s="298">
        <v>0</v>
      </c>
      <c r="AA67" s="298">
        <v>0</v>
      </c>
      <c r="AB67" s="298">
        <v>0</v>
      </c>
      <c r="AC67" s="298">
        <v>0</v>
      </c>
      <c r="AD67" s="298">
        <v>0</v>
      </c>
      <c r="AE67" s="298">
        <v>0</v>
      </c>
      <c r="AF67" s="298">
        <v>0</v>
      </c>
      <c r="AG67" s="298">
        <v>0</v>
      </c>
      <c r="AH67" s="298">
        <v>0</v>
      </c>
      <c r="AI67" s="298">
        <v>0</v>
      </c>
      <c r="AJ67" s="502">
        <f t="shared" ref="AJ67:AK67" si="69">AH67+AF67+AD67+AB67+Z67+X67+V67+T67+R67+P67+N67+L67+J67+H67+F67</f>
        <v>6</v>
      </c>
      <c r="AK67" s="502">
        <f t="shared" si="69"/>
        <v>30000</v>
      </c>
    </row>
    <row r="68" spans="1:37">
      <c r="A68" s="498">
        <v>64</v>
      </c>
      <c r="B68" s="498" t="s">
        <v>55</v>
      </c>
      <c r="C68" s="499" t="s">
        <v>179</v>
      </c>
      <c r="D68" s="281">
        <v>19</v>
      </c>
      <c r="E68" s="298">
        <v>9000</v>
      </c>
      <c r="F68" s="298">
        <v>0</v>
      </c>
      <c r="G68" s="281">
        <f t="shared" si="0"/>
        <v>0</v>
      </c>
      <c r="H68" s="496">
        <v>0</v>
      </c>
      <c r="I68" s="281">
        <f t="shared" si="1"/>
        <v>0</v>
      </c>
      <c r="J68" s="496">
        <v>0</v>
      </c>
      <c r="K68" s="281">
        <f t="shared" si="2"/>
        <v>0</v>
      </c>
      <c r="L68" s="298">
        <v>0</v>
      </c>
      <c r="M68" s="281">
        <f t="shared" si="3"/>
        <v>0</v>
      </c>
      <c r="N68" s="298">
        <v>12</v>
      </c>
      <c r="O68" s="281">
        <f t="shared" si="4"/>
        <v>108000</v>
      </c>
      <c r="P68" s="298">
        <v>0</v>
      </c>
      <c r="Q68" s="298">
        <f t="shared" si="5"/>
        <v>0</v>
      </c>
      <c r="R68" s="298">
        <v>0</v>
      </c>
      <c r="S68" s="344">
        <f t="shared" si="6"/>
        <v>0</v>
      </c>
      <c r="T68" s="298">
        <v>0</v>
      </c>
      <c r="U68" s="298">
        <v>0</v>
      </c>
      <c r="V68" s="298">
        <v>0</v>
      </c>
      <c r="W68" s="298">
        <v>0</v>
      </c>
      <c r="X68" s="298">
        <v>0</v>
      </c>
      <c r="Y68" s="298">
        <v>0</v>
      </c>
      <c r="Z68" s="298">
        <v>0</v>
      </c>
      <c r="AA68" s="298">
        <v>0</v>
      </c>
      <c r="AB68" s="298">
        <v>0</v>
      </c>
      <c r="AC68" s="298">
        <v>0</v>
      </c>
      <c r="AD68" s="298">
        <v>0</v>
      </c>
      <c r="AE68" s="298">
        <v>0</v>
      </c>
      <c r="AF68" s="298">
        <v>0</v>
      </c>
      <c r="AG68" s="298">
        <v>0</v>
      </c>
      <c r="AH68" s="298">
        <v>0</v>
      </c>
      <c r="AI68" s="298">
        <v>0</v>
      </c>
      <c r="AJ68" s="502">
        <f t="shared" ref="AJ68:AK68" si="70">AH68+AF68+AD68+AB68+Z68+X68+V68+T68+R68+P68+N68+L68+J68+H68+F68</f>
        <v>12</v>
      </c>
      <c r="AK68" s="502">
        <f t="shared" si="70"/>
        <v>108000</v>
      </c>
    </row>
    <row r="69" spans="1:37">
      <c r="A69" s="498">
        <v>65</v>
      </c>
      <c r="B69" s="498" t="s">
        <v>55</v>
      </c>
      <c r="C69" s="499" t="s">
        <v>180</v>
      </c>
      <c r="D69" s="281">
        <v>63</v>
      </c>
      <c r="E69" s="298">
        <v>9000</v>
      </c>
      <c r="F69" s="298">
        <v>0</v>
      </c>
      <c r="G69" s="281">
        <f t="shared" si="0"/>
        <v>0</v>
      </c>
      <c r="H69" s="496">
        <v>0</v>
      </c>
      <c r="I69" s="281">
        <f t="shared" si="1"/>
        <v>0</v>
      </c>
      <c r="J69" s="496">
        <v>0</v>
      </c>
      <c r="K69" s="281">
        <f t="shared" si="2"/>
        <v>0</v>
      </c>
      <c r="L69" s="298">
        <v>0</v>
      </c>
      <c r="M69" s="281">
        <f t="shared" si="3"/>
        <v>0</v>
      </c>
      <c r="N69" s="298">
        <v>31</v>
      </c>
      <c r="O69" s="281">
        <f t="shared" si="4"/>
        <v>279000</v>
      </c>
      <c r="P69" s="298">
        <v>0</v>
      </c>
      <c r="Q69" s="298">
        <f t="shared" si="5"/>
        <v>0</v>
      </c>
      <c r="R69" s="298">
        <v>0</v>
      </c>
      <c r="S69" s="344">
        <f t="shared" si="6"/>
        <v>0</v>
      </c>
      <c r="T69" s="298">
        <v>0</v>
      </c>
      <c r="U69" s="298">
        <v>0</v>
      </c>
      <c r="V69" s="298">
        <v>0</v>
      </c>
      <c r="W69" s="298">
        <v>0</v>
      </c>
      <c r="X69" s="298">
        <v>0</v>
      </c>
      <c r="Y69" s="298">
        <v>0</v>
      </c>
      <c r="Z69" s="298">
        <v>0</v>
      </c>
      <c r="AA69" s="298">
        <v>0</v>
      </c>
      <c r="AB69" s="298">
        <v>0</v>
      </c>
      <c r="AC69" s="298">
        <v>0</v>
      </c>
      <c r="AD69" s="298">
        <v>0</v>
      </c>
      <c r="AE69" s="298">
        <v>0</v>
      </c>
      <c r="AF69" s="298">
        <v>0</v>
      </c>
      <c r="AG69" s="298">
        <v>0</v>
      </c>
      <c r="AH69" s="298">
        <v>0</v>
      </c>
      <c r="AI69" s="298">
        <v>0</v>
      </c>
      <c r="AJ69" s="502">
        <f t="shared" ref="AJ69:AK69" si="71">AH69+AF69+AD69+AB69+Z69+X69+V69+T69+R69+P69+N69+L69+J69+H69+F69</f>
        <v>31</v>
      </c>
      <c r="AK69" s="502">
        <f t="shared" si="71"/>
        <v>279000</v>
      </c>
    </row>
    <row r="70" ht="18" spans="1:37">
      <c r="A70" s="503" t="s">
        <v>181</v>
      </c>
      <c r="B70" s="491"/>
      <c r="C70" s="492"/>
      <c r="D70" s="504">
        <f t="shared" ref="D70:E70" si="72">SUM(D5:D69)</f>
        <v>3039</v>
      </c>
      <c r="E70" s="504">
        <f t="shared" si="72"/>
        <v>3141000</v>
      </c>
      <c r="F70" s="505">
        <v>130</v>
      </c>
      <c r="G70" s="504">
        <f t="shared" ref="G70:Q70" si="73">SUM(G5:G69)</f>
        <v>1040000</v>
      </c>
      <c r="H70" s="504">
        <f t="shared" si="73"/>
        <v>217</v>
      </c>
      <c r="I70" s="504">
        <f t="shared" si="73"/>
        <v>2490000</v>
      </c>
      <c r="J70" s="504">
        <f t="shared" si="73"/>
        <v>14</v>
      </c>
      <c r="K70" s="504">
        <f t="shared" si="73"/>
        <v>251000</v>
      </c>
      <c r="L70" s="504">
        <f t="shared" si="73"/>
        <v>0</v>
      </c>
      <c r="M70" s="504">
        <f t="shared" si="73"/>
        <v>0</v>
      </c>
      <c r="N70" s="504">
        <f t="shared" si="73"/>
        <v>314</v>
      </c>
      <c r="O70" s="504">
        <f t="shared" si="73"/>
        <v>3673000</v>
      </c>
      <c r="P70" s="504">
        <f t="shared" si="73"/>
        <v>147</v>
      </c>
      <c r="Q70" s="504">
        <f t="shared" si="73"/>
        <v>7314000</v>
      </c>
      <c r="R70" s="505">
        <v>370</v>
      </c>
      <c r="S70" s="505">
        <f t="shared" ref="S70:Y70" si="74">SUM(S5:S69)</f>
        <v>4992000</v>
      </c>
      <c r="T70" s="504">
        <f t="shared" si="74"/>
        <v>170</v>
      </c>
      <c r="U70" s="504">
        <f t="shared" si="74"/>
        <v>2325000</v>
      </c>
      <c r="V70" s="504">
        <f t="shared" si="74"/>
        <v>14</v>
      </c>
      <c r="W70" s="504">
        <f t="shared" si="74"/>
        <v>490000</v>
      </c>
      <c r="X70" s="504">
        <f t="shared" si="74"/>
        <v>0</v>
      </c>
      <c r="Y70" s="504">
        <f t="shared" si="74"/>
        <v>0</v>
      </c>
      <c r="Z70" s="505">
        <v>0</v>
      </c>
      <c r="AA70" s="505">
        <v>0</v>
      </c>
      <c r="AB70" s="504">
        <f t="shared" ref="AB70:AC70" si="75">SUM(AB5:AB69)</f>
        <v>0</v>
      </c>
      <c r="AC70" s="504">
        <f t="shared" si="75"/>
        <v>0</v>
      </c>
      <c r="AD70" s="505">
        <v>320</v>
      </c>
      <c r="AE70" s="505">
        <v>3065000</v>
      </c>
      <c r="AF70" s="504">
        <f t="shared" ref="AF70:AK70" si="76">SUM(AF5:AF69)</f>
        <v>0</v>
      </c>
      <c r="AG70" s="504">
        <f t="shared" si="76"/>
        <v>0</v>
      </c>
      <c r="AH70" s="504">
        <f t="shared" si="76"/>
        <v>0</v>
      </c>
      <c r="AI70" s="504">
        <f t="shared" si="76"/>
        <v>0</v>
      </c>
      <c r="AJ70" s="504">
        <f t="shared" si="76"/>
        <v>1609</v>
      </c>
      <c r="AK70" s="504">
        <f t="shared" si="76"/>
        <v>25640000</v>
      </c>
    </row>
    <row r="71" spans="1:37">
      <c r="A71" s="191"/>
      <c r="B71" s="191"/>
      <c r="C71" s="307"/>
      <c r="D71" s="281"/>
      <c r="E71" s="298"/>
      <c r="F71" s="298"/>
      <c r="G71" s="191"/>
      <c r="H71" s="191"/>
      <c r="I71" s="191"/>
      <c r="J71" s="191"/>
      <c r="K71" s="191"/>
      <c r="L71" s="298"/>
      <c r="M71" s="191"/>
      <c r="N71" s="298"/>
      <c r="O71" s="191"/>
      <c r="P71" s="298"/>
      <c r="Q71" s="298"/>
      <c r="R71" s="298"/>
      <c r="S71" s="298"/>
      <c r="T71" s="298"/>
      <c r="U71" s="298"/>
      <c r="V71" s="298"/>
      <c r="W71" s="298"/>
      <c r="X71" s="298"/>
      <c r="Y71" s="298"/>
      <c r="Z71" s="298"/>
      <c r="AA71" s="298"/>
      <c r="AB71" s="298"/>
      <c r="AC71" s="298"/>
      <c r="AD71" s="298"/>
      <c r="AE71" s="298"/>
      <c r="AF71" s="298"/>
      <c r="AG71" s="298"/>
      <c r="AH71" s="298"/>
      <c r="AI71" s="298"/>
      <c r="AJ71" s="502"/>
      <c r="AK71" s="502"/>
    </row>
    <row r="72" ht="17.4" spans="1:37">
      <c r="A72" s="506" t="s">
        <v>182</v>
      </c>
      <c r="B72" s="491"/>
      <c r="C72" s="492"/>
      <c r="D72" s="507"/>
      <c r="E72" s="493"/>
      <c r="F72" s="493"/>
      <c r="G72" s="508"/>
      <c r="H72" s="508"/>
      <c r="I72" s="508"/>
      <c r="J72" s="508"/>
      <c r="K72" s="508"/>
      <c r="L72" s="493"/>
      <c r="M72" s="508"/>
      <c r="N72" s="493"/>
      <c r="O72" s="508"/>
      <c r="P72" s="493"/>
      <c r="Q72" s="493"/>
      <c r="R72" s="493"/>
      <c r="S72" s="493"/>
      <c r="T72" s="493"/>
      <c r="U72" s="493"/>
      <c r="V72" s="493"/>
      <c r="W72" s="493"/>
      <c r="X72" s="493"/>
      <c r="Y72" s="493"/>
      <c r="Z72" s="493"/>
      <c r="AA72" s="493"/>
      <c r="AB72" s="493"/>
      <c r="AC72" s="493"/>
      <c r="AD72" s="493"/>
      <c r="AE72" s="493"/>
      <c r="AF72" s="493"/>
      <c r="AG72" s="493"/>
      <c r="AH72" s="493"/>
      <c r="AI72" s="493"/>
      <c r="AJ72" s="493"/>
      <c r="AK72" s="493"/>
    </row>
    <row r="73" ht="132" spans="1:37">
      <c r="A73" s="56">
        <v>1</v>
      </c>
      <c r="B73" s="56" t="s">
        <v>61</v>
      </c>
      <c r="C73" s="54" t="s">
        <v>62</v>
      </c>
      <c r="D73" s="495">
        <v>3</v>
      </c>
      <c r="E73" s="344">
        <v>17000</v>
      </c>
      <c r="F73" s="298">
        <v>0</v>
      </c>
      <c r="G73" s="298">
        <v>0</v>
      </c>
      <c r="H73" s="496">
        <v>0</v>
      </c>
      <c r="I73" s="496">
        <v>0</v>
      </c>
      <c r="J73" s="496">
        <v>0</v>
      </c>
      <c r="K73" s="515">
        <f t="shared" ref="K73:K87" si="77">J73*E73</f>
        <v>0</v>
      </c>
      <c r="L73" s="298">
        <v>0</v>
      </c>
      <c r="M73" s="496">
        <v>0</v>
      </c>
      <c r="N73" s="298">
        <v>0</v>
      </c>
      <c r="O73" s="496">
        <v>0</v>
      </c>
      <c r="P73" s="298">
        <v>0</v>
      </c>
      <c r="Q73" s="298">
        <v>0</v>
      </c>
      <c r="R73" s="298">
        <v>0</v>
      </c>
      <c r="S73" s="344">
        <f t="shared" ref="S73:S87" si="78">R73*E73</f>
        <v>0</v>
      </c>
      <c r="T73" s="344">
        <v>0</v>
      </c>
      <c r="U73" s="344">
        <v>0</v>
      </c>
      <c r="V73" s="344">
        <v>0</v>
      </c>
      <c r="W73" s="344">
        <v>0</v>
      </c>
      <c r="X73" s="298">
        <v>0</v>
      </c>
      <c r="Y73" s="298">
        <v>0</v>
      </c>
      <c r="Z73" s="298">
        <v>0</v>
      </c>
      <c r="AA73" s="298">
        <v>0</v>
      </c>
      <c r="AB73" s="298">
        <v>0</v>
      </c>
      <c r="AC73" s="298">
        <v>0</v>
      </c>
      <c r="AD73" s="298">
        <v>0</v>
      </c>
      <c r="AE73" s="298">
        <v>0</v>
      </c>
      <c r="AF73" s="344">
        <v>0</v>
      </c>
      <c r="AG73" s="298">
        <v>0</v>
      </c>
      <c r="AH73" s="298">
        <v>0</v>
      </c>
      <c r="AI73" s="298">
        <v>0</v>
      </c>
      <c r="AJ73" s="502">
        <f t="shared" ref="AJ73:AK73" si="79">AH73+AF73+AD73+AB73+Z73+X73+V73+T73+R73+P73+N73+L73+J73+H73+F73</f>
        <v>0</v>
      </c>
      <c r="AK73" s="502">
        <f t="shared" si="79"/>
        <v>0</v>
      </c>
    </row>
    <row r="74" ht="171.6" spans="1:37">
      <c r="A74" s="495">
        <v>2</v>
      </c>
      <c r="B74" s="498" t="s">
        <v>183</v>
      </c>
      <c r="C74" s="54" t="s">
        <v>184</v>
      </c>
      <c r="D74" s="495">
        <v>99</v>
      </c>
      <c r="E74" s="344">
        <v>14000</v>
      </c>
      <c r="F74" s="298">
        <v>0</v>
      </c>
      <c r="G74" s="298">
        <v>0</v>
      </c>
      <c r="H74" s="496">
        <v>0</v>
      </c>
      <c r="I74" s="496">
        <v>0</v>
      </c>
      <c r="J74" s="496">
        <v>0</v>
      </c>
      <c r="K74" s="515">
        <f t="shared" si="77"/>
        <v>0</v>
      </c>
      <c r="L74" s="298">
        <v>0</v>
      </c>
      <c r="M74" s="496">
        <v>0</v>
      </c>
      <c r="N74" s="298">
        <v>0</v>
      </c>
      <c r="O74" s="496">
        <v>0</v>
      </c>
      <c r="P74" s="298">
        <v>0</v>
      </c>
      <c r="Q74" s="298">
        <v>0</v>
      </c>
      <c r="R74" s="298">
        <v>0</v>
      </c>
      <c r="S74" s="344">
        <f t="shared" si="78"/>
        <v>0</v>
      </c>
      <c r="T74" s="344">
        <v>0</v>
      </c>
      <c r="U74" s="344">
        <v>0</v>
      </c>
      <c r="V74" s="344">
        <v>0</v>
      </c>
      <c r="W74" s="344">
        <v>0</v>
      </c>
      <c r="X74" s="298">
        <v>0</v>
      </c>
      <c r="Y74" s="298">
        <v>0</v>
      </c>
      <c r="Z74" s="298">
        <v>0</v>
      </c>
      <c r="AA74" s="298">
        <v>0</v>
      </c>
      <c r="AB74" s="298">
        <v>0</v>
      </c>
      <c r="AC74" s="298">
        <v>0</v>
      </c>
      <c r="AD74" s="344">
        <v>150</v>
      </c>
      <c r="AE74" s="344">
        <v>2100000</v>
      </c>
      <c r="AF74" s="344">
        <v>0</v>
      </c>
      <c r="AG74" s="298">
        <v>0</v>
      </c>
      <c r="AH74" s="298">
        <v>0</v>
      </c>
      <c r="AI74" s="298">
        <v>0</v>
      </c>
      <c r="AJ74" s="502">
        <f t="shared" ref="AJ74:AK74" si="80">AH74+AF74+AD74+AB74+Z74+X74+V74+T74+R74+P74+N74+L74+J74+H74+F74</f>
        <v>150</v>
      </c>
      <c r="AK74" s="502">
        <f t="shared" si="80"/>
        <v>2100000</v>
      </c>
    </row>
    <row r="75" ht="145.2" spans="1:37">
      <c r="A75" s="495">
        <v>3</v>
      </c>
      <c r="B75" s="498" t="s">
        <v>79</v>
      </c>
      <c r="C75" s="54" t="s">
        <v>80</v>
      </c>
      <c r="D75" s="495">
        <v>64</v>
      </c>
      <c r="E75" s="298">
        <v>3000</v>
      </c>
      <c r="F75" s="298">
        <v>0</v>
      </c>
      <c r="G75" s="298">
        <v>0</v>
      </c>
      <c r="H75" s="496">
        <v>0</v>
      </c>
      <c r="I75" s="496">
        <v>0</v>
      </c>
      <c r="J75" s="496">
        <v>0</v>
      </c>
      <c r="K75" s="515">
        <f t="shared" si="77"/>
        <v>0</v>
      </c>
      <c r="L75" s="298">
        <v>0</v>
      </c>
      <c r="M75" s="496">
        <v>0</v>
      </c>
      <c r="N75" s="298">
        <v>0</v>
      </c>
      <c r="O75" s="496">
        <v>0</v>
      </c>
      <c r="P75" s="298">
        <v>0</v>
      </c>
      <c r="Q75" s="298">
        <v>0</v>
      </c>
      <c r="R75" s="298">
        <v>0</v>
      </c>
      <c r="S75" s="344">
        <f t="shared" si="78"/>
        <v>0</v>
      </c>
      <c r="T75" s="344">
        <v>0</v>
      </c>
      <c r="U75" s="344">
        <v>0</v>
      </c>
      <c r="V75" s="344">
        <v>0</v>
      </c>
      <c r="W75" s="344">
        <v>0</v>
      </c>
      <c r="X75" s="298">
        <v>0</v>
      </c>
      <c r="Y75" s="298">
        <v>0</v>
      </c>
      <c r="Z75" s="298">
        <v>0</v>
      </c>
      <c r="AA75" s="298">
        <v>0</v>
      </c>
      <c r="AB75" s="298">
        <v>0</v>
      </c>
      <c r="AC75" s="298">
        <v>0</v>
      </c>
      <c r="AD75" s="298">
        <v>0</v>
      </c>
      <c r="AE75" s="298">
        <v>0</v>
      </c>
      <c r="AF75" s="344">
        <v>0</v>
      </c>
      <c r="AG75" s="298">
        <v>0</v>
      </c>
      <c r="AH75" s="298">
        <v>0</v>
      </c>
      <c r="AI75" s="298">
        <v>0</v>
      </c>
      <c r="AJ75" s="502">
        <f t="shared" ref="AJ75:AK75" si="81">AH75+AF75+AD75+AB75+Z75+X75+V75+T75+R75+P75+N75+L75+J75+H75+F75</f>
        <v>0</v>
      </c>
      <c r="AK75" s="502">
        <f t="shared" si="81"/>
        <v>0</v>
      </c>
    </row>
    <row r="76" ht="224.4" spans="1:37">
      <c r="A76" s="495">
        <v>4</v>
      </c>
      <c r="B76" s="498" t="s">
        <v>185</v>
      </c>
      <c r="C76" s="54" t="s">
        <v>186</v>
      </c>
      <c r="D76" s="495">
        <v>6</v>
      </c>
      <c r="E76" s="344">
        <v>35000</v>
      </c>
      <c r="F76" s="298">
        <v>0</v>
      </c>
      <c r="G76" s="298">
        <v>0</v>
      </c>
      <c r="H76" s="496">
        <v>0</v>
      </c>
      <c r="I76" s="496">
        <v>0</v>
      </c>
      <c r="J76" s="496">
        <v>0</v>
      </c>
      <c r="K76" s="515">
        <f t="shared" si="77"/>
        <v>0</v>
      </c>
      <c r="L76" s="298">
        <v>0</v>
      </c>
      <c r="M76" s="496">
        <v>0</v>
      </c>
      <c r="N76" s="298">
        <v>0</v>
      </c>
      <c r="O76" s="496">
        <v>0</v>
      </c>
      <c r="P76" s="298">
        <v>0</v>
      </c>
      <c r="Q76" s="298">
        <v>0</v>
      </c>
      <c r="R76" s="298">
        <v>0</v>
      </c>
      <c r="S76" s="344">
        <f t="shared" si="78"/>
        <v>0</v>
      </c>
      <c r="T76" s="344">
        <v>0</v>
      </c>
      <c r="U76" s="344">
        <v>0</v>
      </c>
      <c r="V76" s="344">
        <v>0</v>
      </c>
      <c r="W76" s="344">
        <v>0</v>
      </c>
      <c r="X76" s="298">
        <v>0</v>
      </c>
      <c r="Y76" s="298">
        <v>0</v>
      </c>
      <c r="Z76" s="298">
        <v>0</v>
      </c>
      <c r="AA76" s="298">
        <v>0</v>
      </c>
      <c r="AB76" s="298">
        <v>0</v>
      </c>
      <c r="AC76" s="298">
        <v>0</v>
      </c>
      <c r="AD76" s="344">
        <v>20</v>
      </c>
      <c r="AE76" s="344">
        <v>700000</v>
      </c>
      <c r="AF76" s="344">
        <v>0</v>
      </c>
      <c r="AG76" s="298">
        <v>0</v>
      </c>
      <c r="AH76" s="298">
        <v>0</v>
      </c>
      <c r="AI76" s="298">
        <v>0</v>
      </c>
      <c r="AJ76" s="502">
        <f t="shared" ref="AJ76:AK76" si="82">AH76+AF76+AD76+AB76+Z76+X76+V76+T76+R76+P76+N76+L76+J76+H76+F76</f>
        <v>20</v>
      </c>
      <c r="AK76" s="502">
        <f t="shared" si="82"/>
        <v>700000</v>
      </c>
    </row>
    <row r="77" spans="1:37">
      <c r="A77" s="495">
        <v>5</v>
      </c>
      <c r="B77" s="495" t="s">
        <v>187</v>
      </c>
      <c r="C77" s="54" t="s">
        <v>188</v>
      </c>
      <c r="D77" s="495">
        <v>1</v>
      </c>
      <c r="E77" s="24">
        <v>500000</v>
      </c>
      <c r="F77" s="298">
        <v>0</v>
      </c>
      <c r="G77" s="298">
        <v>0</v>
      </c>
      <c r="H77" s="496">
        <v>0</v>
      </c>
      <c r="I77" s="496">
        <v>0</v>
      </c>
      <c r="J77" s="496">
        <v>0</v>
      </c>
      <c r="K77" s="515">
        <f t="shared" si="77"/>
        <v>0</v>
      </c>
      <c r="L77" s="298">
        <v>0</v>
      </c>
      <c r="M77" s="496">
        <v>0</v>
      </c>
      <c r="N77" s="298">
        <v>0</v>
      </c>
      <c r="O77" s="496">
        <v>0</v>
      </c>
      <c r="P77" s="298">
        <v>0</v>
      </c>
      <c r="Q77" s="298">
        <v>0</v>
      </c>
      <c r="R77" s="298">
        <v>0</v>
      </c>
      <c r="S77" s="344">
        <f t="shared" si="78"/>
        <v>0</v>
      </c>
      <c r="T77" s="344">
        <v>0</v>
      </c>
      <c r="U77" s="344">
        <v>0</v>
      </c>
      <c r="V77" s="344">
        <v>0</v>
      </c>
      <c r="W77" s="344">
        <v>0</v>
      </c>
      <c r="X77" s="298">
        <v>0</v>
      </c>
      <c r="Y77" s="298">
        <v>0</v>
      </c>
      <c r="Z77" s="298">
        <v>0</v>
      </c>
      <c r="AA77" s="298">
        <v>0</v>
      </c>
      <c r="AB77" s="298">
        <v>0</v>
      </c>
      <c r="AC77" s="298">
        <v>0</v>
      </c>
      <c r="AD77" s="298">
        <v>0</v>
      </c>
      <c r="AE77" s="298">
        <v>0</v>
      </c>
      <c r="AF77" s="344">
        <v>0</v>
      </c>
      <c r="AG77" s="298">
        <v>0</v>
      </c>
      <c r="AH77" s="298">
        <v>0</v>
      </c>
      <c r="AI77" s="298">
        <v>0</v>
      </c>
      <c r="AJ77" s="502">
        <f t="shared" ref="AJ77:AK77" si="83">AH77+AF77+AD77+AB77+Z77+X77+V77+T77+R77+P77+N77+L77+J77+H77+F77</f>
        <v>0</v>
      </c>
      <c r="AK77" s="502">
        <f t="shared" si="83"/>
        <v>0</v>
      </c>
    </row>
    <row r="78" ht="92.4" spans="1:37">
      <c r="A78" s="495">
        <v>6</v>
      </c>
      <c r="B78" s="498" t="s">
        <v>115</v>
      </c>
      <c r="C78" s="54" t="s">
        <v>116</v>
      </c>
      <c r="D78" s="495">
        <v>2</v>
      </c>
      <c r="E78" s="344">
        <v>4000</v>
      </c>
      <c r="F78" s="298">
        <v>0</v>
      </c>
      <c r="G78" s="298">
        <v>0</v>
      </c>
      <c r="H78" s="496">
        <v>0</v>
      </c>
      <c r="I78" s="496">
        <v>0</v>
      </c>
      <c r="J78" s="496">
        <v>0</v>
      </c>
      <c r="K78" s="515">
        <f t="shared" si="77"/>
        <v>0</v>
      </c>
      <c r="L78" s="298">
        <v>0</v>
      </c>
      <c r="M78" s="496">
        <v>0</v>
      </c>
      <c r="N78" s="298">
        <v>0</v>
      </c>
      <c r="O78" s="496">
        <v>0</v>
      </c>
      <c r="P78" s="298">
        <v>0</v>
      </c>
      <c r="Q78" s="298">
        <v>0</v>
      </c>
      <c r="R78" s="344">
        <v>2</v>
      </c>
      <c r="S78" s="344">
        <f t="shared" si="78"/>
        <v>8000</v>
      </c>
      <c r="T78" s="344">
        <v>0</v>
      </c>
      <c r="U78" s="344">
        <v>0</v>
      </c>
      <c r="V78" s="344">
        <v>0</v>
      </c>
      <c r="W78" s="344">
        <v>0</v>
      </c>
      <c r="X78" s="298">
        <v>0</v>
      </c>
      <c r="Y78" s="298">
        <v>0</v>
      </c>
      <c r="Z78" s="298">
        <v>0</v>
      </c>
      <c r="AA78" s="298">
        <v>0</v>
      </c>
      <c r="AB78" s="298">
        <v>0</v>
      </c>
      <c r="AC78" s="298">
        <v>0</v>
      </c>
      <c r="AD78" s="344">
        <v>10</v>
      </c>
      <c r="AE78" s="344">
        <v>40000</v>
      </c>
      <c r="AF78" s="344">
        <v>0</v>
      </c>
      <c r="AG78" s="298">
        <v>0</v>
      </c>
      <c r="AH78" s="298">
        <v>0</v>
      </c>
      <c r="AI78" s="298">
        <v>0</v>
      </c>
      <c r="AJ78" s="502">
        <f t="shared" ref="AJ78:AK78" si="84">AH78+AF78+AD78+AB78+Z78+X78+V78+T78+R78+P78+N78+L78+J78+H78+F78</f>
        <v>12</v>
      </c>
      <c r="AK78" s="502">
        <f t="shared" si="84"/>
        <v>48000</v>
      </c>
    </row>
    <row r="79" ht="105.6" spans="1:37">
      <c r="A79" s="495">
        <v>7</v>
      </c>
      <c r="B79" s="496" t="s">
        <v>73</v>
      </c>
      <c r="C79" s="54" t="s">
        <v>74</v>
      </c>
      <c r="D79" s="495">
        <v>3</v>
      </c>
      <c r="E79" s="344">
        <v>5000</v>
      </c>
      <c r="F79" s="298">
        <v>0</v>
      </c>
      <c r="G79" s="298">
        <v>0</v>
      </c>
      <c r="H79" s="496">
        <v>0</v>
      </c>
      <c r="I79" s="496">
        <v>0</v>
      </c>
      <c r="J79" s="496">
        <v>0</v>
      </c>
      <c r="K79" s="515">
        <f t="shared" si="77"/>
        <v>0</v>
      </c>
      <c r="L79" s="298">
        <v>0</v>
      </c>
      <c r="M79" s="496">
        <v>0</v>
      </c>
      <c r="N79" s="298">
        <v>0</v>
      </c>
      <c r="O79" s="496">
        <v>0</v>
      </c>
      <c r="P79" s="298">
        <v>0</v>
      </c>
      <c r="Q79" s="298">
        <v>0</v>
      </c>
      <c r="R79" s="344">
        <v>3</v>
      </c>
      <c r="S79" s="344">
        <f t="shared" si="78"/>
        <v>15000</v>
      </c>
      <c r="T79" s="344">
        <v>0</v>
      </c>
      <c r="U79" s="344">
        <v>0</v>
      </c>
      <c r="V79" s="344">
        <v>0</v>
      </c>
      <c r="W79" s="344">
        <v>0</v>
      </c>
      <c r="X79" s="298">
        <v>0</v>
      </c>
      <c r="Y79" s="298">
        <v>0</v>
      </c>
      <c r="Z79" s="298">
        <v>0</v>
      </c>
      <c r="AA79" s="298">
        <v>0</v>
      </c>
      <c r="AB79" s="298">
        <v>0</v>
      </c>
      <c r="AC79" s="298">
        <v>0</v>
      </c>
      <c r="AD79" s="298">
        <v>0</v>
      </c>
      <c r="AE79" s="298">
        <v>0</v>
      </c>
      <c r="AF79" s="344">
        <v>0</v>
      </c>
      <c r="AG79" s="298">
        <v>0</v>
      </c>
      <c r="AH79" s="298">
        <v>0</v>
      </c>
      <c r="AI79" s="298">
        <v>0</v>
      </c>
      <c r="AJ79" s="502">
        <f t="shared" ref="AJ79:AK79" si="85">AH79+AF79+AD79+AB79+Z79+X79+V79+T79+R79+P79+N79+L79+J79+H79+F79</f>
        <v>3</v>
      </c>
      <c r="AK79" s="502">
        <f t="shared" si="85"/>
        <v>15000</v>
      </c>
    </row>
    <row r="80" ht="79.2" spans="1:37">
      <c r="A80" s="495">
        <v>8</v>
      </c>
      <c r="B80" s="495" t="s">
        <v>139</v>
      </c>
      <c r="C80" s="54" t="s">
        <v>140</v>
      </c>
      <c r="D80" s="495">
        <v>1</v>
      </c>
      <c r="E80" s="344">
        <v>21000</v>
      </c>
      <c r="F80" s="298">
        <v>0</v>
      </c>
      <c r="G80" s="298">
        <v>0</v>
      </c>
      <c r="H80" s="496">
        <v>0</v>
      </c>
      <c r="I80" s="496">
        <v>0</v>
      </c>
      <c r="J80" s="496">
        <v>0</v>
      </c>
      <c r="K80" s="515">
        <f t="shared" si="77"/>
        <v>0</v>
      </c>
      <c r="L80" s="298">
        <v>0</v>
      </c>
      <c r="M80" s="496">
        <v>0</v>
      </c>
      <c r="N80" s="298">
        <v>0</v>
      </c>
      <c r="O80" s="496">
        <v>0</v>
      </c>
      <c r="P80" s="298">
        <v>0</v>
      </c>
      <c r="Q80" s="298">
        <v>0</v>
      </c>
      <c r="R80" s="344">
        <v>1</v>
      </c>
      <c r="S80" s="344">
        <f t="shared" si="78"/>
        <v>21000</v>
      </c>
      <c r="T80" s="344">
        <v>0</v>
      </c>
      <c r="U80" s="344">
        <v>0</v>
      </c>
      <c r="V80" s="344">
        <v>0</v>
      </c>
      <c r="W80" s="344">
        <v>0</v>
      </c>
      <c r="X80" s="298">
        <v>0</v>
      </c>
      <c r="Y80" s="298">
        <v>0</v>
      </c>
      <c r="Z80" s="298">
        <v>0</v>
      </c>
      <c r="AA80" s="298">
        <v>0</v>
      </c>
      <c r="AB80" s="298">
        <v>0</v>
      </c>
      <c r="AC80" s="298">
        <v>0</v>
      </c>
      <c r="AD80" s="298">
        <v>0</v>
      </c>
      <c r="AE80" s="298">
        <v>0</v>
      </c>
      <c r="AF80" s="344">
        <v>0</v>
      </c>
      <c r="AG80" s="298">
        <v>0</v>
      </c>
      <c r="AH80" s="298">
        <v>0</v>
      </c>
      <c r="AI80" s="298">
        <v>0</v>
      </c>
      <c r="AJ80" s="502">
        <f t="shared" ref="AJ80:AK80" si="86">AH80+AF80+AD80+AB80+Z80+X80+V80+T80+R80+P80+N80+L80+J80+H80+F80</f>
        <v>1</v>
      </c>
      <c r="AK80" s="502">
        <f t="shared" si="86"/>
        <v>21000</v>
      </c>
    </row>
    <row r="81" ht="66" spans="1:37">
      <c r="A81" s="495">
        <v>9</v>
      </c>
      <c r="B81" s="498" t="s">
        <v>55</v>
      </c>
      <c r="C81" s="54" t="s">
        <v>56</v>
      </c>
      <c r="D81" s="495">
        <v>0</v>
      </c>
      <c r="E81" s="344">
        <v>11000</v>
      </c>
      <c r="F81" s="298">
        <v>0</v>
      </c>
      <c r="G81" s="298">
        <v>0</v>
      </c>
      <c r="H81" s="496">
        <v>0</v>
      </c>
      <c r="I81" s="496">
        <v>0</v>
      </c>
      <c r="J81" s="496">
        <v>0</v>
      </c>
      <c r="K81" s="515">
        <f t="shared" si="77"/>
        <v>0</v>
      </c>
      <c r="L81" s="298">
        <v>0</v>
      </c>
      <c r="M81" s="496">
        <v>0</v>
      </c>
      <c r="N81" s="298">
        <v>0</v>
      </c>
      <c r="O81" s="496">
        <v>0</v>
      </c>
      <c r="P81" s="298">
        <v>0</v>
      </c>
      <c r="Q81" s="298">
        <v>0</v>
      </c>
      <c r="R81" s="298"/>
      <c r="S81" s="344">
        <f t="shared" si="78"/>
        <v>0</v>
      </c>
      <c r="T81" s="344">
        <v>0</v>
      </c>
      <c r="U81" s="344">
        <v>0</v>
      </c>
      <c r="V81" s="344">
        <v>0</v>
      </c>
      <c r="W81" s="344">
        <v>0</v>
      </c>
      <c r="X81" s="298">
        <v>0</v>
      </c>
      <c r="Y81" s="298">
        <v>0</v>
      </c>
      <c r="Z81" s="298">
        <v>0</v>
      </c>
      <c r="AA81" s="298">
        <v>0</v>
      </c>
      <c r="AB81" s="298">
        <v>0</v>
      </c>
      <c r="AC81" s="298">
        <v>0</v>
      </c>
      <c r="AD81" s="298">
        <v>0</v>
      </c>
      <c r="AE81" s="298">
        <v>0</v>
      </c>
      <c r="AF81" s="344">
        <v>0</v>
      </c>
      <c r="AG81" s="298">
        <v>0</v>
      </c>
      <c r="AH81" s="298">
        <v>0</v>
      </c>
      <c r="AI81" s="298">
        <v>0</v>
      </c>
      <c r="AJ81" s="502">
        <f t="shared" ref="AJ81:AK81" si="87">AH81+AF81+AD81+AB81+Z81+X81+V81+T81+R81+P81+N81+L81+J81+H81+F81</f>
        <v>0</v>
      </c>
      <c r="AK81" s="502">
        <f t="shared" si="87"/>
        <v>0</v>
      </c>
    </row>
    <row r="82" ht="105.6" spans="1:37">
      <c r="A82" s="495">
        <v>10</v>
      </c>
      <c r="B82" s="298" t="s">
        <v>127</v>
      </c>
      <c r="C82" s="54" t="s">
        <v>128</v>
      </c>
      <c r="D82" s="496">
        <v>1</v>
      </c>
      <c r="E82" s="298">
        <v>24000</v>
      </c>
      <c r="F82" s="298">
        <v>0</v>
      </c>
      <c r="G82" s="298">
        <v>0</v>
      </c>
      <c r="H82" s="496">
        <v>0</v>
      </c>
      <c r="I82" s="496">
        <v>0</v>
      </c>
      <c r="J82" s="496">
        <v>0</v>
      </c>
      <c r="K82" s="515">
        <f t="shared" si="77"/>
        <v>0</v>
      </c>
      <c r="L82" s="298">
        <v>0</v>
      </c>
      <c r="M82" s="496">
        <v>0</v>
      </c>
      <c r="N82" s="298">
        <v>0</v>
      </c>
      <c r="O82" s="496">
        <v>0</v>
      </c>
      <c r="P82" s="298">
        <v>0</v>
      </c>
      <c r="Q82" s="298">
        <v>0</v>
      </c>
      <c r="R82" s="344">
        <v>1</v>
      </c>
      <c r="S82" s="344">
        <f t="shared" si="78"/>
        <v>24000</v>
      </c>
      <c r="T82" s="344">
        <v>0</v>
      </c>
      <c r="U82" s="344">
        <v>0</v>
      </c>
      <c r="V82" s="344">
        <v>0</v>
      </c>
      <c r="W82" s="344">
        <v>0</v>
      </c>
      <c r="X82" s="298">
        <v>0</v>
      </c>
      <c r="Y82" s="298">
        <v>0</v>
      </c>
      <c r="Z82" s="298">
        <v>0</v>
      </c>
      <c r="AA82" s="298">
        <v>0</v>
      </c>
      <c r="AB82" s="298">
        <v>0</v>
      </c>
      <c r="AC82" s="298">
        <v>0</v>
      </c>
      <c r="AD82" s="298">
        <v>0</v>
      </c>
      <c r="AE82" s="298">
        <v>0</v>
      </c>
      <c r="AF82" s="344">
        <v>0</v>
      </c>
      <c r="AG82" s="298">
        <v>0</v>
      </c>
      <c r="AH82" s="298">
        <v>0</v>
      </c>
      <c r="AI82" s="298">
        <v>0</v>
      </c>
      <c r="AJ82" s="502">
        <f t="shared" ref="AJ82:AK82" si="88">AH82+AF82+AD82+AB82+Z82+X82+V82+T82+R82+P82+N82+L82+J82+H82+F82</f>
        <v>1</v>
      </c>
      <c r="AK82" s="502">
        <f t="shared" si="88"/>
        <v>24000</v>
      </c>
    </row>
    <row r="83" ht="211.2" spans="1:37">
      <c r="A83" s="495">
        <v>11</v>
      </c>
      <c r="B83" s="498" t="s">
        <v>189</v>
      </c>
      <c r="C83" s="54" t="s">
        <v>190</v>
      </c>
      <c r="D83" s="495">
        <v>99</v>
      </c>
      <c r="E83" s="344">
        <v>5000</v>
      </c>
      <c r="F83" s="298">
        <v>0</v>
      </c>
      <c r="G83" s="298">
        <v>0</v>
      </c>
      <c r="H83" s="496">
        <v>0</v>
      </c>
      <c r="I83" s="496">
        <v>0</v>
      </c>
      <c r="J83" s="496">
        <v>0</v>
      </c>
      <c r="K83" s="515">
        <f t="shared" si="77"/>
        <v>0</v>
      </c>
      <c r="L83" s="298">
        <v>0</v>
      </c>
      <c r="M83" s="496">
        <v>0</v>
      </c>
      <c r="N83" s="298">
        <v>0</v>
      </c>
      <c r="O83" s="496">
        <v>0</v>
      </c>
      <c r="P83" s="298">
        <v>0</v>
      </c>
      <c r="Q83" s="298">
        <v>0</v>
      </c>
      <c r="R83" s="344">
        <v>50</v>
      </c>
      <c r="S83" s="344">
        <f t="shared" si="78"/>
        <v>250000</v>
      </c>
      <c r="T83" s="344">
        <v>0</v>
      </c>
      <c r="U83" s="344">
        <v>0</v>
      </c>
      <c r="V83" s="344">
        <v>0</v>
      </c>
      <c r="W83" s="344">
        <v>0</v>
      </c>
      <c r="X83" s="298">
        <v>0</v>
      </c>
      <c r="Y83" s="298">
        <v>0</v>
      </c>
      <c r="Z83" s="298">
        <v>0</v>
      </c>
      <c r="AA83" s="298">
        <v>0</v>
      </c>
      <c r="AB83" s="298">
        <v>0</v>
      </c>
      <c r="AC83" s="298">
        <v>0</v>
      </c>
      <c r="AD83" s="344">
        <v>150</v>
      </c>
      <c r="AE83" s="344">
        <v>750000</v>
      </c>
      <c r="AF83" s="344">
        <v>0</v>
      </c>
      <c r="AG83" s="298">
        <v>0</v>
      </c>
      <c r="AH83" s="298">
        <v>0</v>
      </c>
      <c r="AI83" s="298">
        <v>0</v>
      </c>
      <c r="AJ83" s="502">
        <f t="shared" ref="AJ83:AK83" si="89">AH83+AF83+AD83+AB83+Z83+X83+V83+T83+R83+P83+N83+L83+J83+H83+F83</f>
        <v>200</v>
      </c>
      <c r="AK83" s="502">
        <f t="shared" si="89"/>
        <v>1000000</v>
      </c>
    </row>
    <row r="84" ht="118.8" spans="1:37">
      <c r="A84" s="495">
        <v>12</v>
      </c>
      <c r="B84" s="498" t="s">
        <v>191</v>
      </c>
      <c r="C84" s="54" t="s">
        <v>130</v>
      </c>
      <c r="D84" s="495">
        <v>0</v>
      </c>
      <c r="E84" s="298">
        <v>7000</v>
      </c>
      <c r="F84" s="298">
        <v>0</v>
      </c>
      <c r="G84" s="298">
        <v>0</v>
      </c>
      <c r="H84" s="496">
        <v>0</v>
      </c>
      <c r="I84" s="496">
        <v>0</v>
      </c>
      <c r="J84" s="496">
        <v>0</v>
      </c>
      <c r="K84" s="515">
        <f t="shared" si="77"/>
        <v>0</v>
      </c>
      <c r="L84" s="298">
        <v>0</v>
      </c>
      <c r="M84" s="496">
        <v>0</v>
      </c>
      <c r="N84" s="298">
        <v>0</v>
      </c>
      <c r="O84" s="496">
        <v>0</v>
      </c>
      <c r="P84" s="298">
        <v>0</v>
      </c>
      <c r="Q84" s="298">
        <v>0</v>
      </c>
      <c r="R84" s="344">
        <v>30</v>
      </c>
      <c r="S84" s="344">
        <f t="shared" si="78"/>
        <v>210000</v>
      </c>
      <c r="T84" s="344">
        <v>0</v>
      </c>
      <c r="U84" s="344">
        <v>0</v>
      </c>
      <c r="V84" s="344">
        <v>0</v>
      </c>
      <c r="W84" s="344">
        <v>0</v>
      </c>
      <c r="X84" s="298">
        <v>0</v>
      </c>
      <c r="Y84" s="298">
        <v>0</v>
      </c>
      <c r="Z84" s="298">
        <v>0</v>
      </c>
      <c r="AA84" s="298">
        <v>0</v>
      </c>
      <c r="AB84" s="298">
        <v>0</v>
      </c>
      <c r="AC84" s="298">
        <v>0</v>
      </c>
      <c r="AD84" s="298">
        <v>0</v>
      </c>
      <c r="AE84" s="298">
        <v>0</v>
      </c>
      <c r="AF84" s="344">
        <v>0</v>
      </c>
      <c r="AG84" s="298">
        <v>0</v>
      </c>
      <c r="AH84" s="298">
        <v>0</v>
      </c>
      <c r="AI84" s="298">
        <v>0</v>
      </c>
      <c r="AJ84" s="502">
        <f t="shared" ref="AJ84:AK84" si="90">AH84+AF84+AD84+AB84+Z84+X84+V84+T84+R84+P84+N84+L84+J84+H84+F84</f>
        <v>30</v>
      </c>
      <c r="AK84" s="502">
        <f t="shared" si="90"/>
        <v>210000</v>
      </c>
    </row>
    <row r="85" ht="171.6" spans="1:37">
      <c r="A85" s="495">
        <v>13</v>
      </c>
      <c r="B85" s="498" t="s">
        <v>192</v>
      </c>
      <c r="C85" s="54" t="s">
        <v>193</v>
      </c>
      <c r="D85" s="281">
        <v>99</v>
      </c>
      <c r="E85" s="344">
        <v>4000</v>
      </c>
      <c r="F85" s="298">
        <v>0</v>
      </c>
      <c r="G85" s="298">
        <v>0</v>
      </c>
      <c r="H85" s="496">
        <v>0</v>
      </c>
      <c r="I85" s="496">
        <v>0</v>
      </c>
      <c r="J85" s="496">
        <v>0</v>
      </c>
      <c r="K85" s="515">
        <f t="shared" si="77"/>
        <v>0</v>
      </c>
      <c r="L85" s="298">
        <v>0</v>
      </c>
      <c r="M85" s="496">
        <v>0</v>
      </c>
      <c r="N85" s="298">
        <v>0</v>
      </c>
      <c r="O85" s="496">
        <v>0</v>
      </c>
      <c r="P85" s="298">
        <v>0</v>
      </c>
      <c r="Q85" s="298">
        <v>0</v>
      </c>
      <c r="R85" s="344">
        <v>50</v>
      </c>
      <c r="S85" s="344">
        <f t="shared" si="78"/>
        <v>200000</v>
      </c>
      <c r="T85" s="344">
        <v>0</v>
      </c>
      <c r="U85" s="344">
        <v>0</v>
      </c>
      <c r="V85" s="344">
        <v>0</v>
      </c>
      <c r="W85" s="344">
        <v>0</v>
      </c>
      <c r="X85" s="298">
        <v>0</v>
      </c>
      <c r="Y85" s="298">
        <v>0</v>
      </c>
      <c r="Z85" s="298">
        <v>0</v>
      </c>
      <c r="AA85" s="298">
        <v>0</v>
      </c>
      <c r="AB85" s="298">
        <v>0</v>
      </c>
      <c r="AC85" s="298">
        <v>0</v>
      </c>
      <c r="AD85" s="344">
        <v>150</v>
      </c>
      <c r="AE85" s="344">
        <v>600000</v>
      </c>
      <c r="AF85" s="344">
        <v>0</v>
      </c>
      <c r="AG85" s="298">
        <v>0</v>
      </c>
      <c r="AH85" s="298">
        <v>0</v>
      </c>
      <c r="AI85" s="298">
        <v>0</v>
      </c>
      <c r="AJ85" s="502">
        <f t="shared" ref="AJ85:AK85" si="91">AH85+AF85+AD85+AB85+Z85+X85+V85+T85+R85+P85+N85+L85+J85+H85+F85</f>
        <v>200</v>
      </c>
      <c r="AK85" s="502">
        <f t="shared" si="91"/>
        <v>800000</v>
      </c>
    </row>
    <row r="86" spans="1:37">
      <c r="A86" s="281">
        <v>14</v>
      </c>
      <c r="B86" s="281"/>
      <c r="C86" s="307"/>
      <c r="D86" s="281"/>
      <c r="E86" s="298"/>
      <c r="F86" s="298">
        <v>0</v>
      </c>
      <c r="G86" s="298">
        <v>0</v>
      </c>
      <c r="H86" s="496">
        <v>0</v>
      </c>
      <c r="I86" s="496">
        <v>0</v>
      </c>
      <c r="J86" s="496">
        <v>0</v>
      </c>
      <c r="K86" s="515">
        <f t="shared" si="77"/>
        <v>0</v>
      </c>
      <c r="L86" s="298">
        <v>0</v>
      </c>
      <c r="M86" s="496">
        <v>0</v>
      </c>
      <c r="N86" s="298">
        <v>0</v>
      </c>
      <c r="O86" s="496">
        <v>0</v>
      </c>
      <c r="P86" s="298">
        <v>0</v>
      </c>
      <c r="Q86" s="298">
        <v>0</v>
      </c>
      <c r="R86" s="298"/>
      <c r="S86" s="344">
        <f t="shared" si="78"/>
        <v>0</v>
      </c>
      <c r="T86" s="344">
        <v>0</v>
      </c>
      <c r="U86" s="344">
        <v>0</v>
      </c>
      <c r="V86" s="298">
        <v>0</v>
      </c>
      <c r="W86" s="298">
        <v>0</v>
      </c>
      <c r="X86" s="298">
        <v>0</v>
      </c>
      <c r="Y86" s="298">
        <v>0</v>
      </c>
      <c r="Z86" s="298">
        <v>0</v>
      </c>
      <c r="AA86" s="298">
        <v>0</v>
      </c>
      <c r="AB86" s="298">
        <v>0</v>
      </c>
      <c r="AC86" s="298">
        <v>0</v>
      </c>
      <c r="AD86" s="298">
        <v>0</v>
      </c>
      <c r="AE86" s="298">
        <v>0</v>
      </c>
      <c r="AF86" s="344">
        <v>0</v>
      </c>
      <c r="AG86" s="298">
        <v>0</v>
      </c>
      <c r="AH86" s="298">
        <v>0</v>
      </c>
      <c r="AI86" s="298">
        <v>0</v>
      </c>
      <c r="AJ86" s="502">
        <f t="shared" ref="AJ86:AK86" si="92">AH86+AF86+AD86+AB86+Z86+X86+V86+T86+R86+P86+N86+L86+J86+H86+F86</f>
        <v>0</v>
      </c>
      <c r="AK86" s="502">
        <f t="shared" si="92"/>
        <v>0</v>
      </c>
    </row>
    <row r="87" spans="1:37">
      <c r="A87" s="495">
        <v>15</v>
      </c>
      <c r="B87" s="191"/>
      <c r="C87" s="54"/>
      <c r="D87" s="281"/>
      <c r="E87" s="298"/>
      <c r="F87" s="298">
        <v>0</v>
      </c>
      <c r="G87" s="298">
        <v>0</v>
      </c>
      <c r="H87" s="496">
        <v>0</v>
      </c>
      <c r="I87" s="496">
        <v>0</v>
      </c>
      <c r="J87" s="496">
        <v>0</v>
      </c>
      <c r="K87" s="515">
        <f t="shared" si="77"/>
        <v>0</v>
      </c>
      <c r="L87" s="298">
        <v>0</v>
      </c>
      <c r="M87" s="496">
        <v>0</v>
      </c>
      <c r="N87" s="298">
        <v>0</v>
      </c>
      <c r="O87" s="496">
        <v>0</v>
      </c>
      <c r="P87" s="298">
        <v>0</v>
      </c>
      <c r="Q87" s="298">
        <v>0</v>
      </c>
      <c r="R87" s="298"/>
      <c r="S87" s="344">
        <f t="shared" si="78"/>
        <v>0</v>
      </c>
      <c r="T87" s="344">
        <v>0</v>
      </c>
      <c r="U87" s="344">
        <v>0</v>
      </c>
      <c r="V87" s="298">
        <v>0</v>
      </c>
      <c r="W87" s="298">
        <v>0</v>
      </c>
      <c r="X87" s="298">
        <v>0</v>
      </c>
      <c r="Y87" s="298">
        <v>0</v>
      </c>
      <c r="Z87" s="298">
        <v>0</v>
      </c>
      <c r="AA87" s="298">
        <v>0</v>
      </c>
      <c r="AB87" s="298">
        <v>0</v>
      </c>
      <c r="AC87" s="298">
        <v>0</v>
      </c>
      <c r="AD87" s="298">
        <v>0</v>
      </c>
      <c r="AE87" s="298">
        <v>0</v>
      </c>
      <c r="AF87" s="344">
        <v>0</v>
      </c>
      <c r="AG87" s="298">
        <v>0</v>
      </c>
      <c r="AH87" s="298">
        <v>0</v>
      </c>
      <c r="AI87" s="298">
        <v>0</v>
      </c>
      <c r="AJ87" s="502">
        <f t="shared" ref="AJ87:AK87" si="93">AH87+AF87+AD87+AB87+Z87+X87+V87+T87+R87+P87+N87+L87+J87+H87+F87</f>
        <v>0</v>
      </c>
      <c r="AK87" s="502">
        <f t="shared" si="93"/>
        <v>0</v>
      </c>
    </row>
    <row r="88" ht="17.4" spans="1:37">
      <c r="A88" s="509" t="s">
        <v>181</v>
      </c>
      <c r="B88" s="491"/>
      <c r="C88" s="492"/>
      <c r="D88" s="510">
        <f t="shared" ref="D88:AC88" si="94">SUM(D73:D87)</f>
        <v>378</v>
      </c>
      <c r="E88" s="511">
        <f t="shared" si="94"/>
        <v>650000</v>
      </c>
      <c r="F88" s="511">
        <f t="shared" si="94"/>
        <v>0</v>
      </c>
      <c r="G88" s="510">
        <f t="shared" si="94"/>
        <v>0</v>
      </c>
      <c r="H88" s="510">
        <f t="shared" si="94"/>
        <v>0</v>
      </c>
      <c r="I88" s="510">
        <f t="shared" si="94"/>
        <v>0</v>
      </c>
      <c r="J88" s="510">
        <f t="shared" si="94"/>
        <v>0</v>
      </c>
      <c r="K88" s="510">
        <f t="shared" si="94"/>
        <v>0</v>
      </c>
      <c r="L88" s="511">
        <f t="shared" si="94"/>
        <v>0</v>
      </c>
      <c r="M88" s="510">
        <f t="shared" si="94"/>
        <v>0</v>
      </c>
      <c r="N88" s="511">
        <f t="shared" si="94"/>
        <v>0</v>
      </c>
      <c r="O88" s="510">
        <f t="shared" si="94"/>
        <v>0</v>
      </c>
      <c r="P88" s="504">
        <f t="shared" si="94"/>
        <v>0</v>
      </c>
      <c r="Q88" s="504">
        <f t="shared" si="94"/>
        <v>0</v>
      </c>
      <c r="R88" s="505">
        <f t="shared" si="94"/>
        <v>137</v>
      </c>
      <c r="S88" s="505">
        <f t="shared" si="94"/>
        <v>728000</v>
      </c>
      <c r="T88" s="504">
        <f t="shared" si="94"/>
        <v>0</v>
      </c>
      <c r="U88" s="504">
        <f t="shared" si="94"/>
        <v>0</v>
      </c>
      <c r="V88" s="504">
        <f t="shared" si="94"/>
        <v>0</v>
      </c>
      <c r="W88" s="504">
        <f t="shared" si="94"/>
        <v>0</v>
      </c>
      <c r="X88" s="504">
        <f t="shared" si="94"/>
        <v>0</v>
      </c>
      <c r="Y88" s="504">
        <f t="shared" si="94"/>
        <v>0</v>
      </c>
      <c r="Z88" s="504">
        <f t="shared" si="94"/>
        <v>0</v>
      </c>
      <c r="AA88" s="504">
        <f t="shared" si="94"/>
        <v>0</v>
      </c>
      <c r="AB88" s="504">
        <f t="shared" si="94"/>
        <v>0</v>
      </c>
      <c r="AC88" s="504">
        <f t="shared" si="94"/>
        <v>0</v>
      </c>
      <c r="AD88" s="505">
        <v>480</v>
      </c>
      <c r="AE88" s="505">
        <v>4190000</v>
      </c>
      <c r="AF88" s="504">
        <f t="shared" ref="AF88:AK88" si="95">SUM(AF73:AF87)</f>
        <v>0</v>
      </c>
      <c r="AG88" s="504">
        <f t="shared" si="95"/>
        <v>0</v>
      </c>
      <c r="AH88" s="504">
        <f t="shared" si="95"/>
        <v>0</v>
      </c>
      <c r="AI88" s="504">
        <f t="shared" si="95"/>
        <v>0</v>
      </c>
      <c r="AJ88" s="504">
        <f t="shared" si="95"/>
        <v>617</v>
      </c>
      <c r="AK88" s="504">
        <f t="shared" si="95"/>
        <v>4918000</v>
      </c>
    </row>
    <row r="89" ht="17.4" spans="1:37">
      <c r="A89" s="512" t="s">
        <v>194</v>
      </c>
      <c r="B89" s="491"/>
      <c r="C89" s="492"/>
      <c r="D89" s="513"/>
      <c r="E89" s="514"/>
      <c r="F89" s="514"/>
      <c r="G89" s="513">
        <f>G88+G70</f>
        <v>1040000</v>
      </c>
      <c r="H89" s="513"/>
      <c r="I89" s="513">
        <f>I88+I70</f>
        <v>2490000</v>
      </c>
      <c r="J89" s="513"/>
      <c r="K89" s="513">
        <f>K88+K70</f>
        <v>251000</v>
      </c>
      <c r="L89" s="514"/>
      <c r="M89" s="513">
        <f>M70</f>
        <v>0</v>
      </c>
      <c r="N89" s="514"/>
      <c r="O89" s="513">
        <f>O88+O70</f>
        <v>3673000</v>
      </c>
      <c r="P89" s="513"/>
      <c r="Q89" s="513">
        <f>Q88+Q70</f>
        <v>7314000</v>
      </c>
      <c r="R89" s="513"/>
      <c r="S89" s="513">
        <f>S88+S70</f>
        <v>5720000</v>
      </c>
      <c r="T89" s="513"/>
      <c r="U89" s="513">
        <f>U88+U70</f>
        <v>2325000</v>
      </c>
      <c r="V89" s="513"/>
      <c r="W89" s="513">
        <f>W88+W70</f>
        <v>490000</v>
      </c>
      <c r="X89" s="513"/>
      <c r="Y89" s="513">
        <f>Y88+Y70</f>
        <v>0</v>
      </c>
      <c r="Z89" s="513"/>
      <c r="AA89" s="513">
        <f>AA88+AA70</f>
        <v>0</v>
      </c>
      <c r="AB89" s="513"/>
      <c r="AC89" s="513">
        <f>AC70</f>
        <v>0</v>
      </c>
      <c r="AD89" s="513"/>
      <c r="AE89" s="513">
        <f>AE88+AE70</f>
        <v>7255000</v>
      </c>
      <c r="AF89" s="513"/>
      <c r="AG89" s="513">
        <f>AG88+AG70</f>
        <v>0</v>
      </c>
      <c r="AH89" s="513"/>
      <c r="AI89" s="513">
        <f>AI88+AI70</f>
        <v>0</v>
      </c>
      <c r="AJ89" s="513"/>
      <c r="AK89" s="513">
        <f>AK88+AK70</f>
        <v>30558000</v>
      </c>
    </row>
    <row r="90" spans="3:37">
      <c r="C90" s="439"/>
      <c r="D90" s="323"/>
      <c r="E90" s="353"/>
      <c r="F90" s="353"/>
      <c r="L90" s="353"/>
      <c r="N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row>
    <row r="91" spans="3:37">
      <c r="C91" s="439"/>
      <c r="D91" s="323"/>
      <c r="E91" s="353"/>
      <c r="F91" s="353"/>
      <c r="L91" s="353"/>
      <c r="N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row>
    <row r="92" spans="3:37">
      <c r="C92" s="439"/>
      <c r="D92" s="323"/>
      <c r="E92" s="353"/>
      <c r="F92" s="353"/>
      <c r="L92" s="353"/>
      <c r="N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row>
    <row r="93" spans="3:37">
      <c r="C93" s="439"/>
      <c r="D93" s="323"/>
      <c r="E93" s="353"/>
      <c r="F93" s="353"/>
      <c r="L93" s="353"/>
      <c r="N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row>
    <row r="94" spans="3:37">
      <c r="C94" s="439"/>
      <c r="D94" s="323"/>
      <c r="E94" s="353"/>
      <c r="F94" s="353"/>
      <c r="L94" s="353"/>
      <c r="N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row>
    <row r="95" spans="3:37">
      <c r="C95" s="439"/>
      <c r="D95" s="323"/>
      <c r="E95" s="353"/>
      <c r="F95" s="353"/>
      <c r="L95" s="353"/>
      <c r="N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row>
    <row r="96" spans="3:37">
      <c r="C96" s="439"/>
      <c r="D96" s="323"/>
      <c r="E96" s="353"/>
      <c r="F96" s="353"/>
      <c r="L96" s="353"/>
      <c r="N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row>
    <row r="97" spans="3:37">
      <c r="C97" s="439"/>
      <c r="D97" s="323"/>
      <c r="E97" s="353"/>
      <c r="F97" s="353"/>
      <c r="L97" s="353"/>
      <c r="N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row>
    <row r="98" spans="3:37">
      <c r="C98" s="439"/>
      <c r="D98" s="323"/>
      <c r="E98" s="353"/>
      <c r="F98" s="353"/>
      <c r="L98" s="353"/>
      <c r="N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row>
    <row r="99" spans="3:37">
      <c r="C99" s="439"/>
      <c r="D99" s="323"/>
      <c r="E99" s="353"/>
      <c r="F99" s="353"/>
      <c r="L99" s="353"/>
      <c r="N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row>
    <row r="100" spans="3:37">
      <c r="C100" s="439"/>
      <c r="D100" s="323"/>
      <c r="E100" s="353"/>
      <c r="F100" s="353"/>
      <c r="L100" s="353"/>
      <c r="N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row>
    <row r="101" spans="3:37">
      <c r="C101" s="439"/>
      <c r="D101" s="323"/>
      <c r="E101" s="353"/>
      <c r="F101" s="353"/>
      <c r="L101" s="353"/>
      <c r="N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row>
    <row r="102" spans="3:37">
      <c r="C102" s="439"/>
      <c r="D102" s="323"/>
      <c r="E102" s="353"/>
      <c r="F102" s="353"/>
      <c r="L102" s="353"/>
      <c r="N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row>
    <row r="103" spans="3:37">
      <c r="C103" s="439"/>
      <c r="D103" s="323"/>
      <c r="E103" s="353"/>
      <c r="F103" s="353"/>
      <c r="L103" s="353"/>
      <c r="N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row>
    <row r="104" spans="3:37">
      <c r="C104" s="439"/>
      <c r="D104" s="323"/>
      <c r="E104" s="353"/>
      <c r="F104" s="353"/>
      <c r="L104" s="353"/>
      <c r="N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row>
    <row r="105" spans="3:37">
      <c r="C105" s="439"/>
      <c r="D105" s="323"/>
      <c r="E105" s="353"/>
      <c r="F105" s="353"/>
      <c r="L105" s="353"/>
      <c r="N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row>
    <row r="106" spans="3:37">
      <c r="C106" s="439"/>
      <c r="D106" s="323"/>
      <c r="E106" s="353"/>
      <c r="F106" s="353"/>
      <c r="L106" s="353"/>
      <c r="N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row>
    <row r="107" spans="3:37">
      <c r="C107" s="439"/>
      <c r="D107" s="323"/>
      <c r="E107" s="353"/>
      <c r="F107" s="353"/>
      <c r="L107" s="353"/>
      <c r="N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row>
    <row r="108" spans="3:37">
      <c r="C108" s="439"/>
      <c r="D108" s="323"/>
      <c r="E108" s="353"/>
      <c r="F108" s="353"/>
      <c r="L108" s="353"/>
      <c r="N108" s="353"/>
      <c r="P108" s="353"/>
      <c r="Q108" s="353"/>
      <c r="R108" s="353"/>
      <c r="S108" s="353"/>
      <c r="T108" s="353"/>
      <c r="U108" s="353"/>
      <c r="V108" s="353"/>
      <c r="W108" s="353"/>
      <c r="X108" s="353"/>
      <c r="Y108" s="353"/>
      <c r="Z108" s="353"/>
      <c r="AA108" s="353"/>
      <c r="AB108" s="353"/>
      <c r="AC108" s="353"/>
      <c r="AD108" s="353"/>
      <c r="AE108" s="353"/>
      <c r="AF108" s="353"/>
      <c r="AG108" s="353"/>
      <c r="AH108" s="353"/>
      <c r="AI108" s="353"/>
      <c r="AJ108" s="353"/>
      <c r="AK108" s="353"/>
    </row>
    <row r="109" spans="3:37">
      <c r="C109" s="439"/>
      <c r="D109" s="323"/>
      <c r="E109" s="353"/>
      <c r="F109" s="353"/>
      <c r="L109" s="353"/>
      <c r="N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row>
    <row r="110" spans="3:37">
      <c r="C110" s="439"/>
      <c r="D110" s="323"/>
      <c r="E110" s="353"/>
      <c r="F110" s="353"/>
      <c r="L110" s="353"/>
      <c r="N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row>
    <row r="111" spans="3:37">
      <c r="C111" s="439"/>
      <c r="D111" s="323"/>
      <c r="E111" s="353"/>
      <c r="F111" s="353"/>
      <c r="L111" s="353"/>
      <c r="N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row>
    <row r="112" spans="3:37">
      <c r="C112" s="439"/>
      <c r="D112" s="323"/>
      <c r="E112" s="353"/>
      <c r="F112" s="353"/>
      <c r="L112" s="353"/>
      <c r="N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row>
    <row r="113" spans="3:37">
      <c r="C113" s="439"/>
      <c r="D113" s="323"/>
      <c r="E113" s="353"/>
      <c r="F113" s="353"/>
      <c r="L113" s="353"/>
      <c r="N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row>
    <row r="114" spans="3:37">
      <c r="C114" s="439"/>
      <c r="D114" s="323"/>
      <c r="E114" s="353"/>
      <c r="F114" s="353"/>
      <c r="L114" s="353"/>
      <c r="N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row>
    <row r="115" spans="3:37">
      <c r="C115" s="439"/>
      <c r="D115" s="323"/>
      <c r="E115" s="353"/>
      <c r="F115" s="353"/>
      <c r="L115" s="353"/>
      <c r="N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row>
    <row r="116" spans="3:37">
      <c r="C116" s="439"/>
      <c r="D116" s="323"/>
      <c r="E116" s="353"/>
      <c r="F116" s="353"/>
      <c r="L116" s="353"/>
      <c r="N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row>
    <row r="117" spans="3:37">
      <c r="C117" s="439"/>
      <c r="D117" s="323"/>
      <c r="E117" s="353"/>
      <c r="F117" s="353"/>
      <c r="L117" s="353"/>
      <c r="N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row>
    <row r="118" spans="3:37">
      <c r="C118" s="439"/>
      <c r="D118" s="323"/>
      <c r="E118" s="353"/>
      <c r="F118" s="353"/>
      <c r="L118" s="353"/>
      <c r="N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row>
    <row r="119" spans="3:37">
      <c r="C119" s="439"/>
      <c r="D119" s="323"/>
      <c r="E119" s="353"/>
      <c r="F119" s="353"/>
      <c r="L119" s="353"/>
      <c r="N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row>
    <row r="120" spans="3:37">
      <c r="C120" s="439"/>
      <c r="D120" s="323"/>
      <c r="E120" s="353"/>
      <c r="F120" s="353"/>
      <c r="L120" s="353"/>
      <c r="N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row>
    <row r="121" spans="3:37">
      <c r="C121" s="439"/>
      <c r="D121" s="323"/>
      <c r="E121" s="353"/>
      <c r="F121" s="353"/>
      <c r="L121" s="353"/>
      <c r="N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row>
    <row r="122" spans="3:37">
      <c r="C122" s="439"/>
      <c r="D122" s="323"/>
      <c r="E122" s="353"/>
      <c r="F122" s="353"/>
      <c r="L122" s="353"/>
      <c r="N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row>
    <row r="123" spans="3:37">
      <c r="C123" s="439"/>
      <c r="D123" s="323"/>
      <c r="E123" s="353"/>
      <c r="F123" s="353"/>
      <c r="L123" s="353"/>
      <c r="N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row>
    <row r="124" spans="3:37">
      <c r="C124" s="439"/>
      <c r="D124" s="323"/>
      <c r="E124" s="353"/>
      <c r="F124" s="353"/>
      <c r="L124" s="353"/>
      <c r="N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row>
    <row r="125" spans="3:37">
      <c r="C125" s="439"/>
      <c r="D125" s="323"/>
      <c r="E125" s="353"/>
      <c r="F125" s="353"/>
      <c r="L125" s="353"/>
      <c r="N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row>
    <row r="126" spans="3:37">
      <c r="C126" s="439"/>
      <c r="D126" s="323"/>
      <c r="E126" s="353"/>
      <c r="F126" s="353"/>
      <c r="L126" s="353"/>
      <c r="N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row>
    <row r="127" spans="3:37">
      <c r="C127" s="439"/>
      <c r="D127" s="323"/>
      <c r="E127" s="353"/>
      <c r="F127" s="353"/>
      <c r="L127" s="353"/>
      <c r="N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row>
    <row r="128" spans="3:37">
      <c r="C128" s="439"/>
      <c r="D128" s="323"/>
      <c r="E128" s="353"/>
      <c r="F128" s="353"/>
      <c r="L128" s="353"/>
      <c r="N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row>
    <row r="129" spans="3:37">
      <c r="C129" s="439"/>
      <c r="D129" s="323"/>
      <c r="E129" s="353"/>
      <c r="F129" s="353"/>
      <c r="L129" s="353"/>
      <c r="N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row>
    <row r="130" spans="3:37">
      <c r="C130" s="439"/>
      <c r="D130" s="323"/>
      <c r="E130" s="353"/>
      <c r="F130" s="353"/>
      <c r="L130" s="353"/>
      <c r="N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row>
    <row r="131" spans="3:37">
      <c r="C131" s="439"/>
      <c r="D131" s="323"/>
      <c r="E131" s="353"/>
      <c r="F131" s="353"/>
      <c r="L131" s="353"/>
      <c r="N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row>
    <row r="132" spans="3:37">
      <c r="C132" s="439"/>
      <c r="D132" s="323"/>
      <c r="E132" s="353"/>
      <c r="F132" s="353"/>
      <c r="L132" s="353"/>
      <c r="N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row>
    <row r="133" spans="3:37">
      <c r="C133" s="439"/>
      <c r="D133" s="323"/>
      <c r="E133" s="353"/>
      <c r="F133" s="353"/>
      <c r="L133" s="353"/>
      <c r="N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row>
    <row r="134" spans="3:37">
      <c r="C134" s="439"/>
      <c r="D134" s="323"/>
      <c r="E134" s="353"/>
      <c r="F134" s="353"/>
      <c r="L134" s="353"/>
      <c r="N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row>
    <row r="135" spans="3:37">
      <c r="C135" s="439"/>
      <c r="D135" s="323"/>
      <c r="E135" s="353"/>
      <c r="F135" s="353"/>
      <c r="L135" s="353"/>
      <c r="N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row>
    <row r="136" spans="3:37">
      <c r="C136" s="439"/>
      <c r="D136" s="323"/>
      <c r="E136" s="353"/>
      <c r="F136" s="353"/>
      <c r="L136" s="353"/>
      <c r="N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row>
    <row r="137" spans="3:37">
      <c r="C137" s="439"/>
      <c r="D137" s="323"/>
      <c r="E137" s="353"/>
      <c r="F137" s="353"/>
      <c r="L137" s="353"/>
      <c r="N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row>
    <row r="138" spans="3:37">
      <c r="C138" s="439"/>
      <c r="D138" s="323"/>
      <c r="E138" s="353"/>
      <c r="F138" s="353"/>
      <c r="L138" s="353"/>
      <c r="N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row>
    <row r="139" spans="3:37">
      <c r="C139" s="439"/>
      <c r="D139" s="323"/>
      <c r="E139" s="353"/>
      <c r="F139" s="353"/>
      <c r="L139" s="353"/>
      <c r="N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row>
    <row r="140" spans="3:37">
      <c r="C140" s="439"/>
      <c r="D140" s="323"/>
      <c r="E140" s="353"/>
      <c r="F140" s="353"/>
      <c r="L140" s="353"/>
      <c r="N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row>
    <row r="141" spans="3:37">
      <c r="C141" s="439"/>
      <c r="D141" s="323"/>
      <c r="E141" s="353"/>
      <c r="F141" s="353"/>
      <c r="L141" s="353"/>
      <c r="N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row>
    <row r="142" spans="3:37">
      <c r="C142" s="439"/>
      <c r="D142" s="323"/>
      <c r="E142" s="353"/>
      <c r="F142" s="353"/>
      <c r="L142" s="353"/>
      <c r="N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row>
    <row r="143" spans="3:37">
      <c r="C143" s="439"/>
      <c r="D143" s="323"/>
      <c r="E143" s="353"/>
      <c r="F143" s="353"/>
      <c r="L143" s="353"/>
      <c r="N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row>
    <row r="144" spans="3:37">
      <c r="C144" s="439"/>
      <c r="D144" s="323"/>
      <c r="E144" s="353"/>
      <c r="F144" s="353"/>
      <c r="L144" s="353"/>
      <c r="N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row>
    <row r="145" spans="3:37">
      <c r="C145" s="439"/>
      <c r="D145" s="323"/>
      <c r="E145" s="353"/>
      <c r="F145" s="353"/>
      <c r="L145" s="353"/>
      <c r="N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row>
    <row r="146" spans="3:37">
      <c r="C146" s="439"/>
      <c r="D146" s="323"/>
      <c r="E146" s="353"/>
      <c r="F146" s="353"/>
      <c r="L146" s="353"/>
      <c r="N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row>
    <row r="147" spans="3:37">
      <c r="C147" s="439"/>
      <c r="D147" s="323"/>
      <c r="E147" s="353"/>
      <c r="F147" s="353"/>
      <c r="L147" s="353"/>
      <c r="N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row>
    <row r="148" spans="3:37">
      <c r="C148" s="439"/>
      <c r="D148" s="323"/>
      <c r="E148" s="353"/>
      <c r="F148" s="353"/>
      <c r="L148" s="353"/>
      <c r="N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row>
    <row r="149" spans="3:37">
      <c r="C149" s="439"/>
      <c r="D149" s="323"/>
      <c r="E149" s="353"/>
      <c r="F149" s="353"/>
      <c r="L149" s="353"/>
      <c r="N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row>
    <row r="150" spans="3:37">
      <c r="C150" s="439"/>
      <c r="D150" s="323"/>
      <c r="E150" s="353"/>
      <c r="F150" s="353"/>
      <c r="L150" s="353"/>
      <c r="N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row>
    <row r="151" spans="3:37">
      <c r="C151" s="439"/>
      <c r="D151" s="323"/>
      <c r="E151" s="353"/>
      <c r="F151" s="353"/>
      <c r="L151" s="353"/>
      <c r="N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3"/>
    </row>
    <row r="152" spans="3:37">
      <c r="C152" s="439"/>
      <c r="D152" s="323"/>
      <c r="E152" s="353"/>
      <c r="F152" s="353"/>
      <c r="L152" s="353"/>
      <c r="N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row>
    <row r="153" spans="3:37">
      <c r="C153" s="439"/>
      <c r="D153" s="323"/>
      <c r="E153" s="353"/>
      <c r="F153" s="353"/>
      <c r="L153" s="353"/>
      <c r="N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row>
    <row r="154" spans="3:37">
      <c r="C154" s="439"/>
      <c r="D154" s="323"/>
      <c r="E154" s="353"/>
      <c r="F154" s="353"/>
      <c r="L154" s="353"/>
      <c r="N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row>
    <row r="155" spans="3:37">
      <c r="C155" s="439"/>
      <c r="D155" s="323"/>
      <c r="E155" s="353"/>
      <c r="F155" s="353"/>
      <c r="L155" s="353"/>
      <c r="N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row>
    <row r="156" spans="3:37">
      <c r="C156" s="439"/>
      <c r="D156" s="323"/>
      <c r="E156" s="353"/>
      <c r="F156" s="353"/>
      <c r="L156" s="353"/>
      <c r="N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3"/>
      <c r="AK156" s="353"/>
    </row>
    <row r="157" spans="3:37">
      <c r="C157" s="439"/>
      <c r="D157" s="323"/>
      <c r="E157" s="353"/>
      <c r="F157" s="353"/>
      <c r="L157" s="353"/>
      <c r="N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row>
    <row r="158" spans="3:37">
      <c r="C158" s="439"/>
      <c r="D158" s="323"/>
      <c r="E158" s="353"/>
      <c r="F158" s="353"/>
      <c r="L158" s="353"/>
      <c r="N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row>
    <row r="159" spans="3:37">
      <c r="C159" s="439"/>
      <c r="D159" s="323"/>
      <c r="E159" s="353"/>
      <c r="F159" s="353"/>
      <c r="L159" s="353"/>
      <c r="N159" s="353"/>
      <c r="P159" s="353"/>
      <c r="Q159" s="353"/>
      <c r="R159" s="353"/>
      <c r="S159" s="353"/>
      <c r="T159" s="353"/>
      <c r="U159" s="353"/>
      <c r="V159" s="353"/>
      <c r="W159" s="353"/>
      <c r="X159" s="353"/>
      <c r="Y159" s="353"/>
      <c r="Z159" s="353"/>
      <c r="AA159" s="353"/>
      <c r="AB159" s="353"/>
      <c r="AC159" s="353"/>
      <c r="AD159" s="353"/>
      <c r="AE159" s="353"/>
      <c r="AF159" s="353"/>
      <c r="AG159" s="353"/>
      <c r="AH159" s="353"/>
      <c r="AI159" s="353"/>
      <c r="AJ159" s="353"/>
      <c r="AK159" s="353"/>
    </row>
    <row r="160" spans="3:37">
      <c r="C160" s="439"/>
      <c r="D160" s="323"/>
      <c r="E160" s="353"/>
      <c r="F160" s="353"/>
      <c r="L160" s="353"/>
      <c r="N160" s="353"/>
      <c r="P160" s="353"/>
      <c r="Q160" s="353"/>
      <c r="R160" s="353"/>
      <c r="S160" s="353"/>
      <c r="T160" s="353"/>
      <c r="U160" s="353"/>
      <c r="V160" s="353"/>
      <c r="W160" s="353"/>
      <c r="X160" s="353"/>
      <c r="Y160" s="353"/>
      <c r="Z160" s="353"/>
      <c r="AA160" s="353"/>
      <c r="AB160" s="353"/>
      <c r="AC160" s="353"/>
      <c r="AD160" s="353"/>
      <c r="AE160" s="353"/>
      <c r="AF160" s="353"/>
      <c r="AG160" s="353"/>
      <c r="AH160" s="353"/>
      <c r="AI160" s="353"/>
      <c r="AJ160" s="353"/>
      <c r="AK160" s="353"/>
    </row>
    <row r="161" spans="3:37">
      <c r="C161" s="439"/>
      <c r="D161" s="323"/>
      <c r="E161" s="353"/>
      <c r="F161" s="353"/>
      <c r="L161" s="353"/>
      <c r="N161" s="353"/>
      <c r="P161" s="353"/>
      <c r="Q161" s="353"/>
      <c r="R161" s="353"/>
      <c r="S161" s="353"/>
      <c r="T161" s="353"/>
      <c r="U161" s="353"/>
      <c r="V161" s="353"/>
      <c r="W161" s="353"/>
      <c r="X161" s="353"/>
      <c r="Y161" s="353"/>
      <c r="Z161" s="353"/>
      <c r="AA161" s="353"/>
      <c r="AB161" s="353"/>
      <c r="AC161" s="353"/>
      <c r="AD161" s="353"/>
      <c r="AE161" s="353"/>
      <c r="AF161" s="353"/>
      <c r="AG161" s="353"/>
      <c r="AH161" s="353"/>
      <c r="AI161" s="353"/>
      <c r="AJ161" s="353"/>
      <c r="AK161" s="353"/>
    </row>
    <row r="162" spans="3:37">
      <c r="C162" s="439"/>
      <c r="D162" s="323"/>
      <c r="E162" s="353"/>
      <c r="F162" s="353"/>
      <c r="L162" s="353"/>
      <c r="N162" s="353"/>
      <c r="P162" s="353"/>
      <c r="Q162" s="353"/>
      <c r="R162" s="353"/>
      <c r="S162" s="353"/>
      <c r="T162" s="353"/>
      <c r="U162" s="353"/>
      <c r="V162" s="353"/>
      <c r="W162" s="353"/>
      <c r="X162" s="353"/>
      <c r="Y162" s="353"/>
      <c r="Z162" s="353"/>
      <c r="AA162" s="353"/>
      <c r="AB162" s="353"/>
      <c r="AC162" s="353"/>
      <c r="AD162" s="353"/>
      <c r="AE162" s="353"/>
      <c r="AF162" s="353"/>
      <c r="AG162" s="353"/>
      <c r="AH162" s="353"/>
      <c r="AI162" s="353"/>
      <c r="AJ162" s="353"/>
      <c r="AK162" s="353"/>
    </row>
    <row r="163" spans="3:37">
      <c r="C163" s="439"/>
      <c r="D163" s="323"/>
      <c r="E163" s="353"/>
      <c r="F163" s="353"/>
      <c r="L163" s="353"/>
      <c r="N163" s="353"/>
      <c r="P163" s="353"/>
      <c r="Q163" s="353"/>
      <c r="R163" s="353"/>
      <c r="S163" s="353"/>
      <c r="T163" s="353"/>
      <c r="U163" s="353"/>
      <c r="V163" s="353"/>
      <c r="W163" s="353"/>
      <c r="X163" s="353"/>
      <c r="Y163" s="353"/>
      <c r="Z163" s="353"/>
      <c r="AA163" s="353"/>
      <c r="AB163" s="353"/>
      <c r="AC163" s="353"/>
      <c r="AD163" s="353"/>
      <c r="AE163" s="353"/>
      <c r="AF163" s="353"/>
      <c r="AG163" s="353"/>
      <c r="AH163" s="353"/>
      <c r="AI163" s="353"/>
      <c r="AJ163" s="353"/>
      <c r="AK163" s="353"/>
    </row>
    <row r="164" spans="3:37">
      <c r="C164" s="439"/>
      <c r="D164" s="323"/>
      <c r="E164" s="353"/>
      <c r="F164" s="353"/>
      <c r="L164" s="353"/>
      <c r="N164" s="353"/>
      <c r="P164" s="353"/>
      <c r="Q164" s="353"/>
      <c r="R164" s="353"/>
      <c r="S164" s="353"/>
      <c r="T164" s="353"/>
      <c r="U164" s="353"/>
      <c r="V164" s="353"/>
      <c r="W164" s="353"/>
      <c r="X164" s="353"/>
      <c r="Y164" s="353"/>
      <c r="Z164" s="353"/>
      <c r="AA164" s="353"/>
      <c r="AB164" s="353"/>
      <c r="AC164" s="353"/>
      <c r="AD164" s="353"/>
      <c r="AE164" s="353"/>
      <c r="AF164" s="353"/>
      <c r="AG164" s="353"/>
      <c r="AH164" s="353"/>
      <c r="AI164" s="353"/>
      <c r="AJ164" s="353"/>
      <c r="AK164" s="353"/>
    </row>
    <row r="165" spans="3:37">
      <c r="C165" s="439"/>
      <c r="D165" s="323"/>
      <c r="E165" s="353"/>
      <c r="F165" s="353"/>
      <c r="L165" s="353"/>
      <c r="N165" s="353"/>
      <c r="P165" s="353"/>
      <c r="Q165" s="353"/>
      <c r="R165" s="353"/>
      <c r="S165" s="353"/>
      <c r="T165" s="353"/>
      <c r="U165" s="353"/>
      <c r="V165" s="353"/>
      <c r="W165" s="353"/>
      <c r="X165" s="353"/>
      <c r="Y165" s="353"/>
      <c r="Z165" s="353"/>
      <c r="AA165" s="353"/>
      <c r="AB165" s="353"/>
      <c r="AC165" s="353"/>
      <c r="AD165" s="353"/>
      <c r="AE165" s="353"/>
      <c r="AF165" s="353"/>
      <c r="AG165" s="353"/>
      <c r="AH165" s="353"/>
      <c r="AI165" s="353"/>
      <c r="AJ165" s="353"/>
      <c r="AK165" s="353"/>
    </row>
    <row r="166" spans="3:37">
      <c r="C166" s="439"/>
      <c r="D166" s="323"/>
      <c r="E166" s="353"/>
      <c r="F166" s="353"/>
      <c r="L166" s="353"/>
      <c r="N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row>
    <row r="167" spans="3:37">
      <c r="C167" s="439"/>
      <c r="D167" s="323"/>
      <c r="E167" s="353"/>
      <c r="F167" s="353"/>
      <c r="L167" s="353"/>
      <c r="N167" s="353"/>
      <c r="P167" s="353"/>
      <c r="Q167" s="353"/>
      <c r="R167" s="353"/>
      <c r="S167" s="353"/>
      <c r="T167" s="353"/>
      <c r="U167" s="353"/>
      <c r="V167" s="353"/>
      <c r="W167" s="353"/>
      <c r="X167" s="353"/>
      <c r="Y167" s="353"/>
      <c r="Z167" s="353"/>
      <c r="AA167" s="353"/>
      <c r="AB167" s="353"/>
      <c r="AC167" s="353"/>
      <c r="AD167" s="353"/>
      <c r="AE167" s="353"/>
      <c r="AF167" s="353"/>
      <c r="AG167" s="353"/>
      <c r="AH167" s="353"/>
      <c r="AI167" s="353"/>
      <c r="AJ167" s="353"/>
      <c r="AK167" s="353"/>
    </row>
    <row r="168" spans="3:37">
      <c r="C168" s="439"/>
      <c r="D168" s="323"/>
      <c r="E168" s="353"/>
      <c r="F168" s="353"/>
      <c r="L168" s="353"/>
      <c r="N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row>
    <row r="169" spans="3:37">
      <c r="C169" s="439"/>
      <c r="D169" s="323"/>
      <c r="E169" s="353"/>
      <c r="F169" s="353"/>
      <c r="L169" s="353"/>
      <c r="N169" s="353"/>
      <c r="P169" s="353"/>
      <c r="Q169" s="353"/>
      <c r="R169" s="353"/>
      <c r="S169" s="353"/>
      <c r="T169" s="353"/>
      <c r="U169" s="353"/>
      <c r="V169" s="353"/>
      <c r="W169" s="353"/>
      <c r="X169" s="353"/>
      <c r="Y169" s="353"/>
      <c r="Z169" s="353"/>
      <c r="AA169" s="353"/>
      <c r="AB169" s="353"/>
      <c r="AC169" s="353"/>
      <c r="AD169" s="353"/>
      <c r="AE169" s="353"/>
      <c r="AF169" s="353"/>
      <c r="AG169" s="353"/>
      <c r="AH169" s="353"/>
      <c r="AI169" s="353"/>
      <c r="AJ169" s="353"/>
      <c r="AK169" s="353"/>
    </row>
    <row r="170" spans="3:37">
      <c r="C170" s="439"/>
      <c r="D170" s="323"/>
      <c r="E170" s="353"/>
      <c r="F170" s="353"/>
      <c r="L170" s="353"/>
      <c r="N170" s="353"/>
      <c r="P170" s="353"/>
      <c r="Q170" s="353"/>
      <c r="R170" s="353"/>
      <c r="S170" s="353"/>
      <c r="T170" s="353"/>
      <c r="U170" s="353"/>
      <c r="V170" s="353"/>
      <c r="W170" s="353"/>
      <c r="X170" s="353"/>
      <c r="Y170" s="353"/>
      <c r="Z170" s="353"/>
      <c r="AA170" s="353"/>
      <c r="AB170" s="353"/>
      <c r="AC170" s="353"/>
      <c r="AD170" s="353"/>
      <c r="AE170" s="353"/>
      <c r="AF170" s="353"/>
      <c r="AG170" s="353"/>
      <c r="AH170" s="353"/>
      <c r="AI170" s="353"/>
      <c r="AJ170" s="353"/>
      <c r="AK170" s="353"/>
    </row>
    <row r="171" spans="3:37">
      <c r="C171" s="439"/>
      <c r="D171" s="323"/>
      <c r="E171" s="353"/>
      <c r="F171" s="353"/>
      <c r="L171" s="353"/>
      <c r="N171" s="353"/>
      <c r="P171" s="353"/>
      <c r="Q171" s="353"/>
      <c r="R171" s="353"/>
      <c r="S171" s="353"/>
      <c r="T171" s="353"/>
      <c r="U171" s="353"/>
      <c r="V171" s="353"/>
      <c r="W171" s="353"/>
      <c r="X171" s="353"/>
      <c r="Y171" s="353"/>
      <c r="Z171" s="353"/>
      <c r="AA171" s="353"/>
      <c r="AB171" s="353"/>
      <c r="AC171" s="353"/>
      <c r="AD171" s="353"/>
      <c r="AE171" s="353"/>
      <c r="AF171" s="353"/>
      <c r="AG171" s="353"/>
      <c r="AH171" s="353"/>
      <c r="AI171" s="353"/>
      <c r="AJ171" s="353"/>
      <c r="AK171" s="353"/>
    </row>
    <row r="172" spans="3:37">
      <c r="C172" s="439"/>
      <c r="D172" s="323"/>
      <c r="E172" s="353"/>
      <c r="F172" s="353"/>
      <c r="L172" s="353"/>
      <c r="N172" s="353"/>
      <c r="P172" s="353"/>
      <c r="Q172" s="353"/>
      <c r="R172" s="353"/>
      <c r="S172" s="353"/>
      <c r="T172" s="353"/>
      <c r="U172" s="353"/>
      <c r="V172" s="353"/>
      <c r="W172" s="353"/>
      <c r="X172" s="353"/>
      <c r="Y172" s="353"/>
      <c r="Z172" s="353"/>
      <c r="AA172" s="353"/>
      <c r="AB172" s="353"/>
      <c r="AC172" s="353"/>
      <c r="AD172" s="353"/>
      <c r="AE172" s="353"/>
      <c r="AF172" s="353"/>
      <c r="AG172" s="353"/>
      <c r="AH172" s="353"/>
      <c r="AI172" s="353"/>
      <c r="AJ172" s="353"/>
      <c r="AK172" s="353"/>
    </row>
    <row r="173" spans="3:37">
      <c r="C173" s="439"/>
      <c r="D173" s="323"/>
      <c r="E173" s="353"/>
      <c r="F173" s="353"/>
      <c r="L173" s="353"/>
      <c r="N173" s="353"/>
      <c r="P173" s="353"/>
      <c r="Q173" s="353"/>
      <c r="R173" s="353"/>
      <c r="S173" s="353"/>
      <c r="T173" s="353"/>
      <c r="U173" s="353"/>
      <c r="V173" s="353"/>
      <c r="W173" s="353"/>
      <c r="X173" s="353"/>
      <c r="Y173" s="353"/>
      <c r="Z173" s="353"/>
      <c r="AA173" s="353"/>
      <c r="AB173" s="353"/>
      <c r="AC173" s="353"/>
      <c r="AD173" s="353"/>
      <c r="AE173" s="353"/>
      <c r="AF173" s="353"/>
      <c r="AG173" s="353"/>
      <c r="AH173" s="353"/>
      <c r="AI173" s="353"/>
      <c r="AJ173" s="353"/>
      <c r="AK173" s="353"/>
    </row>
    <row r="174" spans="3:37">
      <c r="C174" s="439"/>
      <c r="D174" s="323"/>
      <c r="E174" s="353"/>
      <c r="F174" s="353"/>
      <c r="L174" s="353"/>
      <c r="N174" s="353"/>
      <c r="P174" s="353"/>
      <c r="Q174" s="353"/>
      <c r="R174" s="353"/>
      <c r="S174" s="353"/>
      <c r="T174" s="353"/>
      <c r="U174" s="353"/>
      <c r="V174" s="353"/>
      <c r="W174" s="353"/>
      <c r="X174" s="353"/>
      <c r="Y174" s="353"/>
      <c r="Z174" s="353"/>
      <c r="AA174" s="353"/>
      <c r="AB174" s="353"/>
      <c r="AC174" s="353"/>
      <c r="AD174" s="353"/>
      <c r="AE174" s="353"/>
      <c r="AF174" s="353"/>
      <c r="AG174" s="353"/>
      <c r="AH174" s="353"/>
      <c r="AI174" s="353"/>
      <c r="AJ174" s="353"/>
      <c r="AK174" s="353"/>
    </row>
    <row r="175" spans="3:37">
      <c r="C175" s="439"/>
      <c r="D175" s="323"/>
      <c r="E175" s="353"/>
      <c r="F175" s="353"/>
      <c r="L175" s="353"/>
      <c r="N175" s="353"/>
      <c r="P175" s="353"/>
      <c r="Q175" s="353"/>
      <c r="R175" s="353"/>
      <c r="S175" s="353"/>
      <c r="T175" s="353"/>
      <c r="U175" s="353"/>
      <c r="V175" s="353"/>
      <c r="W175" s="353"/>
      <c r="X175" s="353"/>
      <c r="Y175" s="353"/>
      <c r="Z175" s="353"/>
      <c r="AA175" s="353"/>
      <c r="AB175" s="353"/>
      <c r="AC175" s="353"/>
      <c r="AD175" s="353"/>
      <c r="AE175" s="353"/>
      <c r="AF175" s="353"/>
      <c r="AG175" s="353"/>
      <c r="AH175" s="353"/>
      <c r="AI175" s="353"/>
      <c r="AJ175" s="353"/>
      <c r="AK175" s="353"/>
    </row>
    <row r="176" spans="3:37">
      <c r="C176" s="439"/>
      <c r="D176" s="323"/>
      <c r="E176" s="353"/>
      <c r="F176" s="353"/>
      <c r="L176" s="353"/>
      <c r="N176" s="353"/>
      <c r="P176" s="353"/>
      <c r="Q176" s="353"/>
      <c r="R176" s="353"/>
      <c r="S176" s="353"/>
      <c r="T176" s="353"/>
      <c r="U176" s="353"/>
      <c r="V176" s="353"/>
      <c r="W176" s="353"/>
      <c r="X176" s="353"/>
      <c r="Y176" s="353"/>
      <c r="Z176" s="353"/>
      <c r="AA176" s="353"/>
      <c r="AB176" s="353"/>
      <c r="AC176" s="353"/>
      <c r="AD176" s="353"/>
      <c r="AE176" s="353"/>
      <c r="AF176" s="353"/>
      <c r="AG176" s="353"/>
      <c r="AH176" s="353"/>
      <c r="AI176" s="353"/>
      <c r="AJ176" s="353"/>
      <c r="AK176" s="353"/>
    </row>
    <row r="177" spans="3:37">
      <c r="C177" s="439"/>
      <c r="D177" s="323"/>
      <c r="E177" s="353"/>
      <c r="F177" s="353"/>
      <c r="L177" s="353"/>
      <c r="N177" s="353"/>
      <c r="P177" s="353"/>
      <c r="Q177" s="353"/>
      <c r="R177" s="353"/>
      <c r="S177" s="353"/>
      <c r="T177" s="353"/>
      <c r="U177" s="353"/>
      <c r="V177" s="353"/>
      <c r="W177" s="353"/>
      <c r="X177" s="353"/>
      <c r="Y177" s="353"/>
      <c r="Z177" s="353"/>
      <c r="AA177" s="353"/>
      <c r="AB177" s="353"/>
      <c r="AC177" s="353"/>
      <c r="AD177" s="353"/>
      <c r="AE177" s="353"/>
      <c r="AF177" s="353"/>
      <c r="AG177" s="353"/>
      <c r="AH177" s="353"/>
      <c r="AI177" s="353"/>
      <c r="AJ177" s="353"/>
      <c r="AK177" s="353"/>
    </row>
    <row r="178" spans="3:37">
      <c r="C178" s="439"/>
      <c r="D178" s="323"/>
      <c r="E178" s="353"/>
      <c r="F178" s="353"/>
      <c r="L178" s="353"/>
      <c r="N178" s="353"/>
      <c r="P178" s="353"/>
      <c r="Q178" s="353"/>
      <c r="R178" s="353"/>
      <c r="S178" s="353"/>
      <c r="T178" s="353"/>
      <c r="U178" s="353"/>
      <c r="V178" s="353"/>
      <c r="W178" s="353"/>
      <c r="X178" s="353"/>
      <c r="Y178" s="353"/>
      <c r="Z178" s="353"/>
      <c r="AA178" s="353"/>
      <c r="AB178" s="353"/>
      <c r="AC178" s="353"/>
      <c r="AD178" s="353"/>
      <c r="AE178" s="353"/>
      <c r="AF178" s="353"/>
      <c r="AG178" s="353"/>
      <c r="AH178" s="353"/>
      <c r="AI178" s="353"/>
      <c r="AJ178" s="353"/>
      <c r="AK178" s="353"/>
    </row>
    <row r="179" spans="3:37">
      <c r="C179" s="439"/>
      <c r="D179" s="323"/>
      <c r="E179" s="353"/>
      <c r="F179" s="353"/>
      <c r="L179" s="353"/>
      <c r="N179" s="353"/>
      <c r="P179" s="353"/>
      <c r="Q179" s="353"/>
      <c r="R179" s="353"/>
      <c r="S179" s="353"/>
      <c r="T179" s="353"/>
      <c r="U179" s="353"/>
      <c r="V179" s="353"/>
      <c r="W179" s="353"/>
      <c r="X179" s="353"/>
      <c r="Y179" s="353"/>
      <c r="Z179" s="353"/>
      <c r="AA179" s="353"/>
      <c r="AB179" s="353"/>
      <c r="AC179" s="353"/>
      <c r="AD179" s="353"/>
      <c r="AE179" s="353"/>
      <c r="AF179" s="353"/>
      <c r="AG179" s="353"/>
      <c r="AH179" s="353"/>
      <c r="AI179" s="353"/>
      <c r="AJ179" s="353"/>
      <c r="AK179" s="353"/>
    </row>
    <row r="180" spans="3:37">
      <c r="C180" s="439"/>
      <c r="D180" s="323"/>
      <c r="E180" s="353"/>
      <c r="F180" s="353"/>
      <c r="L180" s="353"/>
      <c r="N180" s="353"/>
      <c r="P180" s="353"/>
      <c r="Q180" s="353"/>
      <c r="R180" s="353"/>
      <c r="S180" s="353"/>
      <c r="T180" s="353"/>
      <c r="U180" s="353"/>
      <c r="V180" s="353"/>
      <c r="W180" s="353"/>
      <c r="X180" s="353"/>
      <c r="Y180" s="353"/>
      <c r="Z180" s="353"/>
      <c r="AA180" s="353"/>
      <c r="AB180" s="353"/>
      <c r="AC180" s="353"/>
      <c r="AD180" s="353"/>
      <c r="AE180" s="353"/>
      <c r="AF180" s="353"/>
      <c r="AG180" s="353"/>
      <c r="AH180" s="353"/>
      <c r="AI180" s="353"/>
      <c r="AJ180" s="353"/>
      <c r="AK180" s="353"/>
    </row>
    <row r="181" spans="3:37">
      <c r="C181" s="439"/>
      <c r="D181" s="323"/>
      <c r="E181" s="353"/>
      <c r="F181" s="353"/>
      <c r="L181" s="353"/>
      <c r="N181" s="353"/>
      <c r="P181" s="353"/>
      <c r="Q181" s="353"/>
      <c r="R181" s="353"/>
      <c r="S181" s="353"/>
      <c r="T181" s="353"/>
      <c r="U181" s="353"/>
      <c r="V181" s="353"/>
      <c r="W181" s="353"/>
      <c r="X181" s="353"/>
      <c r="Y181" s="353"/>
      <c r="Z181" s="353"/>
      <c r="AA181" s="353"/>
      <c r="AB181" s="353"/>
      <c r="AC181" s="353"/>
      <c r="AD181" s="353"/>
      <c r="AE181" s="353"/>
      <c r="AF181" s="353"/>
      <c r="AG181" s="353"/>
      <c r="AH181" s="353"/>
      <c r="AI181" s="353"/>
      <c r="AJ181" s="353"/>
      <c r="AK181" s="353"/>
    </row>
    <row r="182" spans="3:37">
      <c r="C182" s="439"/>
      <c r="D182" s="323"/>
      <c r="E182" s="353"/>
      <c r="F182" s="353"/>
      <c r="L182" s="353"/>
      <c r="N182" s="353"/>
      <c r="P182" s="353"/>
      <c r="Q182" s="353"/>
      <c r="R182" s="353"/>
      <c r="S182" s="353"/>
      <c r="T182" s="353"/>
      <c r="U182" s="353"/>
      <c r="V182" s="353"/>
      <c r="W182" s="353"/>
      <c r="X182" s="353"/>
      <c r="Y182" s="353"/>
      <c r="Z182" s="353"/>
      <c r="AA182" s="353"/>
      <c r="AB182" s="353"/>
      <c r="AC182" s="353"/>
      <c r="AD182" s="353"/>
      <c r="AE182" s="353"/>
      <c r="AF182" s="353"/>
      <c r="AG182" s="353"/>
      <c r="AH182" s="353"/>
      <c r="AI182" s="353"/>
      <c r="AJ182" s="353"/>
      <c r="AK182" s="353"/>
    </row>
    <row r="183" spans="3:37">
      <c r="C183" s="439"/>
      <c r="D183" s="323"/>
      <c r="E183" s="353"/>
      <c r="F183" s="353"/>
      <c r="L183" s="353"/>
      <c r="N183" s="353"/>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53"/>
      <c r="AK183" s="353"/>
    </row>
    <row r="184" spans="3:37">
      <c r="C184" s="439"/>
      <c r="D184" s="323"/>
      <c r="E184" s="353"/>
      <c r="F184" s="353"/>
      <c r="L184" s="353"/>
      <c r="N184" s="353"/>
      <c r="P184" s="353"/>
      <c r="Q184" s="353"/>
      <c r="R184" s="353"/>
      <c r="S184" s="353"/>
      <c r="T184" s="353"/>
      <c r="U184" s="353"/>
      <c r="V184" s="353"/>
      <c r="W184" s="353"/>
      <c r="X184" s="353"/>
      <c r="Y184" s="353"/>
      <c r="Z184" s="353"/>
      <c r="AA184" s="353"/>
      <c r="AB184" s="353"/>
      <c r="AC184" s="353"/>
      <c r="AD184" s="353"/>
      <c r="AE184" s="353"/>
      <c r="AF184" s="353"/>
      <c r="AG184" s="353"/>
      <c r="AH184" s="353"/>
      <c r="AI184" s="353"/>
      <c r="AJ184" s="353"/>
      <c r="AK184" s="353"/>
    </row>
    <row r="185" spans="3:37">
      <c r="C185" s="439"/>
      <c r="D185" s="323"/>
      <c r="E185" s="353"/>
      <c r="F185" s="353"/>
      <c r="L185" s="353"/>
      <c r="N185" s="353"/>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row>
    <row r="186" spans="3:37">
      <c r="C186" s="439"/>
      <c r="D186" s="323"/>
      <c r="E186" s="353"/>
      <c r="F186" s="353"/>
      <c r="L186" s="353"/>
      <c r="N186" s="353"/>
      <c r="P186" s="353"/>
      <c r="Q186" s="353"/>
      <c r="R186" s="353"/>
      <c r="S186" s="353"/>
      <c r="T186" s="353"/>
      <c r="U186" s="353"/>
      <c r="V186" s="353"/>
      <c r="W186" s="353"/>
      <c r="X186" s="353"/>
      <c r="Y186" s="353"/>
      <c r="Z186" s="353"/>
      <c r="AA186" s="353"/>
      <c r="AB186" s="353"/>
      <c r="AC186" s="353"/>
      <c r="AD186" s="353"/>
      <c r="AE186" s="353"/>
      <c r="AF186" s="353"/>
      <c r="AG186" s="353"/>
      <c r="AH186" s="353"/>
      <c r="AI186" s="353"/>
      <c r="AJ186" s="353"/>
      <c r="AK186" s="353"/>
    </row>
    <row r="187" spans="3:37">
      <c r="C187" s="439"/>
      <c r="D187" s="323"/>
      <c r="E187" s="353"/>
      <c r="F187" s="353"/>
      <c r="L187" s="353"/>
      <c r="N187" s="353"/>
      <c r="P187" s="353"/>
      <c r="Q187" s="353"/>
      <c r="R187" s="353"/>
      <c r="S187" s="353"/>
      <c r="T187" s="353"/>
      <c r="U187" s="353"/>
      <c r="V187" s="353"/>
      <c r="W187" s="353"/>
      <c r="X187" s="353"/>
      <c r="Y187" s="353"/>
      <c r="Z187" s="353"/>
      <c r="AA187" s="353"/>
      <c r="AB187" s="353"/>
      <c r="AC187" s="353"/>
      <c r="AD187" s="353"/>
      <c r="AE187" s="353"/>
      <c r="AF187" s="353"/>
      <c r="AG187" s="353"/>
      <c r="AH187" s="353"/>
      <c r="AI187" s="353"/>
      <c r="AJ187" s="353"/>
      <c r="AK187" s="353"/>
    </row>
    <row r="188" spans="3:37">
      <c r="C188" s="439"/>
      <c r="D188" s="323"/>
      <c r="E188" s="353"/>
      <c r="F188" s="353"/>
      <c r="L188" s="353"/>
      <c r="N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row>
    <row r="189" spans="3:37">
      <c r="C189" s="439"/>
      <c r="D189" s="323"/>
      <c r="E189" s="353"/>
      <c r="F189" s="353"/>
      <c r="L189" s="353"/>
      <c r="N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3"/>
    </row>
    <row r="190" spans="3:37">
      <c r="C190" s="439"/>
      <c r="D190" s="323"/>
      <c r="E190" s="353"/>
      <c r="F190" s="353"/>
      <c r="L190" s="353"/>
      <c r="N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row>
    <row r="191" spans="3:37">
      <c r="C191" s="439"/>
      <c r="D191" s="323"/>
      <c r="E191" s="353"/>
      <c r="F191" s="353"/>
      <c r="L191" s="353"/>
      <c r="N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row>
    <row r="192" spans="3:37">
      <c r="C192" s="439"/>
      <c r="D192" s="323"/>
      <c r="E192" s="353"/>
      <c r="F192" s="353"/>
      <c r="L192" s="353"/>
      <c r="N192" s="353"/>
      <c r="P192" s="353"/>
      <c r="Q192" s="353"/>
      <c r="R192" s="353"/>
      <c r="S192" s="353"/>
      <c r="T192" s="353"/>
      <c r="U192" s="353"/>
      <c r="V192" s="353"/>
      <c r="W192" s="353"/>
      <c r="X192" s="353"/>
      <c r="Y192" s="353"/>
      <c r="Z192" s="353"/>
      <c r="AA192" s="353"/>
      <c r="AB192" s="353"/>
      <c r="AC192" s="353"/>
      <c r="AD192" s="353"/>
      <c r="AE192" s="353"/>
      <c r="AF192" s="353"/>
      <c r="AG192" s="353"/>
      <c r="AH192" s="353"/>
      <c r="AI192" s="353"/>
      <c r="AJ192" s="353"/>
      <c r="AK192" s="353"/>
    </row>
    <row r="193" spans="3:37">
      <c r="C193" s="439"/>
      <c r="D193" s="323"/>
      <c r="E193" s="353"/>
      <c r="F193" s="353"/>
      <c r="L193" s="353"/>
      <c r="N193" s="353"/>
      <c r="P193" s="353"/>
      <c r="Q193" s="353"/>
      <c r="R193" s="353"/>
      <c r="S193" s="353"/>
      <c r="T193" s="353"/>
      <c r="U193" s="353"/>
      <c r="V193" s="353"/>
      <c r="W193" s="353"/>
      <c r="X193" s="353"/>
      <c r="Y193" s="353"/>
      <c r="Z193" s="353"/>
      <c r="AA193" s="353"/>
      <c r="AB193" s="353"/>
      <c r="AC193" s="353"/>
      <c r="AD193" s="353"/>
      <c r="AE193" s="353"/>
      <c r="AF193" s="353"/>
      <c r="AG193" s="353"/>
      <c r="AH193" s="353"/>
      <c r="AI193" s="353"/>
      <c r="AJ193" s="353"/>
      <c r="AK193" s="353"/>
    </row>
    <row r="194" spans="3:37">
      <c r="C194" s="439"/>
      <c r="D194" s="323"/>
      <c r="E194" s="353"/>
      <c r="F194" s="353"/>
      <c r="L194" s="353"/>
      <c r="N194" s="353"/>
      <c r="P194" s="353"/>
      <c r="Q194" s="353"/>
      <c r="R194" s="353"/>
      <c r="S194" s="353"/>
      <c r="T194" s="353"/>
      <c r="U194" s="353"/>
      <c r="V194" s="353"/>
      <c r="W194" s="353"/>
      <c r="X194" s="353"/>
      <c r="Y194" s="353"/>
      <c r="Z194" s="353"/>
      <c r="AA194" s="353"/>
      <c r="AB194" s="353"/>
      <c r="AC194" s="353"/>
      <c r="AD194" s="353"/>
      <c r="AE194" s="353"/>
      <c r="AF194" s="353"/>
      <c r="AG194" s="353"/>
      <c r="AH194" s="353"/>
      <c r="AI194" s="353"/>
      <c r="AJ194" s="353"/>
      <c r="AK194" s="353"/>
    </row>
    <row r="195" spans="3:37">
      <c r="C195" s="439"/>
      <c r="D195" s="323"/>
      <c r="E195" s="353"/>
      <c r="F195" s="353"/>
      <c r="L195" s="353"/>
      <c r="N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row>
    <row r="196" spans="3:37">
      <c r="C196" s="439"/>
      <c r="D196" s="323"/>
      <c r="E196" s="353"/>
      <c r="F196" s="353"/>
      <c r="L196" s="353"/>
      <c r="N196" s="353"/>
      <c r="P196" s="353"/>
      <c r="Q196" s="353"/>
      <c r="R196" s="353"/>
      <c r="S196" s="353"/>
      <c r="T196" s="353"/>
      <c r="U196" s="353"/>
      <c r="V196" s="353"/>
      <c r="W196" s="353"/>
      <c r="X196" s="353"/>
      <c r="Y196" s="353"/>
      <c r="Z196" s="353"/>
      <c r="AA196" s="353"/>
      <c r="AB196" s="353"/>
      <c r="AC196" s="353"/>
      <c r="AD196" s="353"/>
      <c r="AE196" s="353"/>
      <c r="AF196" s="353"/>
      <c r="AG196" s="353"/>
      <c r="AH196" s="353"/>
      <c r="AI196" s="353"/>
      <c r="AJ196" s="353"/>
      <c r="AK196" s="353"/>
    </row>
    <row r="197" spans="3:37">
      <c r="C197" s="439"/>
      <c r="D197" s="323"/>
      <c r="E197" s="353"/>
      <c r="F197" s="353"/>
      <c r="L197" s="353"/>
      <c r="N197" s="353"/>
      <c r="P197" s="353"/>
      <c r="Q197" s="353"/>
      <c r="R197" s="353"/>
      <c r="S197" s="353"/>
      <c r="T197" s="353"/>
      <c r="U197" s="353"/>
      <c r="V197" s="353"/>
      <c r="W197" s="353"/>
      <c r="X197" s="353"/>
      <c r="Y197" s="353"/>
      <c r="Z197" s="353"/>
      <c r="AA197" s="353"/>
      <c r="AB197" s="353"/>
      <c r="AC197" s="353"/>
      <c r="AD197" s="353"/>
      <c r="AE197" s="353"/>
      <c r="AF197" s="353"/>
      <c r="AG197" s="353"/>
      <c r="AH197" s="353"/>
      <c r="AI197" s="353"/>
      <c r="AJ197" s="353"/>
      <c r="AK197" s="353"/>
    </row>
    <row r="198" spans="3:37">
      <c r="C198" s="439"/>
      <c r="D198" s="323"/>
      <c r="E198" s="353"/>
      <c r="F198" s="353"/>
      <c r="L198" s="353"/>
      <c r="N198" s="353"/>
      <c r="P198" s="353"/>
      <c r="Q198" s="353"/>
      <c r="R198" s="353"/>
      <c r="S198" s="353"/>
      <c r="T198" s="353"/>
      <c r="U198" s="353"/>
      <c r="V198" s="353"/>
      <c r="W198" s="353"/>
      <c r="X198" s="353"/>
      <c r="Y198" s="353"/>
      <c r="Z198" s="353"/>
      <c r="AA198" s="353"/>
      <c r="AB198" s="353"/>
      <c r="AC198" s="353"/>
      <c r="AD198" s="353"/>
      <c r="AE198" s="353"/>
      <c r="AF198" s="353"/>
      <c r="AG198" s="353"/>
      <c r="AH198" s="353"/>
      <c r="AI198" s="353"/>
      <c r="AJ198" s="353"/>
      <c r="AK198" s="353"/>
    </row>
    <row r="199" spans="3:37">
      <c r="C199" s="439"/>
      <c r="D199" s="323"/>
      <c r="E199" s="353"/>
      <c r="F199" s="353"/>
      <c r="L199" s="353"/>
      <c r="N199" s="353"/>
      <c r="P199" s="353"/>
      <c r="Q199" s="353"/>
      <c r="R199" s="353"/>
      <c r="S199" s="353"/>
      <c r="T199" s="353"/>
      <c r="U199" s="353"/>
      <c r="V199" s="353"/>
      <c r="W199" s="353"/>
      <c r="X199" s="353"/>
      <c r="Y199" s="353"/>
      <c r="Z199" s="353"/>
      <c r="AA199" s="353"/>
      <c r="AB199" s="353"/>
      <c r="AC199" s="353"/>
      <c r="AD199" s="353"/>
      <c r="AE199" s="353"/>
      <c r="AF199" s="353"/>
      <c r="AG199" s="353"/>
      <c r="AH199" s="353"/>
      <c r="AI199" s="353"/>
      <c r="AJ199" s="353"/>
      <c r="AK199" s="353"/>
    </row>
    <row r="200" spans="3:37">
      <c r="C200" s="439"/>
      <c r="D200" s="323"/>
      <c r="E200" s="353"/>
      <c r="F200" s="353"/>
      <c r="L200" s="353"/>
      <c r="N200" s="353"/>
      <c r="P200" s="353"/>
      <c r="Q200" s="353"/>
      <c r="R200" s="353"/>
      <c r="S200" s="353"/>
      <c r="T200" s="353"/>
      <c r="U200" s="353"/>
      <c r="V200" s="353"/>
      <c r="W200" s="353"/>
      <c r="X200" s="353"/>
      <c r="Y200" s="353"/>
      <c r="Z200" s="353"/>
      <c r="AA200" s="353"/>
      <c r="AB200" s="353"/>
      <c r="AC200" s="353"/>
      <c r="AD200" s="353"/>
      <c r="AE200" s="353"/>
      <c r="AF200" s="353"/>
      <c r="AG200" s="353"/>
      <c r="AH200" s="353"/>
      <c r="AI200" s="353"/>
      <c r="AJ200" s="353"/>
      <c r="AK200" s="353"/>
    </row>
    <row r="201" spans="3:37">
      <c r="C201" s="439"/>
      <c r="D201" s="323"/>
      <c r="E201" s="353"/>
      <c r="F201" s="353"/>
      <c r="L201" s="353"/>
      <c r="N201" s="353"/>
      <c r="P201" s="353"/>
      <c r="Q201" s="353"/>
      <c r="R201" s="353"/>
      <c r="S201" s="353"/>
      <c r="T201" s="353"/>
      <c r="U201" s="353"/>
      <c r="V201" s="353"/>
      <c r="W201" s="353"/>
      <c r="X201" s="353"/>
      <c r="Y201" s="353"/>
      <c r="Z201" s="353"/>
      <c r="AA201" s="353"/>
      <c r="AB201" s="353"/>
      <c r="AC201" s="353"/>
      <c r="AD201" s="353"/>
      <c r="AE201" s="353"/>
      <c r="AF201" s="353"/>
      <c r="AG201" s="353"/>
      <c r="AH201" s="353"/>
      <c r="AI201" s="353"/>
      <c r="AJ201" s="353"/>
      <c r="AK201" s="353"/>
    </row>
    <row r="202" spans="3:37">
      <c r="C202" s="439"/>
      <c r="D202" s="323"/>
      <c r="E202" s="353"/>
      <c r="F202" s="353"/>
      <c r="L202" s="353"/>
      <c r="N202" s="353"/>
      <c r="P202" s="353"/>
      <c r="Q202" s="353"/>
      <c r="R202" s="353"/>
      <c r="S202" s="353"/>
      <c r="T202" s="353"/>
      <c r="U202" s="353"/>
      <c r="V202" s="353"/>
      <c r="W202" s="353"/>
      <c r="X202" s="353"/>
      <c r="Y202" s="353"/>
      <c r="Z202" s="353"/>
      <c r="AA202" s="353"/>
      <c r="AB202" s="353"/>
      <c r="AC202" s="353"/>
      <c r="AD202" s="353"/>
      <c r="AE202" s="353"/>
      <c r="AF202" s="353"/>
      <c r="AG202" s="353"/>
      <c r="AH202" s="353"/>
      <c r="AI202" s="353"/>
      <c r="AJ202" s="353"/>
      <c r="AK202" s="353"/>
    </row>
    <row r="203" spans="3:37">
      <c r="C203" s="439"/>
      <c r="D203" s="323"/>
      <c r="E203" s="353"/>
      <c r="F203" s="353"/>
      <c r="L203" s="353"/>
      <c r="N203" s="353"/>
      <c r="P203" s="353"/>
      <c r="Q203" s="353"/>
      <c r="R203" s="353"/>
      <c r="S203" s="353"/>
      <c r="T203" s="353"/>
      <c r="U203" s="353"/>
      <c r="V203" s="353"/>
      <c r="W203" s="353"/>
      <c r="X203" s="353"/>
      <c r="Y203" s="353"/>
      <c r="Z203" s="353"/>
      <c r="AA203" s="353"/>
      <c r="AB203" s="353"/>
      <c r="AC203" s="353"/>
      <c r="AD203" s="353"/>
      <c r="AE203" s="353"/>
      <c r="AF203" s="353"/>
      <c r="AG203" s="353"/>
      <c r="AH203" s="353"/>
      <c r="AI203" s="353"/>
      <c r="AJ203" s="353"/>
      <c r="AK203" s="353"/>
    </row>
    <row r="204" spans="3:37">
      <c r="C204" s="439"/>
      <c r="D204" s="323"/>
      <c r="E204" s="353"/>
      <c r="F204" s="353"/>
      <c r="L204" s="353"/>
      <c r="N204" s="353"/>
      <c r="P204" s="353"/>
      <c r="Q204" s="353"/>
      <c r="R204" s="353"/>
      <c r="S204" s="353"/>
      <c r="T204" s="353"/>
      <c r="U204" s="353"/>
      <c r="V204" s="353"/>
      <c r="W204" s="353"/>
      <c r="X204" s="353"/>
      <c r="Y204" s="353"/>
      <c r="Z204" s="353"/>
      <c r="AA204" s="353"/>
      <c r="AB204" s="353"/>
      <c r="AC204" s="353"/>
      <c r="AD204" s="353"/>
      <c r="AE204" s="353"/>
      <c r="AF204" s="353"/>
      <c r="AG204" s="353"/>
      <c r="AH204" s="353"/>
      <c r="AI204" s="353"/>
      <c r="AJ204" s="353"/>
      <c r="AK204" s="353"/>
    </row>
    <row r="205" spans="3:37">
      <c r="C205" s="439"/>
      <c r="D205" s="323"/>
      <c r="E205" s="353"/>
      <c r="F205" s="353"/>
      <c r="L205" s="353"/>
      <c r="N205" s="353"/>
      <c r="P205" s="353"/>
      <c r="Q205" s="353"/>
      <c r="R205" s="353"/>
      <c r="S205" s="353"/>
      <c r="T205" s="353"/>
      <c r="U205" s="353"/>
      <c r="V205" s="353"/>
      <c r="W205" s="353"/>
      <c r="X205" s="353"/>
      <c r="Y205" s="353"/>
      <c r="Z205" s="353"/>
      <c r="AA205" s="353"/>
      <c r="AB205" s="353"/>
      <c r="AC205" s="353"/>
      <c r="AD205" s="353"/>
      <c r="AE205" s="353"/>
      <c r="AF205" s="353"/>
      <c r="AG205" s="353"/>
      <c r="AH205" s="353"/>
      <c r="AI205" s="353"/>
      <c r="AJ205" s="353"/>
      <c r="AK205" s="353"/>
    </row>
    <row r="206" spans="3:37">
      <c r="C206" s="439"/>
      <c r="D206" s="323"/>
      <c r="E206" s="353"/>
      <c r="F206" s="353"/>
      <c r="L206" s="353"/>
      <c r="N206" s="353"/>
      <c r="P206" s="353"/>
      <c r="Q206" s="353"/>
      <c r="R206" s="353"/>
      <c r="S206" s="353"/>
      <c r="T206" s="353"/>
      <c r="U206" s="353"/>
      <c r="V206" s="353"/>
      <c r="W206" s="353"/>
      <c r="X206" s="353"/>
      <c r="Y206" s="353"/>
      <c r="Z206" s="353"/>
      <c r="AA206" s="353"/>
      <c r="AB206" s="353"/>
      <c r="AC206" s="353"/>
      <c r="AD206" s="353"/>
      <c r="AE206" s="353"/>
      <c r="AF206" s="353"/>
      <c r="AG206" s="353"/>
      <c r="AH206" s="353"/>
      <c r="AI206" s="353"/>
      <c r="AJ206" s="353"/>
      <c r="AK206" s="353"/>
    </row>
    <row r="207" spans="3:37">
      <c r="C207" s="439"/>
      <c r="D207" s="323"/>
      <c r="E207" s="353"/>
      <c r="F207" s="353"/>
      <c r="L207" s="353"/>
      <c r="N207" s="353"/>
      <c r="P207" s="353"/>
      <c r="Q207" s="353"/>
      <c r="R207" s="353"/>
      <c r="S207" s="353"/>
      <c r="T207" s="353"/>
      <c r="U207" s="353"/>
      <c r="V207" s="353"/>
      <c r="W207" s="353"/>
      <c r="X207" s="353"/>
      <c r="Y207" s="353"/>
      <c r="Z207" s="353"/>
      <c r="AA207" s="353"/>
      <c r="AB207" s="353"/>
      <c r="AC207" s="353"/>
      <c r="AD207" s="353"/>
      <c r="AE207" s="353"/>
      <c r="AF207" s="353"/>
      <c r="AG207" s="353"/>
      <c r="AH207" s="353"/>
      <c r="AI207" s="353"/>
      <c r="AJ207" s="353"/>
      <c r="AK207" s="353"/>
    </row>
    <row r="208" spans="3:37">
      <c r="C208" s="439"/>
      <c r="D208" s="323"/>
      <c r="E208" s="353"/>
      <c r="F208" s="353"/>
      <c r="L208" s="353"/>
      <c r="N208" s="353"/>
      <c r="P208" s="353"/>
      <c r="Q208" s="353"/>
      <c r="R208" s="353"/>
      <c r="S208" s="353"/>
      <c r="T208" s="353"/>
      <c r="U208" s="353"/>
      <c r="V208" s="353"/>
      <c r="W208" s="353"/>
      <c r="X208" s="353"/>
      <c r="Y208" s="353"/>
      <c r="Z208" s="353"/>
      <c r="AA208" s="353"/>
      <c r="AB208" s="353"/>
      <c r="AC208" s="353"/>
      <c r="AD208" s="353"/>
      <c r="AE208" s="353"/>
      <c r="AF208" s="353"/>
      <c r="AG208" s="353"/>
      <c r="AH208" s="353"/>
      <c r="AI208" s="353"/>
      <c r="AJ208" s="353"/>
      <c r="AK208" s="353"/>
    </row>
    <row r="209" spans="3:37">
      <c r="C209" s="439"/>
      <c r="D209" s="323"/>
      <c r="E209" s="353"/>
      <c r="F209" s="353"/>
      <c r="L209" s="353"/>
      <c r="N209" s="353"/>
      <c r="P209" s="353"/>
      <c r="Q209" s="353"/>
      <c r="R209" s="353"/>
      <c r="S209" s="353"/>
      <c r="T209" s="353"/>
      <c r="U209" s="353"/>
      <c r="V209" s="353"/>
      <c r="W209" s="353"/>
      <c r="X209" s="353"/>
      <c r="Y209" s="353"/>
      <c r="Z209" s="353"/>
      <c r="AA209" s="353"/>
      <c r="AB209" s="353"/>
      <c r="AC209" s="353"/>
      <c r="AD209" s="353"/>
      <c r="AE209" s="353"/>
      <c r="AF209" s="353"/>
      <c r="AG209" s="353"/>
      <c r="AH209" s="353"/>
      <c r="AI209" s="353"/>
      <c r="AJ209" s="353"/>
      <c r="AK209" s="353"/>
    </row>
    <row r="210" spans="3:37">
      <c r="C210" s="439"/>
      <c r="D210" s="323"/>
      <c r="E210" s="353"/>
      <c r="F210" s="353"/>
      <c r="L210" s="353"/>
      <c r="N210" s="353"/>
      <c r="P210" s="353"/>
      <c r="Q210" s="353"/>
      <c r="R210" s="353"/>
      <c r="S210" s="353"/>
      <c r="T210" s="353"/>
      <c r="U210" s="353"/>
      <c r="V210" s="353"/>
      <c r="W210" s="353"/>
      <c r="X210" s="353"/>
      <c r="Y210" s="353"/>
      <c r="Z210" s="353"/>
      <c r="AA210" s="353"/>
      <c r="AB210" s="353"/>
      <c r="AC210" s="353"/>
      <c r="AD210" s="353"/>
      <c r="AE210" s="353"/>
      <c r="AF210" s="353"/>
      <c r="AG210" s="353"/>
      <c r="AH210" s="353"/>
      <c r="AI210" s="353"/>
      <c r="AJ210" s="353"/>
      <c r="AK210" s="353"/>
    </row>
    <row r="211" spans="3:37">
      <c r="C211" s="439"/>
      <c r="D211" s="323"/>
      <c r="E211" s="353"/>
      <c r="F211" s="353"/>
      <c r="L211" s="353"/>
      <c r="N211" s="353"/>
      <c r="P211" s="353"/>
      <c r="Q211" s="353"/>
      <c r="R211" s="353"/>
      <c r="S211" s="353"/>
      <c r="T211" s="353"/>
      <c r="U211" s="353"/>
      <c r="V211" s="353"/>
      <c r="W211" s="353"/>
      <c r="X211" s="353"/>
      <c r="Y211" s="353"/>
      <c r="Z211" s="353"/>
      <c r="AA211" s="353"/>
      <c r="AB211" s="353"/>
      <c r="AC211" s="353"/>
      <c r="AD211" s="353"/>
      <c r="AE211" s="353"/>
      <c r="AF211" s="353"/>
      <c r="AG211" s="353"/>
      <c r="AH211" s="353"/>
      <c r="AI211" s="353"/>
      <c r="AJ211" s="353"/>
      <c r="AK211" s="353"/>
    </row>
    <row r="212" spans="3:37">
      <c r="C212" s="439"/>
      <c r="D212" s="323"/>
      <c r="E212" s="353"/>
      <c r="F212" s="353"/>
      <c r="L212" s="353"/>
      <c r="N212" s="353"/>
      <c r="P212" s="353"/>
      <c r="Q212" s="353"/>
      <c r="R212" s="353"/>
      <c r="S212" s="353"/>
      <c r="T212" s="353"/>
      <c r="U212" s="353"/>
      <c r="V212" s="353"/>
      <c r="W212" s="353"/>
      <c r="X212" s="353"/>
      <c r="Y212" s="353"/>
      <c r="Z212" s="353"/>
      <c r="AA212" s="353"/>
      <c r="AB212" s="353"/>
      <c r="AC212" s="353"/>
      <c r="AD212" s="353"/>
      <c r="AE212" s="353"/>
      <c r="AF212" s="353"/>
      <c r="AG212" s="353"/>
      <c r="AH212" s="353"/>
      <c r="AI212" s="353"/>
      <c r="AJ212" s="353"/>
      <c r="AK212" s="353"/>
    </row>
    <row r="213" spans="3:37">
      <c r="C213" s="439"/>
      <c r="D213" s="323"/>
      <c r="E213" s="353"/>
      <c r="F213" s="353"/>
      <c r="L213" s="353"/>
      <c r="N213" s="353"/>
      <c r="P213" s="353"/>
      <c r="Q213" s="353"/>
      <c r="R213" s="353"/>
      <c r="S213" s="353"/>
      <c r="T213" s="353"/>
      <c r="U213" s="353"/>
      <c r="V213" s="353"/>
      <c r="W213" s="353"/>
      <c r="X213" s="353"/>
      <c r="Y213" s="353"/>
      <c r="Z213" s="353"/>
      <c r="AA213" s="353"/>
      <c r="AB213" s="353"/>
      <c r="AC213" s="353"/>
      <c r="AD213" s="353"/>
      <c r="AE213" s="353"/>
      <c r="AF213" s="353"/>
      <c r="AG213" s="353"/>
      <c r="AH213" s="353"/>
      <c r="AI213" s="353"/>
      <c r="AJ213" s="353"/>
      <c r="AK213" s="353"/>
    </row>
    <row r="214" spans="3:37">
      <c r="C214" s="439"/>
      <c r="D214" s="323"/>
      <c r="E214" s="353"/>
      <c r="F214" s="353"/>
      <c r="L214" s="353"/>
      <c r="N214" s="353"/>
      <c r="P214" s="353"/>
      <c r="Q214" s="353"/>
      <c r="R214" s="353"/>
      <c r="S214" s="353"/>
      <c r="T214" s="353"/>
      <c r="U214" s="353"/>
      <c r="V214" s="353"/>
      <c r="W214" s="353"/>
      <c r="X214" s="353"/>
      <c r="Y214" s="353"/>
      <c r="Z214" s="353"/>
      <c r="AA214" s="353"/>
      <c r="AB214" s="353"/>
      <c r="AC214" s="353"/>
      <c r="AD214" s="353"/>
      <c r="AE214" s="353"/>
      <c r="AF214" s="353"/>
      <c r="AG214" s="353"/>
      <c r="AH214" s="353"/>
      <c r="AI214" s="353"/>
      <c r="AJ214" s="353"/>
      <c r="AK214" s="353"/>
    </row>
    <row r="215" spans="3:37">
      <c r="C215" s="439"/>
      <c r="D215" s="323"/>
      <c r="E215" s="353"/>
      <c r="F215" s="353"/>
      <c r="L215" s="353"/>
      <c r="N215" s="353"/>
      <c r="P215" s="353"/>
      <c r="Q215" s="353"/>
      <c r="R215" s="353"/>
      <c r="S215" s="353"/>
      <c r="T215" s="353"/>
      <c r="U215" s="353"/>
      <c r="V215" s="353"/>
      <c r="W215" s="353"/>
      <c r="X215" s="353"/>
      <c r="Y215" s="353"/>
      <c r="Z215" s="353"/>
      <c r="AA215" s="353"/>
      <c r="AB215" s="353"/>
      <c r="AC215" s="353"/>
      <c r="AD215" s="353"/>
      <c r="AE215" s="353"/>
      <c r="AF215" s="353"/>
      <c r="AG215" s="353"/>
      <c r="AH215" s="353"/>
      <c r="AI215" s="353"/>
      <c r="AJ215" s="353"/>
      <c r="AK215" s="353"/>
    </row>
    <row r="216" spans="3:37">
      <c r="C216" s="439"/>
      <c r="D216" s="323"/>
      <c r="E216" s="353"/>
      <c r="F216" s="353"/>
      <c r="L216" s="353"/>
      <c r="N216" s="353"/>
      <c r="P216" s="353"/>
      <c r="Q216" s="353"/>
      <c r="R216" s="353"/>
      <c r="S216" s="353"/>
      <c r="T216" s="353"/>
      <c r="U216" s="353"/>
      <c r="V216" s="353"/>
      <c r="W216" s="353"/>
      <c r="X216" s="353"/>
      <c r="Y216" s="353"/>
      <c r="Z216" s="353"/>
      <c r="AA216" s="353"/>
      <c r="AB216" s="353"/>
      <c r="AC216" s="353"/>
      <c r="AD216" s="353"/>
      <c r="AE216" s="353"/>
      <c r="AF216" s="353"/>
      <c r="AG216" s="353"/>
      <c r="AH216" s="353"/>
      <c r="AI216" s="353"/>
      <c r="AJ216" s="353"/>
      <c r="AK216" s="353"/>
    </row>
    <row r="217" spans="3:37">
      <c r="C217" s="439"/>
      <c r="D217" s="323"/>
      <c r="E217" s="353"/>
      <c r="F217" s="353"/>
      <c r="L217" s="353"/>
      <c r="N217" s="353"/>
      <c r="P217" s="353"/>
      <c r="Q217" s="353"/>
      <c r="R217" s="353"/>
      <c r="S217" s="353"/>
      <c r="T217" s="353"/>
      <c r="U217" s="353"/>
      <c r="V217" s="353"/>
      <c r="W217" s="353"/>
      <c r="X217" s="353"/>
      <c r="Y217" s="353"/>
      <c r="Z217" s="353"/>
      <c r="AA217" s="353"/>
      <c r="AB217" s="353"/>
      <c r="AC217" s="353"/>
      <c r="AD217" s="353"/>
      <c r="AE217" s="353"/>
      <c r="AF217" s="353"/>
      <c r="AG217" s="353"/>
      <c r="AH217" s="353"/>
      <c r="AI217" s="353"/>
      <c r="AJ217" s="353"/>
      <c r="AK217" s="353"/>
    </row>
    <row r="218" spans="3:37">
      <c r="C218" s="439"/>
      <c r="D218" s="323"/>
      <c r="E218" s="353"/>
      <c r="F218" s="353"/>
      <c r="L218" s="353"/>
      <c r="N218" s="353"/>
      <c r="P218" s="353"/>
      <c r="Q218" s="353"/>
      <c r="R218" s="353"/>
      <c r="S218" s="353"/>
      <c r="T218" s="353"/>
      <c r="U218" s="353"/>
      <c r="V218" s="353"/>
      <c r="W218" s="353"/>
      <c r="X218" s="353"/>
      <c r="Y218" s="353"/>
      <c r="Z218" s="353"/>
      <c r="AA218" s="353"/>
      <c r="AB218" s="353"/>
      <c r="AC218" s="353"/>
      <c r="AD218" s="353"/>
      <c r="AE218" s="353"/>
      <c r="AF218" s="353"/>
      <c r="AG218" s="353"/>
      <c r="AH218" s="353"/>
      <c r="AI218" s="353"/>
      <c r="AJ218" s="353"/>
      <c r="AK218" s="353"/>
    </row>
    <row r="219" spans="3:37">
      <c r="C219" s="439"/>
      <c r="D219" s="323"/>
      <c r="E219" s="353"/>
      <c r="F219" s="353"/>
      <c r="L219" s="353"/>
      <c r="N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353"/>
    </row>
    <row r="220" spans="3:37">
      <c r="C220" s="439"/>
      <c r="D220" s="323"/>
      <c r="E220" s="353"/>
      <c r="F220" s="353"/>
      <c r="L220" s="353"/>
      <c r="N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row>
    <row r="221" spans="3:37">
      <c r="C221" s="439"/>
      <c r="D221" s="323"/>
      <c r="E221" s="353"/>
      <c r="F221" s="353"/>
      <c r="L221" s="353"/>
      <c r="N221" s="353"/>
      <c r="P221" s="353"/>
      <c r="Q221" s="353"/>
      <c r="R221" s="353"/>
      <c r="S221" s="353"/>
      <c r="T221" s="353"/>
      <c r="U221" s="353"/>
      <c r="V221" s="353"/>
      <c r="W221" s="353"/>
      <c r="X221" s="353"/>
      <c r="Y221" s="353"/>
      <c r="Z221" s="353"/>
      <c r="AA221" s="353"/>
      <c r="AB221" s="353"/>
      <c r="AC221" s="353"/>
      <c r="AD221" s="353"/>
      <c r="AE221" s="353"/>
      <c r="AF221" s="353"/>
      <c r="AG221" s="353"/>
      <c r="AH221" s="353"/>
      <c r="AI221" s="353"/>
      <c r="AJ221" s="353"/>
      <c r="AK221" s="353"/>
    </row>
    <row r="222" spans="3:37">
      <c r="C222" s="439"/>
      <c r="D222" s="323"/>
      <c r="E222" s="353"/>
      <c r="F222" s="353"/>
      <c r="L222" s="353"/>
      <c r="N222" s="353"/>
      <c r="P222" s="353"/>
      <c r="Q222" s="353"/>
      <c r="R222" s="353"/>
      <c r="S222" s="353"/>
      <c r="T222" s="353"/>
      <c r="U222" s="353"/>
      <c r="V222" s="353"/>
      <c r="W222" s="353"/>
      <c r="X222" s="353"/>
      <c r="Y222" s="353"/>
      <c r="Z222" s="353"/>
      <c r="AA222" s="353"/>
      <c r="AB222" s="353"/>
      <c r="AC222" s="353"/>
      <c r="AD222" s="353"/>
      <c r="AE222" s="353"/>
      <c r="AF222" s="353"/>
      <c r="AG222" s="353"/>
      <c r="AH222" s="353"/>
      <c r="AI222" s="353"/>
      <c r="AJ222" s="353"/>
      <c r="AK222" s="353"/>
    </row>
    <row r="223" spans="3:37">
      <c r="C223" s="439"/>
      <c r="D223" s="323"/>
      <c r="E223" s="353"/>
      <c r="F223" s="353"/>
      <c r="L223" s="353"/>
      <c r="N223" s="353"/>
      <c r="P223" s="353"/>
      <c r="Q223" s="353"/>
      <c r="R223" s="353"/>
      <c r="S223" s="353"/>
      <c r="T223" s="353"/>
      <c r="U223" s="353"/>
      <c r="V223" s="353"/>
      <c r="W223" s="353"/>
      <c r="X223" s="353"/>
      <c r="Y223" s="353"/>
      <c r="Z223" s="353"/>
      <c r="AA223" s="353"/>
      <c r="AB223" s="353"/>
      <c r="AC223" s="353"/>
      <c r="AD223" s="353"/>
      <c r="AE223" s="353"/>
      <c r="AF223" s="353"/>
      <c r="AG223" s="353"/>
      <c r="AH223" s="353"/>
      <c r="AI223" s="353"/>
      <c r="AJ223" s="353"/>
      <c r="AK223" s="353"/>
    </row>
    <row r="224" spans="3:37">
      <c r="C224" s="439"/>
      <c r="D224" s="323"/>
      <c r="E224" s="353"/>
      <c r="F224" s="353"/>
      <c r="L224" s="353"/>
      <c r="N224" s="353"/>
      <c r="P224" s="353"/>
      <c r="Q224" s="353"/>
      <c r="R224" s="353"/>
      <c r="S224" s="353"/>
      <c r="T224" s="353"/>
      <c r="U224" s="353"/>
      <c r="V224" s="353"/>
      <c r="W224" s="353"/>
      <c r="X224" s="353"/>
      <c r="Y224" s="353"/>
      <c r="Z224" s="353"/>
      <c r="AA224" s="353"/>
      <c r="AB224" s="353"/>
      <c r="AC224" s="353"/>
      <c r="AD224" s="353"/>
      <c r="AE224" s="353"/>
      <c r="AF224" s="353"/>
      <c r="AG224" s="353"/>
      <c r="AH224" s="353"/>
      <c r="AI224" s="353"/>
      <c r="AJ224" s="353"/>
      <c r="AK224" s="353"/>
    </row>
    <row r="225" spans="3:37">
      <c r="C225" s="439"/>
      <c r="D225" s="323"/>
      <c r="E225" s="353"/>
      <c r="F225" s="353"/>
      <c r="L225" s="353"/>
      <c r="N225" s="353"/>
      <c r="P225" s="353"/>
      <c r="Q225" s="353"/>
      <c r="R225" s="353"/>
      <c r="S225" s="353"/>
      <c r="T225" s="353"/>
      <c r="U225" s="353"/>
      <c r="V225" s="353"/>
      <c r="W225" s="353"/>
      <c r="X225" s="353"/>
      <c r="Y225" s="353"/>
      <c r="Z225" s="353"/>
      <c r="AA225" s="353"/>
      <c r="AB225" s="353"/>
      <c r="AC225" s="353"/>
      <c r="AD225" s="353"/>
      <c r="AE225" s="353"/>
      <c r="AF225" s="353"/>
      <c r="AG225" s="353"/>
      <c r="AH225" s="353"/>
      <c r="AI225" s="353"/>
      <c r="AJ225" s="353"/>
      <c r="AK225" s="353"/>
    </row>
    <row r="226" spans="3:37">
      <c r="C226" s="439"/>
      <c r="D226" s="323"/>
      <c r="E226" s="353"/>
      <c r="F226" s="353"/>
      <c r="L226" s="353"/>
      <c r="N226" s="353"/>
      <c r="P226" s="353"/>
      <c r="Q226" s="353"/>
      <c r="R226" s="353"/>
      <c r="S226" s="353"/>
      <c r="T226" s="353"/>
      <c r="U226" s="353"/>
      <c r="V226" s="353"/>
      <c r="W226" s="353"/>
      <c r="X226" s="353"/>
      <c r="Y226" s="353"/>
      <c r="Z226" s="353"/>
      <c r="AA226" s="353"/>
      <c r="AB226" s="353"/>
      <c r="AC226" s="353"/>
      <c r="AD226" s="353"/>
      <c r="AE226" s="353"/>
      <c r="AF226" s="353"/>
      <c r="AG226" s="353"/>
      <c r="AH226" s="353"/>
      <c r="AI226" s="353"/>
      <c r="AJ226" s="353"/>
      <c r="AK226" s="353"/>
    </row>
    <row r="227" spans="3:37">
      <c r="C227" s="439"/>
      <c r="D227" s="323"/>
      <c r="E227" s="353"/>
      <c r="F227" s="353"/>
      <c r="L227" s="353"/>
      <c r="N227" s="353"/>
      <c r="P227" s="353"/>
      <c r="Q227" s="353"/>
      <c r="R227" s="353"/>
      <c r="S227" s="353"/>
      <c r="T227" s="353"/>
      <c r="U227" s="353"/>
      <c r="V227" s="353"/>
      <c r="W227" s="353"/>
      <c r="X227" s="353"/>
      <c r="Y227" s="353"/>
      <c r="Z227" s="353"/>
      <c r="AA227" s="353"/>
      <c r="AB227" s="353"/>
      <c r="AC227" s="353"/>
      <c r="AD227" s="353"/>
      <c r="AE227" s="353"/>
      <c r="AF227" s="353"/>
      <c r="AG227" s="353"/>
      <c r="AH227" s="353"/>
      <c r="AI227" s="353"/>
      <c r="AJ227" s="353"/>
      <c r="AK227" s="353"/>
    </row>
    <row r="228" spans="3:37">
      <c r="C228" s="439"/>
      <c r="D228" s="323"/>
      <c r="E228" s="353"/>
      <c r="F228" s="353"/>
      <c r="L228" s="353"/>
      <c r="N228" s="353"/>
      <c r="P228" s="353"/>
      <c r="Q228" s="353"/>
      <c r="R228" s="353"/>
      <c r="S228" s="353"/>
      <c r="T228" s="353"/>
      <c r="U228" s="353"/>
      <c r="V228" s="353"/>
      <c r="W228" s="353"/>
      <c r="X228" s="353"/>
      <c r="Y228" s="353"/>
      <c r="Z228" s="353"/>
      <c r="AA228" s="353"/>
      <c r="AB228" s="353"/>
      <c r="AC228" s="353"/>
      <c r="AD228" s="353"/>
      <c r="AE228" s="353"/>
      <c r="AF228" s="353"/>
      <c r="AG228" s="353"/>
      <c r="AH228" s="353"/>
      <c r="AI228" s="353"/>
      <c r="AJ228" s="353"/>
      <c r="AK228" s="353"/>
    </row>
    <row r="229" spans="3:37">
      <c r="C229" s="439"/>
      <c r="D229" s="323"/>
      <c r="E229" s="353"/>
      <c r="F229" s="353"/>
      <c r="L229" s="353"/>
      <c r="N229" s="353"/>
      <c r="P229" s="353"/>
      <c r="Q229" s="353"/>
      <c r="R229" s="353"/>
      <c r="S229" s="353"/>
      <c r="T229" s="353"/>
      <c r="U229" s="353"/>
      <c r="V229" s="353"/>
      <c r="W229" s="353"/>
      <c r="X229" s="353"/>
      <c r="Y229" s="353"/>
      <c r="Z229" s="353"/>
      <c r="AA229" s="353"/>
      <c r="AB229" s="353"/>
      <c r="AC229" s="353"/>
      <c r="AD229" s="353"/>
      <c r="AE229" s="353"/>
      <c r="AF229" s="353"/>
      <c r="AG229" s="353"/>
      <c r="AH229" s="353"/>
      <c r="AI229" s="353"/>
      <c r="AJ229" s="353"/>
      <c r="AK229" s="353"/>
    </row>
    <row r="230" spans="3:37">
      <c r="C230" s="439"/>
      <c r="D230" s="323"/>
      <c r="E230" s="353"/>
      <c r="F230" s="353"/>
      <c r="L230" s="353"/>
      <c r="N230" s="353"/>
      <c r="P230" s="353"/>
      <c r="Q230" s="353"/>
      <c r="R230" s="353"/>
      <c r="S230" s="353"/>
      <c r="T230" s="353"/>
      <c r="U230" s="353"/>
      <c r="V230" s="353"/>
      <c r="W230" s="353"/>
      <c r="X230" s="353"/>
      <c r="Y230" s="353"/>
      <c r="Z230" s="353"/>
      <c r="AA230" s="353"/>
      <c r="AB230" s="353"/>
      <c r="AC230" s="353"/>
      <c r="AD230" s="353"/>
      <c r="AE230" s="353"/>
      <c r="AF230" s="353"/>
      <c r="AG230" s="353"/>
      <c r="AH230" s="353"/>
      <c r="AI230" s="353"/>
      <c r="AJ230" s="353"/>
      <c r="AK230" s="353"/>
    </row>
    <row r="231" spans="3:37">
      <c r="C231" s="439"/>
      <c r="D231" s="323"/>
      <c r="E231" s="353"/>
      <c r="F231" s="353"/>
      <c r="L231" s="353"/>
      <c r="N231" s="353"/>
      <c r="P231" s="353"/>
      <c r="Q231" s="353"/>
      <c r="R231" s="353"/>
      <c r="S231" s="353"/>
      <c r="T231" s="353"/>
      <c r="U231" s="353"/>
      <c r="V231" s="353"/>
      <c r="W231" s="353"/>
      <c r="X231" s="353"/>
      <c r="Y231" s="353"/>
      <c r="Z231" s="353"/>
      <c r="AA231" s="353"/>
      <c r="AB231" s="353"/>
      <c r="AC231" s="353"/>
      <c r="AD231" s="353"/>
      <c r="AE231" s="353"/>
      <c r="AF231" s="353"/>
      <c r="AG231" s="353"/>
      <c r="AH231" s="353"/>
      <c r="AI231" s="353"/>
      <c r="AJ231" s="353"/>
      <c r="AK231" s="353"/>
    </row>
    <row r="232" spans="3:37">
      <c r="C232" s="439"/>
      <c r="D232" s="323"/>
      <c r="E232" s="353"/>
      <c r="F232" s="353"/>
      <c r="L232" s="353"/>
      <c r="N232" s="353"/>
      <c r="P232" s="353"/>
      <c r="Q232" s="353"/>
      <c r="R232" s="353"/>
      <c r="S232" s="353"/>
      <c r="T232" s="353"/>
      <c r="U232" s="353"/>
      <c r="V232" s="353"/>
      <c r="W232" s="353"/>
      <c r="X232" s="353"/>
      <c r="Y232" s="353"/>
      <c r="Z232" s="353"/>
      <c r="AA232" s="353"/>
      <c r="AB232" s="353"/>
      <c r="AC232" s="353"/>
      <c r="AD232" s="353"/>
      <c r="AE232" s="353"/>
      <c r="AF232" s="353"/>
      <c r="AG232" s="353"/>
      <c r="AH232" s="353"/>
      <c r="AI232" s="353"/>
      <c r="AJ232" s="353"/>
      <c r="AK232" s="353"/>
    </row>
    <row r="233" spans="3:37">
      <c r="C233" s="439"/>
      <c r="D233" s="323"/>
      <c r="E233" s="353"/>
      <c r="F233" s="353"/>
      <c r="L233" s="353"/>
      <c r="N233" s="353"/>
      <c r="P233" s="353"/>
      <c r="Q233" s="353"/>
      <c r="R233" s="353"/>
      <c r="S233" s="353"/>
      <c r="T233" s="353"/>
      <c r="U233" s="353"/>
      <c r="V233" s="353"/>
      <c r="W233" s="353"/>
      <c r="X233" s="353"/>
      <c r="Y233" s="353"/>
      <c r="Z233" s="353"/>
      <c r="AA233" s="353"/>
      <c r="AB233" s="353"/>
      <c r="AC233" s="353"/>
      <c r="AD233" s="353"/>
      <c r="AE233" s="353"/>
      <c r="AF233" s="353"/>
      <c r="AG233" s="353"/>
      <c r="AH233" s="353"/>
      <c r="AI233" s="353"/>
      <c r="AJ233" s="353"/>
      <c r="AK233" s="353"/>
    </row>
    <row r="234" spans="3:37">
      <c r="C234" s="439"/>
      <c r="D234" s="323"/>
      <c r="E234" s="353"/>
      <c r="F234" s="353"/>
      <c r="L234" s="353"/>
      <c r="N234" s="353"/>
      <c r="P234" s="353"/>
      <c r="Q234" s="353"/>
      <c r="R234" s="353"/>
      <c r="S234" s="353"/>
      <c r="T234" s="353"/>
      <c r="U234" s="353"/>
      <c r="V234" s="353"/>
      <c r="W234" s="353"/>
      <c r="X234" s="353"/>
      <c r="Y234" s="353"/>
      <c r="Z234" s="353"/>
      <c r="AA234" s="353"/>
      <c r="AB234" s="353"/>
      <c r="AC234" s="353"/>
      <c r="AD234" s="353"/>
      <c r="AE234" s="353"/>
      <c r="AF234" s="353"/>
      <c r="AG234" s="353"/>
      <c r="AH234" s="353"/>
      <c r="AI234" s="353"/>
      <c r="AJ234" s="353"/>
      <c r="AK234" s="353"/>
    </row>
    <row r="235" spans="3:37">
      <c r="C235" s="439"/>
      <c r="D235" s="323"/>
      <c r="E235" s="353"/>
      <c r="F235" s="353"/>
      <c r="L235" s="353"/>
      <c r="N235" s="353"/>
      <c r="P235" s="353"/>
      <c r="Q235" s="353"/>
      <c r="R235" s="353"/>
      <c r="S235" s="353"/>
      <c r="T235" s="353"/>
      <c r="U235" s="353"/>
      <c r="V235" s="353"/>
      <c r="W235" s="353"/>
      <c r="X235" s="353"/>
      <c r="Y235" s="353"/>
      <c r="Z235" s="353"/>
      <c r="AA235" s="353"/>
      <c r="AB235" s="353"/>
      <c r="AC235" s="353"/>
      <c r="AD235" s="353"/>
      <c r="AE235" s="353"/>
      <c r="AF235" s="353"/>
      <c r="AG235" s="353"/>
      <c r="AH235" s="353"/>
      <c r="AI235" s="353"/>
      <c r="AJ235" s="353"/>
      <c r="AK235" s="353"/>
    </row>
    <row r="236" spans="3:37">
      <c r="C236" s="439"/>
      <c r="D236" s="323"/>
      <c r="E236" s="353"/>
      <c r="F236" s="353"/>
      <c r="L236" s="353"/>
      <c r="N236" s="353"/>
      <c r="P236" s="353"/>
      <c r="Q236" s="353"/>
      <c r="R236" s="353"/>
      <c r="S236" s="353"/>
      <c r="T236" s="353"/>
      <c r="U236" s="353"/>
      <c r="V236" s="353"/>
      <c r="W236" s="353"/>
      <c r="X236" s="353"/>
      <c r="Y236" s="353"/>
      <c r="Z236" s="353"/>
      <c r="AA236" s="353"/>
      <c r="AB236" s="353"/>
      <c r="AC236" s="353"/>
      <c r="AD236" s="353"/>
      <c r="AE236" s="353"/>
      <c r="AF236" s="353"/>
      <c r="AG236" s="353"/>
      <c r="AH236" s="353"/>
      <c r="AI236" s="353"/>
      <c r="AJ236" s="353"/>
      <c r="AK236" s="353"/>
    </row>
    <row r="237" spans="3:37">
      <c r="C237" s="439"/>
      <c r="D237" s="323"/>
      <c r="E237" s="353"/>
      <c r="F237" s="353"/>
      <c r="L237" s="353"/>
      <c r="N237" s="353"/>
      <c r="P237" s="353"/>
      <c r="Q237" s="353"/>
      <c r="R237" s="353"/>
      <c r="S237" s="353"/>
      <c r="T237" s="353"/>
      <c r="U237" s="353"/>
      <c r="V237" s="353"/>
      <c r="W237" s="353"/>
      <c r="X237" s="353"/>
      <c r="Y237" s="353"/>
      <c r="Z237" s="353"/>
      <c r="AA237" s="353"/>
      <c r="AB237" s="353"/>
      <c r="AC237" s="353"/>
      <c r="AD237" s="353"/>
      <c r="AE237" s="353"/>
      <c r="AF237" s="353"/>
      <c r="AG237" s="353"/>
      <c r="AH237" s="353"/>
      <c r="AI237" s="353"/>
      <c r="AJ237" s="353"/>
      <c r="AK237" s="353"/>
    </row>
    <row r="238" spans="3:37">
      <c r="C238" s="439"/>
      <c r="D238" s="323"/>
      <c r="E238" s="353"/>
      <c r="F238" s="353"/>
      <c r="L238" s="353"/>
      <c r="N238" s="353"/>
      <c r="P238" s="353"/>
      <c r="Q238" s="353"/>
      <c r="R238" s="353"/>
      <c r="S238" s="353"/>
      <c r="T238" s="353"/>
      <c r="U238" s="353"/>
      <c r="V238" s="353"/>
      <c r="W238" s="353"/>
      <c r="X238" s="353"/>
      <c r="Y238" s="353"/>
      <c r="Z238" s="353"/>
      <c r="AA238" s="353"/>
      <c r="AB238" s="353"/>
      <c r="AC238" s="353"/>
      <c r="AD238" s="353"/>
      <c r="AE238" s="353"/>
      <c r="AF238" s="353"/>
      <c r="AG238" s="353"/>
      <c r="AH238" s="353"/>
      <c r="AI238" s="353"/>
      <c r="AJ238" s="353"/>
      <c r="AK238" s="353"/>
    </row>
    <row r="239" spans="3:37">
      <c r="C239" s="439"/>
      <c r="D239" s="323"/>
      <c r="E239" s="353"/>
      <c r="F239" s="353"/>
      <c r="L239" s="353"/>
      <c r="N239" s="353"/>
      <c r="P239" s="353"/>
      <c r="Q239" s="353"/>
      <c r="R239" s="353"/>
      <c r="S239" s="353"/>
      <c r="T239" s="353"/>
      <c r="U239" s="353"/>
      <c r="V239" s="353"/>
      <c r="W239" s="353"/>
      <c r="X239" s="353"/>
      <c r="Y239" s="353"/>
      <c r="Z239" s="353"/>
      <c r="AA239" s="353"/>
      <c r="AB239" s="353"/>
      <c r="AC239" s="353"/>
      <c r="AD239" s="353"/>
      <c r="AE239" s="353"/>
      <c r="AF239" s="353"/>
      <c r="AG239" s="353"/>
      <c r="AH239" s="353"/>
      <c r="AI239" s="353"/>
      <c r="AJ239" s="353"/>
      <c r="AK239" s="353"/>
    </row>
    <row r="240" spans="3:37">
      <c r="C240" s="439"/>
      <c r="D240" s="323"/>
      <c r="E240" s="353"/>
      <c r="F240" s="353"/>
      <c r="L240" s="353"/>
      <c r="N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row>
    <row r="241" spans="3:37">
      <c r="C241" s="439"/>
      <c r="D241" s="323"/>
      <c r="E241" s="353"/>
      <c r="F241" s="353"/>
      <c r="L241" s="353"/>
      <c r="N241" s="353"/>
      <c r="P241" s="353"/>
      <c r="Q241" s="353"/>
      <c r="R241" s="353"/>
      <c r="S241" s="353"/>
      <c r="T241" s="353"/>
      <c r="U241" s="353"/>
      <c r="V241" s="353"/>
      <c r="W241" s="353"/>
      <c r="X241" s="353"/>
      <c r="Y241" s="353"/>
      <c r="Z241" s="353"/>
      <c r="AA241" s="353"/>
      <c r="AB241" s="353"/>
      <c r="AC241" s="353"/>
      <c r="AD241" s="353"/>
      <c r="AE241" s="353"/>
      <c r="AF241" s="353"/>
      <c r="AG241" s="353"/>
      <c r="AH241" s="353"/>
      <c r="AI241" s="353"/>
      <c r="AJ241" s="353"/>
      <c r="AK241" s="353"/>
    </row>
    <row r="242" spans="3:37">
      <c r="C242" s="439"/>
      <c r="D242" s="323"/>
      <c r="E242" s="353"/>
      <c r="F242" s="353"/>
      <c r="L242" s="353"/>
      <c r="N242" s="353"/>
      <c r="P242" s="353"/>
      <c r="Q242" s="353"/>
      <c r="R242" s="353"/>
      <c r="S242" s="353"/>
      <c r="T242" s="353"/>
      <c r="U242" s="353"/>
      <c r="V242" s="353"/>
      <c r="W242" s="353"/>
      <c r="X242" s="353"/>
      <c r="Y242" s="353"/>
      <c r="Z242" s="353"/>
      <c r="AA242" s="353"/>
      <c r="AB242" s="353"/>
      <c r="AC242" s="353"/>
      <c r="AD242" s="353"/>
      <c r="AE242" s="353"/>
      <c r="AF242" s="353"/>
      <c r="AG242" s="353"/>
      <c r="AH242" s="353"/>
      <c r="AI242" s="353"/>
      <c r="AJ242" s="353"/>
      <c r="AK242" s="353"/>
    </row>
    <row r="243" spans="3:37">
      <c r="C243" s="439"/>
      <c r="D243" s="323"/>
      <c r="E243" s="353"/>
      <c r="F243" s="353"/>
      <c r="L243" s="353"/>
      <c r="N243" s="353"/>
      <c r="P243" s="353"/>
      <c r="Q243" s="353"/>
      <c r="R243" s="353"/>
      <c r="S243" s="353"/>
      <c r="T243" s="353"/>
      <c r="U243" s="353"/>
      <c r="V243" s="353"/>
      <c r="W243" s="353"/>
      <c r="X243" s="353"/>
      <c r="Y243" s="353"/>
      <c r="Z243" s="353"/>
      <c r="AA243" s="353"/>
      <c r="AB243" s="353"/>
      <c r="AC243" s="353"/>
      <c r="AD243" s="353"/>
      <c r="AE243" s="353"/>
      <c r="AF243" s="353"/>
      <c r="AG243" s="353"/>
      <c r="AH243" s="353"/>
      <c r="AI243" s="353"/>
      <c r="AJ243" s="353"/>
      <c r="AK243" s="353"/>
    </row>
    <row r="244" spans="3:37">
      <c r="C244" s="439"/>
      <c r="D244" s="323"/>
      <c r="E244" s="353"/>
      <c r="F244" s="353"/>
      <c r="L244" s="353"/>
      <c r="N244" s="353"/>
      <c r="P244" s="353"/>
      <c r="Q244" s="353"/>
      <c r="R244" s="353"/>
      <c r="S244" s="353"/>
      <c r="T244" s="353"/>
      <c r="U244" s="353"/>
      <c r="V244" s="353"/>
      <c r="W244" s="353"/>
      <c r="X244" s="353"/>
      <c r="Y244" s="353"/>
      <c r="Z244" s="353"/>
      <c r="AA244" s="353"/>
      <c r="AB244" s="353"/>
      <c r="AC244" s="353"/>
      <c r="AD244" s="353"/>
      <c r="AE244" s="353"/>
      <c r="AF244" s="353"/>
      <c r="AG244" s="353"/>
      <c r="AH244" s="353"/>
      <c r="AI244" s="353"/>
      <c r="AJ244" s="353"/>
      <c r="AK244" s="353"/>
    </row>
    <row r="245" spans="3:37">
      <c r="C245" s="439"/>
      <c r="D245" s="323"/>
      <c r="E245" s="353"/>
      <c r="F245" s="353"/>
      <c r="L245" s="353"/>
      <c r="N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c r="AK245" s="353"/>
    </row>
    <row r="246" spans="3:37">
      <c r="C246" s="439"/>
      <c r="D246" s="323"/>
      <c r="E246" s="353"/>
      <c r="F246" s="353"/>
      <c r="L246" s="353"/>
      <c r="N246" s="353"/>
      <c r="P246" s="353"/>
      <c r="Q246" s="353"/>
      <c r="R246" s="353"/>
      <c r="S246" s="353"/>
      <c r="T246" s="353"/>
      <c r="U246" s="353"/>
      <c r="V246" s="353"/>
      <c r="W246" s="353"/>
      <c r="X246" s="353"/>
      <c r="Y246" s="353"/>
      <c r="Z246" s="353"/>
      <c r="AA246" s="353"/>
      <c r="AB246" s="353"/>
      <c r="AC246" s="353"/>
      <c r="AD246" s="353"/>
      <c r="AE246" s="353"/>
      <c r="AF246" s="353"/>
      <c r="AG246" s="353"/>
      <c r="AH246" s="353"/>
      <c r="AI246" s="353"/>
      <c r="AJ246" s="353"/>
      <c r="AK246" s="353"/>
    </row>
    <row r="247" spans="3:37">
      <c r="C247" s="439"/>
      <c r="D247" s="323"/>
      <c r="E247" s="353"/>
      <c r="F247" s="353"/>
      <c r="L247" s="353"/>
      <c r="N247" s="353"/>
      <c r="P247" s="353"/>
      <c r="Q247" s="353"/>
      <c r="R247" s="353"/>
      <c r="S247" s="353"/>
      <c r="T247" s="353"/>
      <c r="U247" s="353"/>
      <c r="V247" s="353"/>
      <c r="W247" s="353"/>
      <c r="X247" s="353"/>
      <c r="Y247" s="353"/>
      <c r="Z247" s="353"/>
      <c r="AA247" s="353"/>
      <c r="AB247" s="353"/>
      <c r="AC247" s="353"/>
      <c r="AD247" s="353"/>
      <c r="AE247" s="353"/>
      <c r="AF247" s="353"/>
      <c r="AG247" s="353"/>
      <c r="AH247" s="353"/>
      <c r="AI247" s="353"/>
      <c r="AJ247" s="353"/>
      <c r="AK247" s="353"/>
    </row>
    <row r="248" spans="3:37">
      <c r="C248" s="439"/>
      <c r="D248" s="323"/>
      <c r="E248" s="353"/>
      <c r="F248" s="353"/>
      <c r="L248" s="353"/>
      <c r="N248" s="353"/>
      <c r="P248" s="353"/>
      <c r="Q248" s="353"/>
      <c r="R248" s="353"/>
      <c r="S248" s="353"/>
      <c r="T248" s="353"/>
      <c r="U248" s="353"/>
      <c r="V248" s="353"/>
      <c r="W248" s="353"/>
      <c r="X248" s="353"/>
      <c r="Y248" s="353"/>
      <c r="Z248" s="353"/>
      <c r="AA248" s="353"/>
      <c r="AB248" s="353"/>
      <c r="AC248" s="353"/>
      <c r="AD248" s="353"/>
      <c r="AE248" s="353"/>
      <c r="AF248" s="353"/>
      <c r="AG248" s="353"/>
      <c r="AH248" s="353"/>
      <c r="AI248" s="353"/>
      <c r="AJ248" s="353"/>
      <c r="AK248" s="353"/>
    </row>
    <row r="249" spans="3:37">
      <c r="C249" s="439"/>
      <c r="D249" s="323"/>
      <c r="E249" s="353"/>
      <c r="F249" s="353"/>
      <c r="L249" s="353"/>
      <c r="N249" s="353"/>
      <c r="P249" s="353"/>
      <c r="Q249" s="353"/>
      <c r="R249" s="353"/>
      <c r="S249" s="353"/>
      <c r="T249" s="353"/>
      <c r="U249" s="353"/>
      <c r="V249" s="353"/>
      <c r="W249" s="353"/>
      <c r="X249" s="353"/>
      <c r="Y249" s="353"/>
      <c r="Z249" s="353"/>
      <c r="AA249" s="353"/>
      <c r="AB249" s="353"/>
      <c r="AC249" s="353"/>
      <c r="AD249" s="353"/>
      <c r="AE249" s="353"/>
      <c r="AF249" s="353"/>
      <c r="AG249" s="353"/>
      <c r="AH249" s="353"/>
      <c r="AI249" s="353"/>
      <c r="AJ249" s="353"/>
      <c r="AK249" s="353"/>
    </row>
    <row r="250" spans="3:37">
      <c r="C250" s="439"/>
      <c r="D250" s="323"/>
      <c r="E250" s="353"/>
      <c r="F250" s="353"/>
      <c r="L250" s="353"/>
      <c r="N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row>
    <row r="251" spans="3:37">
      <c r="C251" s="439"/>
      <c r="D251" s="323"/>
      <c r="E251" s="353"/>
      <c r="F251" s="353"/>
      <c r="L251" s="353"/>
      <c r="N251" s="353"/>
      <c r="P251" s="353"/>
      <c r="Q251" s="353"/>
      <c r="R251" s="353"/>
      <c r="S251" s="353"/>
      <c r="T251" s="353"/>
      <c r="U251" s="353"/>
      <c r="V251" s="353"/>
      <c r="W251" s="353"/>
      <c r="X251" s="353"/>
      <c r="Y251" s="353"/>
      <c r="Z251" s="353"/>
      <c r="AA251" s="353"/>
      <c r="AB251" s="353"/>
      <c r="AC251" s="353"/>
      <c r="AD251" s="353"/>
      <c r="AE251" s="353"/>
      <c r="AF251" s="353"/>
      <c r="AG251" s="353"/>
      <c r="AH251" s="353"/>
      <c r="AI251" s="353"/>
      <c r="AJ251" s="353"/>
      <c r="AK251" s="353"/>
    </row>
    <row r="252" spans="3:37">
      <c r="C252" s="439"/>
      <c r="D252" s="323"/>
      <c r="E252" s="353"/>
      <c r="F252" s="353"/>
      <c r="L252" s="353"/>
      <c r="N252" s="353"/>
      <c r="P252" s="353"/>
      <c r="Q252" s="353"/>
      <c r="R252" s="353"/>
      <c r="S252" s="353"/>
      <c r="T252" s="353"/>
      <c r="U252" s="353"/>
      <c r="V252" s="353"/>
      <c r="W252" s="353"/>
      <c r="X252" s="353"/>
      <c r="Y252" s="353"/>
      <c r="Z252" s="353"/>
      <c r="AA252" s="353"/>
      <c r="AB252" s="353"/>
      <c r="AC252" s="353"/>
      <c r="AD252" s="353"/>
      <c r="AE252" s="353"/>
      <c r="AF252" s="353"/>
      <c r="AG252" s="353"/>
      <c r="AH252" s="353"/>
      <c r="AI252" s="353"/>
      <c r="AJ252" s="353"/>
      <c r="AK252" s="353"/>
    </row>
    <row r="253" spans="3:37">
      <c r="C253" s="439"/>
      <c r="D253" s="323"/>
      <c r="E253" s="353"/>
      <c r="F253" s="353"/>
      <c r="L253" s="353"/>
      <c r="N253" s="353"/>
      <c r="P253" s="353"/>
      <c r="Q253" s="353"/>
      <c r="R253" s="353"/>
      <c r="S253" s="353"/>
      <c r="T253" s="353"/>
      <c r="U253" s="353"/>
      <c r="V253" s="353"/>
      <c r="W253" s="353"/>
      <c r="X253" s="353"/>
      <c r="Y253" s="353"/>
      <c r="Z253" s="353"/>
      <c r="AA253" s="353"/>
      <c r="AB253" s="353"/>
      <c r="AC253" s="353"/>
      <c r="AD253" s="353"/>
      <c r="AE253" s="353"/>
      <c r="AF253" s="353"/>
      <c r="AG253" s="353"/>
      <c r="AH253" s="353"/>
      <c r="AI253" s="353"/>
      <c r="AJ253" s="353"/>
      <c r="AK253" s="353"/>
    </row>
    <row r="254" spans="3:37">
      <c r="C254" s="439"/>
      <c r="D254" s="323"/>
      <c r="E254" s="353"/>
      <c r="F254" s="353"/>
      <c r="L254" s="353"/>
      <c r="N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row>
    <row r="255" spans="3:37">
      <c r="C255" s="439"/>
      <c r="D255" s="323"/>
      <c r="E255" s="353"/>
      <c r="F255" s="353"/>
      <c r="L255" s="353"/>
      <c r="N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row>
    <row r="256" spans="3:37">
      <c r="C256" s="439"/>
      <c r="D256" s="323"/>
      <c r="E256" s="353"/>
      <c r="F256" s="353"/>
      <c r="L256" s="353"/>
      <c r="N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row>
    <row r="257" spans="3:37">
      <c r="C257" s="439"/>
      <c r="D257" s="323"/>
      <c r="E257" s="353"/>
      <c r="F257" s="353"/>
      <c r="L257" s="353"/>
      <c r="N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row>
    <row r="258" spans="3:37">
      <c r="C258" s="439"/>
      <c r="D258" s="323"/>
      <c r="E258" s="353"/>
      <c r="F258" s="353"/>
      <c r="L258" s="353"/>
      <c r="N258" s="353"/>
      <c r="P258" s="353"/>
      <c r="Q258" s="353"/>
      <c r="R258" s="353"/>
      <c r="S258" s="353"/>
      <c r="T258" s="353"/>
      <c r="U258" s="353"/>
      <c r="V258" s="353"/>
      <c r="W258" s="353"/>
      <c r="X258" s="353"/>
      <c r="Y258" s="353"/>
      <c r="Z258" s="353"/>
      <c r="AA258" s="353"/>
      <c r="AB258" s="353"/>
      <c r="AC258" s="353"/>
      <c r="AD258" s="353"/>
      <c r="AE258" s="353"/>
      <c r="AF258" s="353"/>
      <c r="AG258" s="353"/>
      <c r="AH258" s="353"/>
      <c r="AI258" s="353"/>
      <c r="AJ258" s="353"/>
      <c r="AK258" s="353"/>
    </row>
    <row r="259" spans="3:37">
      <c r="C259" s="439"/>
      <c r="D259" s="323"/>
      <c r="E259" s="353"/>
      <c r="F259" s="353"/>
      <c r="L259" s="353"/>
      <c r="N259" s="353"/>
      <c r="P259" s="353"/>
      <c r="Q259" s="353"/>
      <c r="R259" s="353"/>
      <c r="S259" s="353"/>
      <c r="T259" s="353"/>
      <c r="U259" s="353"/>
      <c r="V259" s="353"/>
      <c r="W259" s="353"/>
      <c r="X259" s="353"/>
      <c r="Y259" s="353"/>
      <c r="Z259" s="353"/>
      <c r="AA259" s="353"/>
      <c r="AB259" s="353"/>
      <c r="AC259" s="353"/>
      <c r="AD259" s="353"/>
      <c r="AE259" s="353"/>
      <c r="AF259" s="353"/>
      <c r="AG259" s="353"/>
      <c r="AH259" s="353"/>
      <c r="AI259" s="353"/>
      <c r="AJ259" s="353"/>
      <c r="AK259" s="353"/>
    </row>
    <row r="260" spans="3:37">
      <c r="C260" s="439"/>
      <c r="D260" s="323"/>
      <c r="E260" s="353"/>
      <c r="F260" s="353"/>
      <c r="L260" s="353"/>
      <c r="N260" s="353"/>
      <c r="P260" s="353"/>
      <c r="Q260" s="353"/>
      <c r="R260" s="353"/>
      <c r="S260" s="353"/>
      <c r="T260" s="353"/>
      <c r="U260" s="353"/>
      <c r="V260" s="353"/>
      <c r="W260" s="353"/>
      <c r="X260" s="353"/>
      <c r="Y260" s="353"/>
      <c r="Z260" s="353"/>
      <c r="AA260" s="353"/>
      <c r="AB260" s="353"/>
      <c r="AC260" s="353"/>
      <c r="AD260" s="353"/>
      <c r="AE260" s="353"/>
      <c r="AF260" s="353"/>
      <c r="AG260" s="353"/>
      <c r="AH260" s="353"/>
      <c r="AI260" s="353"/>
      <c r="AJ260" s="353"/>
      <c r="AK260" s="353"/>
    </row>
    <row r="261" spans="3:37">
      <c r="C261" s="439"/>
      <c r="D261" s="323"/>
      <c r="E261" s="353"/>
      <c r="F261" s="353"/>
      <c r="L261" s="353"/>
      <c r="N261" s="353"/>
      <c r="P261" s="353"/>
      <c r="Q261" s="353"/>
      <c r="R261" s="353"/>
      <c r="S261" s="353"/>
      <c r="T261" s="353"/>
      <c r="U261" s="353"/>
      <c r="V261" s="353"/>
      <c r="W261" s="353"/>
      <c r="X261" s="353"/>
      <c r="Y261" s="353"/>
      <c r="Z261" s="353"/>
      <c r="AA261" s="353"/>
      <c r="AB261" s="353"/>
      <c r="AC261" s="353"/>
      <c r="AD261" s="353"/>
      <c r="AE261" s="353"/>
      <c r="AF261" s="353"/>
      <c r="AG261" s="353"/>
      <c r="AH261" s="353"/>
      <c r="AI261" s="353"/>
      <c r="AJ261" s="353"/>
      <c r="AK261" s="353"/>
    </row>
    <row r="262" spans="3:37">
      <c r="C262" s="439"/>
      <c r="D262" s="323"/>
      <c r="E262" s="353"/>
      <c r="F262" s="353"/>
      <c r="L262" s="353"/>
      <c r="N262" s="353"/>
      <c r="P262" s="353"/>
      <c r="Q262" s="353"/>
      <c r="R262" s="353"/>
      <c r="S262" s="353"/>
      <c r="T262" s="353"/>
      <c r="U262" s="353"/>
      <c r="V262" s="353"/>
      <c r="W262" s="353"/>
      <c r="X262" s="353"/>
      <c r="Y262" s="353"/>
      <c r="Z262" s="353"/>
      <c r="AA262" s="353"/>
      <c r="AB262" s="353"/>
      <c r="AC262" s="353"/>
      <c r="AD262" s="353"/>
      <c r="AE262" s="353"/>
      <c r="AF262" s="353"/>
      <c r="AG262" s="353"/>
      <c r="AH262" s="353"/>
      <c r="AI262" s="353"/>
      <c r="AJ262" s="353"/>
      <c r="AK262" s="353"/>
    </row>
    <row r="263" spans="3:37">
      <c r="C263" s="439"/>
      <c r="D263" s="323"/>
      <c r="E263" s="353"/>
      <c r="F263" s="353"/>
      <c r="L263" s="353"/>
      <c r="N263" s="353"/>
      <c r="P263" s="353"/>
      <c r="Q263" s="353"/>
      <c r="R263" s="353"/>
      <c r="S263" s="353"/>
      <c r="T263" s="353"/>
      <c r="U263" s="353"/>
      <c r="V263" s="353"/>
      <c r="W263" s="353"/>
      <c r="X263" s="353"/>
      <c r="Y263" s="353"/>
      <c r="Z263" s="353"/>
      <c r="AA263" s="353"/>
      <c r="AB263" s="353"/>
      <c r="AC263" s="353"/>
      <c r="AD263" s="353"/>
      <c r="AE263" s="353"/>
      <c r="AF263" s="353"/>
      <c r="AG263" s="353"/>
      <c r="AH263" s="353"/>
      <c r="AI263" s="353"/>
      <c r="AJ263" s="353"/>
      <c r="AK263" s="353"/>
    </row>
    <row r="264" spans="3:37">
      <c r="C264" s="439"/>
      <c r="D264" s="323"/>
      <c r="E264" s="353"/>
      <c r="F264" s="353"/>
      <c r="L264" s="353"/>
      <c r="N264" s="353"/>
      <c r="P264" s="353"/>
      <c r="Q264" s="353"/>
      <c r="R264" s="353"/>
      <c r="S264" s="353"/>
      <c r="T264" s="353"/>
      <c r="U264" s="353"/>
      <c r="V264" s="353"/>
      <c r="W264" s="353"/>
      <c r="X264" s="353"/>
      <c r="Y264" s="353"/>
      <c r="Z264" s="353"/>
      <c r="AA264" s="353"/>
      <c r="AB264" s="353"/>
      <c r="AC264" s="353"/>
      <c r="AD264" s="353"/>
      <c r="AE264" s="353"/>
      <c r="AF264" s="353"/>
      <c r="AG264" s="353"/>
      <c r="AH264" s="353"/>
      <c r="AI264" s="353"/>
      <c r="AJ264" s="353"/>
      <c r="AK264" s="353"/>
    </row>
    <row r="265" spans="3:37">
      <c r="C265" s="439"/>
      <c r="D265" s="323"/>
      <c r="E265" s="353"/>
      <c r="F265" s="353"/>
      <c r="L265" s="353"/>
      <c r="N265" s="353"/>
      <c r="P265" s="353"/>
      <c r="Q265" s="353"/>
      <c r="R265" s="353"/>
      <c r="S265" s="353"/>
      <c r="T265" s="353"/>
      <c r="U265" s="353"/>
      <c r="V265" s="353"/>
      <c r="W265" s="353"/>
      <c r="X265" s="353"/>
      <c r="Y265" s="353"/>
      <c r="Z265" s="353"/>
      <c r="AA265" s="353"/>
      <c r="AB265" s="353"/>
      <c r="AC265" s="353"/>
      <c r="AD265" s="353"/>
      <c r="AE265" s="353"/>
      <c r="AF265" s="353"/>
      <c r="AG265" s="353"/>
      <c r="AH265" s="353"/>
      <c r="AI265" s="353"/>
      <c r="AJ265" s="353"/>
      <c r="AK265" s="353"/>
    </row>
    <row r="266" spans="3:37">
      <c r="C266" s="439"/>
      <c r="D266" s="323"/>
      <c r="E266" s="353"/>
      <c r="F266" s="353"/>
      <c r="L266" s="353"/>
      <c r="N266" s="353"/>
      <c r="P266" s="353"/>
      <c r="Q266" s="353"/>
      <c r="R266" s="353"/>
      <c r="S266" s="353"/>
      <c r="T266" s="353"/>
      <c r="U266" s="353"/>
      <c r="V266" s="353"/>
      <c r="W266" s="353"/>
      <c r="X266" s="353"/>
      <c r="Y266" s="353"/>
      <c r="Z266" s="353"/>
      <c r="AA266" s="353"/>
      <c r="AB266" s="353"/>
      <c r="AC266" s="353"/>
      <c r="AD266" s="353"/>
      <c r="AE266" s="353"/>
      <c r="AF266" s="353"/>
      <c r="AG266" s="353"/>
      <c r="AH266" s="353"/>
      <c r="AI266" s="353"/>
      <c r="AJ266" s="353"/>
      <c r="AK266" s="353"/>
    </row>
    <row r="267" spans="3:37">
      <c r="C267" s="439"/>
      <c r="D267" s="323"/>
      <c r="E267" s="353"/>
      <c r="F267" s="353"/>
      <c r="L267" s="353"/>
      <c r="N267" s="353"/>
      <c r="P267" s="353"/>
      <c r="Q267" s="353"/>
      <c r="R267" s="353"/>
      <c r="S267" s="353"/>
      <c r="T267" s="353"/>
      <c r="U267" s="353"/>
      <c r="V267" s="353"/>
      <c r="W267" s="353"/>
      <c r="X267" s="353"/>
      <c r="Y267" s="353"/>
      <c r="Z267" s="353"/>
      <c r="AA267" s="353"/>
      <c r="AB267" s="353"/>
      <c r="AC267" s="353"/>
      <c r="AD267" s="353"/>
      <c r="AE267" s="353"/>
      <c r="AF267" s="353"/>
      <c r="AG267" s="353"/>
      <c r="AH267" s="353"/>
      <c r="AI267" s="353"/>
      <c r="AJ267" s="353"/>
      <c r="AK267" s="353"/>
    </row>
    <row r="268" spans="3:37">
      <c r="C268" s="439"/>
      <c r="D268" s="323"/>
      <c r="E268" s="353"/>
      <c r="F268" s="353"/>
      <c r="L268" s="353"/>
      <c r="N268" s="353"/>
      <c r="P268" s="353"/>
      <c r="Q268" s="353"/>
      <c r="R268" s="353"/>
      <c r="S268" s="353"/>
      <c r="T268" s="353"/>
      <c r="U268" s="353"/>
      <c r="V268" s="353"/>
      <c r="W268" s="353"/>
      <c r="X268" s="353"/>
      <c r="Y268" s="353"/>
      <c r="Z268" s="353"/>
      <c r="AA268" s="353"/>
      <c r="AB268" s="353"/>
      <c r="AC268" s="353"/>
      <c r="AD268" s="353"/>
      <c r="AE268" s="353"/>
      <c r="AF268" s="353"/>
      <c r="AG268" s="353"/>
      <c r="AH268" s="353"/>
      <c r="AI268" s="353"/>
      <c r="AJ268" s="353"/>
      <c r="AK268" s="353"/>
    </row>
    <row r="269" spans="3:37">
      <c r="C269" s="439"/>
      <c r="D269" s="323"/>
      <c r="E269" s="353"/>
      <c r="F269" s="353"/>
      <c r="L269" s="353"/>
      <c r="N269" s="353"/>
      <c r="P269" s="353"/>
      <c r="Q269" s="353"/>
      <c r="R269" s="353"/>
      <c r="S269" s="353"/>
      <c r="T269" s="353"/>
      <c r="U269" s="353"/>
      <c r="V269" s="353"/>
      <c r="W269" s="353"/>
      <c r="X269" s="353"/>
      <c r="Y269" s="353"/>
      <c r="Z269" s="353"/>
      <c r="AA269" s="353"/>
      <c r="AB269" s="353"/>
      <c r="AC269" s="353"/>
      <c r="AD269" s="353"/>
      <c r="AE269" s="353"/>
      <c r="AF269" s="353"/>
      <c r="AG269" s="353"/>
      <c r="AH269" s="353"/>
      <c r="AI269" s="353"/>
      <c r="AJ269" s="353"/>
      <c r="AK269" s="353"/>
    </row>
    <row r="270" spans="3:37">
      <c r="C270" s="439"/>
      <c r="D270" s="323"/>
      <c r="E270" s="353"/>
      <c r="F270" s="353"/>
      <c r="L270" s="353"/>
      <c r="N270" s="353"/>
      <c r="P270" s="353"/>
      <c r="Q270" s="353"/>
      <c r="R270" s="353"/>
      <c r="S270" s="353"/>
      <c r="T270" s="353"/>
      <c r="U270" s="353"/>
      <c r="V270" s="353"/>
      <c r="W270" s="353"/>
      <c r="X270" s="353"/>
      <c r="Y270" s="353"/>
      <c r="Z270" s="353"/>
      <c r="AA270" s="353"/>
      <c r="AB270" s="353"/>
      <c r="AC270" s="353"/>
      <c r="AD270" s="353"/>
      <c r="AE270" s="353"/>
      <c r="AF270" s="353"/>
      <c r="AG270" s="353"/>
      <c r="AH270" s="353"/>
      <c r="AI270" s="353"/>
      <c r="AJ270" s="353"/>
      <c r="AK270" s="353"/>
    </row>
    <row r="271" spans="3:37">
      <c r="C271" s="439"/>
      <c r="D271" s="323"/>
      <c r="E271" s="353"/>
      <c r="F271" s="353"/>
      <c r="L271" s="353"/>
      <c r="N271" s="353"/>
      <c r="P271" s="353"/>
      <c r="Q271" s="353"/>
      <c r="R271" s="353"/>
      <c r="S271" s="353"/>
      <c r="T271" s="353"/>
      <c r="U271" s="353"/>
      <c r="V271" s="353"/>
      <c r="W271" s="353"/>
      <c r="X271" s="353"/>
      <c r="Y271" s="353"/>
      <c r="Z271" s="353"/>
      <c r="AA271" s="353"/>
      <c r="AB271" s="353"/>
      <c r="AC271" s="353"/>
      <c r="AD271" s="353"/>
      <c r="AE271" s="353"/>
      <c r="AF271" s="353"/>
      <c r="AG271" s="353"/>
      <c r="AH271" s="353"/>
      <c r="AI271" s="353"/>
      <c r="AJ271" s="353"/>
      <c r="AK271" s="353"/>
    </row>
    <row r="272" spans="3:37">
      <c r="C272" s="439"/>
      <c r="D272" s="323"/>
      <c r="E272" s="353"/>
      <c r="F272" s="353"/>
      <c r="L272" s="353"/>
      <c r="N272" s="353"/>
      <c r="P272" s="353"/>
      <c r="Q272" s="353"/>
      <c r="R272" s="353"/>
      <c r="S272" s="353"/>
      <c r="T272" s="353"/>
      <c r="U272" s="353"/>
      <c r="V272" s="353"/>
      <c r="W272" s="353"/>
      <c r="X272" s="353"/>
      <c r="Y272" s="353"/>
      <c r="Z272" s="353"/>
      <c r="AA272" s="353"/>
      <c r="AB272" s="353"/>
      <c r="AC272" s="353"/>
      <c r="AD272" s="353"/>
      <c r="AE272" s="353"/>
      <c r="AF272" s="353"/>
      <c r="AG272" s="353"/>
      <c r="AH272" s="353"/>
      <c r="AI272" s="353"/>
      <c r="AJ272" s="353"/>
      <c r="AK272" s="353"/>
    </row>
    <row r="273" spans="3:37">
      <c r="C273" s="439"/>
      <c r="D273" s="323"/>
      <c r="E273" s="353"/>
      <c r="F273" s="353"/>
      <c r="L273" s="353"/>
      <c r="N273" s="353"/>
      <c r="P273" s="353"/>
      <c r="Q273" s="353"/>
      <c r="R273" s="353"/>
      <c r="S273" s="353"/>
      <c r="T273" s="353"/>
      <c r="U273" s="353"/>
      <c r="V273" s="353"/>
      <c r="W273" s="353"/>
      <c r="X273" s="353"/>
      <c r="Y273" s="353"/>
      <c r="Z273" s="353"/>
      <c r="AA273" s="353"/>
      <c r="AB273" s="353"/>
      <c r="AC273" s="353"/>
      <c r="AD273" s="353"/>
      <c r="AE273" s="353"/>
      <c r="AF273" s="353"/>
      <c r="AG273" s="353"/>
      <c r="AH273" s="353"/>
      <c r="AI273" s="353"/>
      <c r="AJ273" s="353"/>
      <c r="AK273" s="353"/>
    </row>
    <row r="274" spans="3:37">
      <c r="C274" s="439"/>
      <c r="D274" s="323"/>
      <c r="E274" s="353"/>
      <c r="F274" s="353"/>
      <c r="L274" s="353"/>
      <c r="N274" s="353"/>
      <c r="P274" s="353"/>
      <c r="Q274" s="353"/>
      <c r="R274" s="353"/>
      <c r="S274" s="353"/>
      <c r="T274" s="353"/>
      <c r="U274" s="353"/>
      <c r="V274" s="353"/>
      <c r="W274" s="353"/>
      <c r="X274" s="353"/>
      <c r="Y274" s="353"/>
      <c r="Z274" s="353"/>
      <c r="AA274" s="353"/>
      <c r="AB274" s="353"/>
      <c r="AC274" s="353"/>
      <c r="AD274" s="353"/>
      <c r="AE274" s="353"/>
      <c r="AF274" s="353"/>
      <c r="AG274" s="353"/>
      <c r="AH274" s="353"/>
      <c r="AI274" s="353"/>
      <c r="AJ274" s="353"/>
      <c r="AK274" s="353"/>
    </row>
    <row r="275" spans="3:37">
      <c r="C275" s="439"/>
      <c r="D275" s="323"/>
      <c r="E275" s="353"/>
      <c r="F275" s="353"/>
      <c r="L275" s="353"/>
      <c r="N275" s="353"/>
      <c r="P275" s="353"/>
      <c r="Q275" s="353"/>
      <c r="R275" s="353"/>
      <c r="S275" s="353"/>
      <c r="T275" s="353"/>
      <c r="U275" s="353"/>
      <c r="V275" s="353"/>
      <c r="W275" s="353"/>
      <c r="X275" s="353"/>
      <c r="Y275" s="353"/>
      <c r="Z275" s="353"/>
      <c r="AA275" s="353"/>
      <c r="AB275" s="353"/>
      <c r="AC275" s="353"/>
      <c r="AD275" s="353"/>
      <c r="AE275" s="353"/>
      <c r="AF275" s="353"/>
      <c r="AG275" s="353"/>
      <c r="AH275" s="353"/>
      <c r="AI275" s="353"/>
      <c r="AJ275" s="353"/>
      <c r="AK275" s="353"/>
    </row>
    <row r="276" spans="3:37">
      <c r="C276" s="439"/>
      <c r="D276" s="323"/>
      <c r="E276" s="353"/>
      <c r="F276" s="353"/>
      <c r="L276" s="353"/>
      <c r="N276" s="353"/>
      <c r="P276" s="353"/>
      <c r="Q276" s="353"/>
      <c r="R276" s="353"/>
      <c r="S276" s="353"/>
      <c r="T276" s="353"/>
      <c r="U276" s="353"/>
      <c r="V276" s="353"/>
      <c r="W276" s="353"/>
      <c r="X276" s="353"/>
      <c r="Y276" s="353"/>
      <c r="Z276" s="353"/>
      <c r="AA276" s="353"/>
      <c r="AB276" s="353"/>
      <c r="AC276" s="353"/>
      <c r="AD276" s="353"/>
      <c r="AE276" s="353"/>
      <c r="AF276" s="353"/>
      <c r="AG276" s="353"/>
      <c r="AH276" s="353"/>
      <c r="AI276" s="353"/>
      <c r="AJ276" s="353"/>
      <c r="AK276" s="353"/>
    </row>
    <row r="277" spans="3:37">
      <c r="C277" s="439"/>
      <c r="D277" s="323"/>
      <c r="E277" s="353"/>
      <c r="F277" s="353"/>
      <c r="L277" s="353"/>
      <c r="N277" s="353"/>
      <c r="P277" s="353"/>
      <c r="Q277" s="353"/>
      <c r="R277" s="353"/>
      <c r="S277" s="353"/>
      <c r="T277" s="353"/>
      <c r="U277" s="353"/>
      <c r="V277" s="353"/>
      <c r="W277" s="353"/>
      <c r="X277" s="353"/>
      <c r="Y277" s="353"/>
      <c r="Z277" s="353"/>
      <c r="AA277" s="353"/>
      <c r="AB277" s="353"/>
      <c r="AC277" s="353"/>
      <c r="AD277" s="353"/>
      <c r="AE277" s="353"/>
      <c r="AF277" s="353"/>
      <c r="AG277" s="353"/>
      <c r="AH277" s="353"/>
      <c r="AI277" s="353"/>
      <c r="AJ277" s="353"/>
      <c r="AK277" s="353"/>
    </row>
    <row r="278" spans="3:37">
      <c r="C278" s="439"/>
      <c r="D278" s="323"/>
      <c r="E278" s="353"/>
      <c r="F278" s="353"/>
      <c r="L278" s="353"/>
      <c r="N278" s="353"/>
      <c r="P278" s="353"/>
      <c r="Q278" s="353"/>
      <c r="R278" s="353"/>
      <c r="S278" s="353"/>
      <c r="T278" s="353"/>
      <c r="U278" s="353"/>
      <c r="V278" s="353"/>
      <c r="W278" s="353"/>
      <c r="X278" s="353"/>
      <c r="Y278" s="353"/>
      <c r="Z278" s="353"/>
      <c r="AA278" s="353"/>
      <c r="AB278" s="353"/>
      <c r="AC278" s="353"/>
      <c r="AD278" s="353"/>
      <c r="AE278" s="353"/>
      <c r="AF278" s="353"/>
      <c r="AG278" s="353"/>
      <c r="AH278" s="353"/>
      <c r="AI278" s="353"/>
      <c r="AJ278" s="353"/>
      <c r="AK278" s="353"/>
    </row>
    <row r="279" spans="3:37">
      <c r="C279" s="439"/>
      <c r="D279" s="323"/>
      <c r="E279" s="353"/>
      <c r="F279" s="353"/>
      <c r="L279" s="353"/>
      <c r="N279" s="353"/>
      <c r="P279" s="353"/>
      <c r="Q279" s="353"/>
      <c r="R279" s="353"/>
      <c r="S279" s="353"/>
      <c r="T279" s="353"/>
      <c r="U279" s="353"/>
      <c r="V279" s="353"/>
      <c r="W279" s="353"/>
      <c r="X279" s="353"/>
      <c r="Y279" s="353"/>
      <c r="Z279" s="353"/>
      <c r="AA279" s="353"/>
      <c r="AB279" s="353"/>
      <c r="AC279" s="353"/>
      <c r="AD279" s="353"/>
      <c r="AE279" s="353"/>
      <c r="AF279" s="353"/>
      <c r="AG279" s="353"/>
      <c r="AH279" s="353"/>
      <c r="AI279" s="353"/>
      <c r="AJ279" s="353"/>
      <c r="AK279" s="353"/>
    </row>
    <row r="280" spans="3:37">
      <c r="C280" s="439"/>
      <c r="D280" s="323"/>
      <c r="E280" s="353"/>
      <c r="F280" s="353"/>
      <c r="L280" s="353"/>
      <c r="N280" s="353"/>
      <c r="P280" s="353"/>
      <c r="Q280" s="353"/>
      <c r="R280" s="353"/>
      <c r="S280" s="353"/>
      <c r="T280" s="353"/>
      <c r="U280" s="353"/>
      <c r="V280" s="353"/>
      <c r="W280" s="353"/>
      <c r="X280" s="353"/>
      <c r="Y280" s="353"/>
      <c r="Z280" s="353"/>
      <c r="AA280" s="353"/>
      <c r="AB280" s="353"/>
      <c r="AC280" s="353"/>
      <c r="AD280" s="353"/>
      <c r="AE280" s="353"/>
      <c r="AF280" s="353"/>
      <c r="AG280" s="353"/>
      <c r="AH280" s="353"/>
      <c r="AI280" s="353"/>
      <c r="AJ280" s="353"/>
      <c r="AK280" s="353"/>
    </row>
    <row r="281" spans="3:37">
      <c r="C281" s="439"/>
      <c r="D281" s="323"/>
      <c r="E281" s="353"/>
      <c r="F281" s="353"/>
      <c r="L281" s="353"/>
      <c r="N281" s="353"/>
      <c r="P281" s="353"/>
      <c r="Q281" s="353"/>
      <c r="R281" s="353"/>
      <c r="S281" s="353"/>
      <c r="T281" s="353"/>
      <c r="U281" s="353"/>
      <c r="V281" s="353"/>
      <c r="W281" s="353"/>
      <c r="X281" s="353"/>
      <c r="Y281" s="353"/>
      <c r="Z281" s="353"/>
      <c r="AA281" s="353"/>
      <c r="AB281" s="353"/>
      <c r="AC281" s="353"/>
      <c r="AD281" s="353"/>
      <c r="AE281" s="353"/>
      <c r="AF281" s="353"/>
      <c r="AG281" s="353"/>
      <c r="AH281" s="353"/>
      <c r="AI281" s="353"/>
      <c r="AJ281" s="353"/>
      <c r="AK281" s="353"/>
    </row>
    <row r="282" spans="3:37">
      <c r="C282" s="439"/>
      <c r="D282" s="323"/>
      <c r="E282" s="353"/>
      <c r="F282" s="353"/>
      <c r="L282" s="353"/>
      <c r="N282" s="353"/>
      <c r="P282" s="353"/>
      <c r="Q282" s="353"/>
      <c r="R282" s="353"/>
      <c r="S282" s="353"/>
      <c r="T282" s="353"/>
      <c r="U282" s="353"/>
      <c r="V282" s="353"/>
      <c r="W282" s="353"/>
      <c r="X282" s="353"/>
      <c r="Y282" s="353"/>
      <c r="Z282" s="353"/>
      <c r="AA282" s="353"/>
      <c r="AB282" s="353"/>
      <c r="AC282" s="353"/>
      <c r="AD282" s="353"/>
      <c r="AE282" s="353"/>
      <c r="AF282" s="353"/>
      <c r="AG282" s="353"/>
      <c r="AH282" s="353"/>
      <c r="AI282" s="353"/>
      <c r="AJ282" s="353"/>
      <c r="AK282" s="353"/>
    </row>
    <row r="283" spans="3:37">
      <c r="C283" s="439"/>
      <c r="D283" s="323"/>
      <c r="E283" s="353"/>
      <c r="F283" s="353"/>
      <c r="L283" s="353"/>
      <c r="N283" s="353"/>
      <c r="P283" s="353"/>
      <c r="Q283" s="353"/>
      <c r="R283" s="353"/>
      <c r="S283" s="353"/>
      <c r="T283" s="353"/>
      <c r="U283" s="353"/>
      <c r="V283" s="353"/>
      <c r="W283" s="353"/>
      <c r="X283" s="353"/>
      <c r="Y283" s="353"/>
      <c r="Z283" s="353"/>
      <c r="AA283" s="353"/>
      <c r="AB283" s="353"/>
      <c r="AC283" s="353"/>
      <c r="AD283" s="353"/>
      <c r="AE283" s="353"/>
      <c r="AF283" s="353"/>
      <c r="AG283" s="353"/>
      <c r="AH283" s="353"/>
      <c r="AI283" s="353"/>
      <c r="AJ283" s="353"/>
      <c r="AK283" s="353"/>
    </row>
    <row r="284" spans="3:37">
      <c r="C284" s="439"/>
      <c r="D284" s="323"/>
      <c r="E284" s="353"/>
      <c r="F284" s="353"/>
      <c r="L284" s="353"/>
      <c r="N284" s="353"/>
      <c r="P284" s="353"/>
      <c r="Q284" s="353"/>
      <c r="R284" s="353"/>
      <c r="S284" s="353"/>
      <c r="T284" s="353"/>
      <c r="U284" s="353"/>
      <c r="V284" s="353"/>
      <c r="W284" s="353"/>
      <c r="X284" s="353"/>
      <c r="Y284" s="353"/>
      <c r="Z284" s="353"/>
      <c r="AA284" s="353"/>
      <c r="AB284" s="353"/>
      <c r="AC284" s="353"/>
      <c r="AD284" s="353"/>
      <c r="AE284" s="353"/>
      <c r="AF284" s="353"/>
      <c r="AG284" s="353"/>
      <c r="AH284" s="353"/>
      <c r="AI284" s="353"/>
      <c r="AJ284" s="353"/>
      <c r="AK284" s="353"/>
    </row>
    <row r="285" spans="3:37">
      <c r="C285" s="439"/>
      <c r="D285" s="323"/>
      <c r="E285" s="353"/>
      <c r="F285" s="353"/>
      <c r="L285" s="353"/>
      <c r="N285" s="353"/>
      <c r="P285" s="353"/>
      <c r="Q285" s="353"/>
      <c r="R285" s="353"/>
      <c r="S285" s="353"/>
      <c r="T285" s="353"/>
      <c r="U285" s="353"/>
      <c r="V285" s="353"/>
      <c r="W285" s="353"/>
      <c r="X285" s="353"/>
      <c r="Y285" s="353"/>
      <c r="Z285" s="353"/>
      <c r="AA285" s="353"/>
      <c r="AB285" s="353"/>
      <c r="AC285" s="353"/>
      <c r="AD285" s="353"/>
      <c r="AE285" s="353"/>
      <c r="AF285" s="353"/>
      <c r="AG285" s="353"/>
      <c r="AH285" s="353"/>
      <c r="AI285" s="353"/>
      <c r="AJ285" s="353"/>
      <c r="AK285" s="353"/>
    </row>
    <row r="286" spans="3:37">
      <c r="C286" s="439"/>
      <c r="D286" s="323"/>
      <c r="E286" s="353"/>
      <c r="F286" s="353"/>
      <c r="L286" s="353"/>
      <c r="N286" s="353"/>
      <c r="P286" s="353"/>
      <c r="Q286" s="353"/>
      <c r="R286" s="353"/>
      <c r="S286" s="353"/>
      <c r="T286" s="353"/>
      <c r="U286" s="353"/>
      <c r="V286" s="353"/>
      <c r="W286" s="353"/>
      <c r="X286" s="353"/>
      <c r="Y286" s="353"/>
      <c r="Z286" s="353"/>
      <c r="AA286" s="353"/>
      <c r="AB286" s="353"/>
      <c r="AC286" s="353"/>
      <c r="AD286" s="353"/>
      <c r="AE286" s="353"/>
      <c r="AF286" s="353"/>
      <c r="AG286" s="353"/>
      <c r="AH286" s="353"/>
      <c r="AI286" s="353"/>
      <c r="AJ286" s="353"/>
      <c r="AK286" s="353"/>
    </row>
    <row r="287" spans="3:37">
      <c r="C287" s="439"/>
      <c r="D287" s="323"/>
      <c r="E287" s="353"/>
      <c r="F287" s="353"/>
      <c r="L287" s="353"/>
      <c r="N287" s="353"/>
      <c r="P287" s="353"/>
      <c r="Q287" s="353"/>
      <c r="R287" s="353"/>
      <c r="S287" s="353"/>
      <c r="T287" s="353"/>
      <c r="U287" s="353"/>
      <c r="V287" s="353"/>
      <c r="W287" s="353"/>
      <c r="X287" s="353"/>
      <c r="Y287" s="353"/>
      <c r="Z287" s="353"/>
      <c r="AA287" s="353"/>
      <c r="AB287" s="353"/>
      <c r="AC287" s="353"/>
      <c r="AD287" s="353"/>
      <c r="AE287" s="353"/>
      <c r="AF287" s="353"/>
      <c r="AG287" s="353"/>
      <c r="AH287" s="353"/>
      <c r="AI287" s="353"/>
      <c r="AJ287" s="353"/>
      <c r="AK287" s="353"/>
    </row>
    <row r="288" spans="3:37">
      <c r="C288" s="439"/>
      <c r="D288" s="323"/>
      <c r="E288" s="353"/>
      <c r="F288" s="353"/>
      <c r="L288" s="353"/>
      <c r="N288" s="353"/>
      <c r="P288" s="353"/>
      <c r="Q288" s="353"/>
      <c r="R288" s="353"/>
      <c r="S288" s="353"/>
      <c r="T288" s="353"/>
      <c r="U288" s="353"/>
      <c r="V288" s="353"/>
      <c r="W288" s="353"/>
      <c r="X288" s="353"/>
      <c r="Y288" s="353"/>
      <c r="Z288" s="353"/>
      <c r="AA288" s="353"/>
      <c r="AB288" s="353"/>
      <c r="AC288" s="353"/>
      <c r="AD288" s="353"/>
      <c r="AE288" s="353"/>
      <c r="AF288" s="353"/>
      <c r="AG288" s="353"/>
      <c r="AH288" s="353"/>
      <c r="AI288" s="353"/>
      <c r="AJ288" s="353"/>
      <c r="AK288" s="353"/>
    </row>
    <row r="289" spans="3:37">
      <c r="C289" s="439"/>
      <c r="D289" s="323"/>
      <c r="E289" s="353"/>
      <c r="F289" s="353"/>
      <c r="L289" s="353"/>
      <c r="N289" s="353"/>
      <c r="P289" s="353"/>
      <c r="Q289" s="353"/>
      <c r="R289" s="353"/>
      <c r="S289" s="353"/>
      <c r="T289" s="353"/>
      <c r="U289" s="353"/>
      <c r="V289" s="353"/>
      <c r="W289" s="353"/>
      <c r="X289" s="353"/>
      <c r="Y289" s="353"/>
      <c r="Z289" s="353"/>
      <c r="AA289" s="353"/>
      <c r="AB289" s="353"/>
      <c r="AC289" s="353"/>
      <c r="AD289" s="353"/>
      <c r="AE289" s="353"/>
      <c r="AF289" s="353"/>
      <c r="AG289" s="353"/>
      <c r="AH289" s="353"/>
      <c r="AI289" s="353"/>
      <c r="AJ289" s="353"/>
      <c r="AK289" s="353"/>
    </row>
    <row r="290" spans="3:37">
      <c r="C290" s="439"/>
      <c r="D290" s="323"/>
      <c r="E290" s="353"/>
      <c r="F290" s="353"/>
      <c r="L290" s="353"/>
      <c r="N290" s="353"/>
      <c r="P290" s="353"/>
      <c r="Q290" s="353"/>
      <c r="R290" s="353"/>
      <c r="S290" s="353"/>
      <c r="T290" s="353"/>
      <c r="U290" s="353"/>
      <c r="V290" s="353"/>
      <c r="W290" s="353"/>
      <c r="X290" s="353"/>
      <c r="Y290" s="353"/>
      <c r="Z290" s="353"/>
      <c r="AA290" s="353"/>
      <c r="AB290" s="353"/>
      <c r="AC290" s="353"/>
      <c r="AD290" s="353"/>
      <c r="AE290" s="353"/>
      <c r="AF290" s="353"/>
      <c r="AG290" s="353"/>
      <c r="AH290" s="353"/>
      <c r="AI290" s="353"/>
      <c r="AJ290" s="353"/>
      <c r="AK290" s="353"/>
    </row>
    <row r="291" spans="3:37">
      <c r="C291" s="439"/>
      <c r="D291" s="323"/>
      <c r="E291" s="353"/>
      <c r="F291" s="353"/>
      <c r="L291" s="353"/>
      <c r="N291" s="353"/>
      <c r="P291" s="353"/>
      <c r="Q291" s="353"/>
      <c r="R291" s="353"/>
      <c r="S291" s="353"/>
      <c r="T291" s="353"/>
      <c r="U291" s="353"/>
      <c r="V291" s="353"/>
      <c r="W291" s="353"/>
      <c r="X291" s="353"/>
      <c r="Y291" s="353"/>
      <c r="Z291" s="353"/>
      <c r="AA291" s="353"/>
      <c r="AB291" s="353"/>
      <c r="AC291" s="353"/>
      <c r="AD291" s="353"/>
      <c r="AE291" s="353"/>
      <c r="AF291" s="353"/>
      <c r="AG291" s="353"/>
      <c r="AH291" s="353"/>
      <c r="AI291" s="353"/>
      <c r="AJ291" s="353"/>
      <c r="AK291" s="353"/>
    </row>
    <row r="292" spans="3:37">
      <c r="C292" s="439"/>
      <c r="D292" s="323"/>
      <c r="E292" s="353"/>
      <c r="F292" s="353"/>
      <c r="L292" s="353"/>
      <c r="N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row>
    <row r="293" spans="3:37">
      <c r="C293" s="439"/>
      <c r="D293" s="323"/>
      <c r="E293" s="353"/>
      <c r="F293" s="353"/>
      <c r="L293" s="353"/>
      <c r="N293" s="353"/>
      <c r="P293" s="353"/>
      <c r="Q293" s="353"/>
      <c r="R293" s="353"/>
      <c r="S293" s="353"/>
      <c r="T293" s="353"/>
      <c r="U293" s="353"/>
      <c r="V293" s="353"/>
      <c r="W293" s="353"/>
      <c r="X293" s="353"/>
      <c r="Y293" s="353"/>
      <c r="Z293" s="353"/>
      <c r="AA293" s="353"/>
      <c r="AB293" s="353"/>
      <c r="AC293" s="353"/>
      <c r="AD293" s="353"/>
      <c r="AE293" s="353"/>
      <c r="AF293" s="353"/>
      <c r="AG293" s="353"/>
      <c r="AH293" s="353"/>
      <c r="AI293" s="353"/>
      <c r="AJ293" s="353"/>
      <c r="AK293" s="353"/>
    </row>
    <row r="294" spans="3:37">
      <c r="C294" s="439"/>
      <c r="D294" s="323"/>
      <c r="E294" s="353"/>
      <c r="F294" s="353"/>
      <c r="L294" s="353"/>
      <c r="N294" s="353"/>
      <c r="P294" s="353"/>
      <c r="Q294" s="353"/>
      <c r="R294" s="353"/>
      <c r="S294" s="353"/>
      <c r="T294" s="353"/>
      <c r="U294" s="353"/>
      <c r="V294" s="353"/>
      <c r="W294" s="353"/>
      <c r="X294" s="353"/>
      <c r="Y294" s="353"/>
      <c r="Z294" s="353"/>
      <c r="AA294" s="353"/>
      <c r="AB294" s="353"/>
      <c r="AC294" s="353"/>
      <c r="AD294" s="353"/>
      <c r="AE294" s="353"/>
      <c r="AF294" s="353"/>
      <c r="AG294" s="353"/>
      <c r="AH294" s="353"/>
      <c r="AI294" s="353"/>
      <c r="AJ294" s="353"/>
      <c r="AK294" s="353"/>
    </row>
    <row r="295" spans="3:37">
      <c r="C295" s="439"/>
      <c r="D295" s="323"/>
      <c r="E295" s="353"/>
      <c r="F295" s="353"/>
      <c r="L295" s="353"/>
      <c r="N295" s="353"/>
      <c r="P295" s="353"/>
      <c r="Q295" s="353"/>
      <c r="R295" s="353"/>
      <c r="S295" s="353"/>
      <c r="T295" s="353"/>
      <c r="U295" s="353"/>
      <c r="V295" s="353"/>
      <c r="W295" s="353"/>
      <c r="X295" s="353"/>
      <c r="Y295" s="353"/>
      <c r="Z295" s="353"/>
      <c r="AA295" s="353"/>
      <c r="AB295" s="353"/>
      <c r="AC295" s="353"/>
      <c r="AD295" s="353"/>
      <c r="AE295" s="353"/>
      <c r="AF295" s="353"/>
      <c r="AG295" s="353"/>
      <c r="AH295" s="353"/>
      <c r="AI295" s="353"/>
      <c r="AJ295" s="353"/>
      <c r="AK295" s="353"/>
    </row>
    <row r="296" spans="3:37">
      <c r="C296" s="439"/>
      <c r="D296" s="323"/>
      <c r="E296" s="353"/>
      <c r="F296" s="353"/>
      <c r="L296" s="353"/>
      <c r="N296" s="353"/>
      <c r="P296" s="353"/>
      <c r="Q296" s="353"/>
      <c r="R296" s="353"/>
      <c r="S296" s="353"/>
      <c r="T296" s="353"/>
      <c r="U296" s="353"/>
      <c r="V296" s="353"/>
      <c r="W296" s="353"/>
      <c r="X296" s="353"/>
      <c r="Y296" s="353"/>
      <c r="Z296" s="353"/>
      <c r="AA296" s="353"/>
      <c r="AB296" s="353"/>
      <c r="AC296" s="353"/>
      <c r="AD296" s="353"/>
      <c r="AE296" s="353"/>
      <c r="AF296" s="353"/>
      <c r="AG296" s="353"/>
      <c r="AH296" s="353"/>
      <c r="AI296" s="353"/>
      <c r="AJ296" s="353"/>
      <c r="AK296" s="353"/>
    </row>
    <row r="297" spans="3:37">
      <c r="C297" s="439"/>
      <c r="D297" s="323"/>
      <c r="E297" s="353"/>
      <c r="F297" s="353"/>
      <c r="L297" s="353"/>
      <c r="N297" s="353"/>
      <c r="P297" s="353"/>
      <c r="Q297" s="353"/>
      <c r="R297" s="353"/>
      <c r="S297" s="353"/>
      <c r="T297" s="353"/>
      <c r="U297" s="353"/>
      <c r="V297" s="353"/>
      <c r="W297" s="353"/>
      <c r="X297" s="353"/>
      <c r="Y297" s="353"/>
      <c r="Z297" s="353"/>
      <c r="AA297" s="353"/>
      <c r="AB297" s="353"/>
      <c r="AC297" s="353"/>
      <c r="AD297" s="353"/>
      <c r="AE297" s="353"/>
      <c r="AF297" s="353"/>
      <c r="AG297" s="353"/>
      <c r="AH297" s="353"/>
      <c r="AI297" s="353"/>
      <c r="AJ297" s="353"/>
      <c r="AK297" s="353"/>
    </row>
    <row r="298" spans="3:37">
      <c r="C298" s="439"/>
      <c r="D298" s="323"/>
      <c r="E298" s="353"/>
      <c r="F298" s="353"/>
      <c r="L298" s="353"/>
      <c r="N298" s="353"/>
      <c r="P298" s="353"/>
      <c r="Q298" s="353"/>
      <c r="R298" s="353"/>
      <c r="S298" s="353"/>
      <c r="T298" s="353"/>
      <c r="U298" s="353"/>
      <c r="V298" s="353"/>
      <c r="W298" s="353"/>
      <c r="X298" s="353"/>
      <c r="Y298" s="353"/>
      <c r="Z298" s="353"/>
      <c r="AA298" s="353"/>
      <c r="AB298" s="353"/>
      <c r="AC298" s="353"/>
      <c r="AD298" s="353"/>
      <c r="AE298" s="353"/>
      <c r="AF298" s="353"/>
      <c r="AG298" s="353"/>
      <c r="AH298" s="353"/>
      <c r="AI298" s="353"/>
      <c r="AJ298" s="353"/>
      <c r="AK298" s="353"/>
    </row>
    <row r="299" spans="3:37">
      <c r="C299" s="439"/>
      <c r="D299" s="323"/>
      <c r="E299" s="353"/>
      <c r="F299" s="353"/>
      <c r="L299" s="353"/>
      <c r="N299" s="353"/>
      <c r="P299" s="353"/>
      <c r="Q299" s="353"/>
      <c r="R299" s="353"/>
      <c r="S299" s="353"/>
      <c r="T299" s="353"/>
      <c r="U299" s="353"/>
      <c r="V299" s="353"/>
      <c r="W299" s="353"/>
      <c r="X299" s="353"/>
      <c r="Y299" s="353"/>
      <c r="Z299" s="353"/>
      <c r="AA299" s="353"/>
      <c r="AB299" s="353"/>
      <c r="AC299" s="353"/>
      <c r="AD299" s="353"/>
      <c r="AE299" s="353"/>
      <c r="AF299" s="353"/>
      <c r="AG299" s="353"/>
      <c r="AH299" s="353"/>
      <c r="AI299" s="353"/>
      <c r="AJ299" s="353"/>
      <c r="AK299" s="353"/>
    </row>
    <row r="300" spans="3:37">
      <c r="C300" s="439"/>
      <c r="D300" s="323"/>
      <c r="E300" s="353"/>
      <c r="F300" s="353"/>
      <c r="L300" s="353"/>
      <c r="N300" s="353"/>
      <c r="P300" s="353"/>
      <c r="Q300" s="353"/>
      <c r="R300" s="353"/>
      <c r="S300" s="353"/>
      <c r="T300" s="353"/>
      <c r="U300" s="353"/>
      <c r="V300" s="353"/>
      <c r="W300" s="353"/>
      <c r="X300" s="353"/>
      <c r="Y300" s="353"/>
      <c r="Z300" s="353"/>
      <c r="AA300" s="353"/>
      <c r="AB300" s="353"/>
      <c r="AC300" s="353"/>
      <c r="AD300" s="353"/>
      <c r="AE300" s="353"/>
      <c r="AF300" s="353"/>
      <c r="AG300" s="353"/>
      <c r="AH300" s="353"/>
      <c r="AI300" s="353"/>
      <c r="AJ300" s="353"/>
      <c r="AK300" s="353"/>
    </row>
    <row r="301" spans="3:37">
      <c r="C301" s="439"/>
      <c r="D301" s="323"/>
      <c r="E301" s="353"/>
      <c r="F301" s="353"/>
      <c r="L301" s="353"/>
      <c r="N301" s="353"/>
      <c r="P301" s="353"/>
      <c r="Q301" s="353"/>
      <c r="R301" s="353"/>
      <c r="S301" s="353"/>
      <c r="T301" s="353"/>
      <c r="U301" s="353"/>
      <c r="V301" s="353"/>
      <c r="W301" s="353"/>
      <c r="X301" s="353"/>
      <c r="Y301" s="353"/>
      <c r="Z301" s="353"/>
      <c r="AA301" s="353"/>
      <c r="AB301" s="353"/>
      <c r="AC301" s="353"/>
      <c r="AD301" s="353"/>
      <c r="AE301" s="353"/>
      <c r="AF301" s="353"/>
      <c r="AG301" s="353"/>
      <c r="AH301" s="353"/>
      <c r="AI301" s="353"/>
      <c r="AJ301" s="353"/>
      <c r="AK301" s="353"/>
    </row>
    <row r="302" spans="3:37">
      <c r="C302" s="439"/>
      <c r="D302" s="323"/>
      <c r="E302" s="353"/>
      <c r="F302" s="353"/>
      <c r="L302" s="353"/>
      <c r="N302" s="353"/>
      <c r="P302" s="353"/>
      <c r="Q302" s="353"/>
      <c r="R302" s="353"/>
      <c r="S302" s="353"/>
      <c r="T302" s="353"/>
      <c r="U302" s="353"/>
      <c r="V302" s="353"/>
      <c r="W302" s="353"/>
      <c r="X302" s="353"/>
      <c r="Y302" s="353"/>
      <c r="Z302" s="353"/>
      <c r="AA302" s="353"/>
      <c r="AB302" s="353"/>
      <c r="AC302" s="353"/>
      <c r="AD302" s="353"/>
      <c r="AE302" s="353"/>
      <c r="AF302" s="353"/>
      <c r="AG302" s="353"/>
      <c r="AH302" s="353"/>
      <c r="AI302" s="353"/>
      <c r="AJ302" s="353"/>
      <c r="AK302" s="353"/>
    </row>
    <row r="303" spans="3:37">
      <c r="C303" s="439"/>
      <c r="D303" s="323"/>
      <c r="E303" s="353"/>
      <c r="F303" s="353"/>
      <c r="L303" s="353"/>
      <c r="N303" s="353"/>
      <c r="P303" s="353"/>
      <c r="Q303" s="353"/>
      <c r="R303" s="353"/>
      <c r="S303" s="353"/>
      <c r="T303" s="353"/>
      <c r="U303" s="353"/>
      <c r="V303" s="353"/>
      <c r="W303" s="353"/>
      <c r="X303" s="353"/>
      <c r="Y303" s="353"/>
      <c r="Z303" s="353"/>
      <c r="AA303" s="353"/>
      <c r="AB303" s="353"/>
      <c r="AC303" s="353"/>
      <c r="AD303" s="353"/>
      <c r="AE303" s="353"/>
      <c r="AF303" s="353"/>
      <c r="AG303" s="353"/>
      <c r="AH303" s="353"/>
      <c r="AI303" s="353"/>
      <c r="AJ303" s="353"/>
      <c r="AK303" s="353"/>
    </row>
    <row r="304" spans="3:37">
      <c r="C304" s="439"/>
      <c r="D304" s="323"/>
      <c r="E304" s="353"/>
      <c r="F304" s="353"/>
      <c r="L304" s="353"/>
      <c r="N304" s="353"/>
      <c r="P304" s="353"/>
      <c r="Q304" s="353"/>
      <c r="R304" s="353"/>
      <c r="S304" s="353"/>
      <c r="T304" s="353"/>
      <c r="U304" s="353"/>
      <c r="V304" s="353"/>
      <c r="W304" s="353"/>
      <c r="X304" s="353"/>
      <c r="Y304" s="353"/>
      <c r="Z304" s="353"/>
      <c r="AA304" s="353"/>
      <c r="AB304" s="353"/>
      <c r="AC304" s="353"/>
      <c r="AD304" s="353"/>
      <c r="AE304" s="353"/>
      <c r="AF304" s="353"/>
      <c r="AG304" s="353"/>
      <c r="AH304" s="353"/>
      <c r="AI304" s="353"/>
      <c r="AJ304" s="353"/>
      <c r="AK304" s="353"/>
    </row>
    <row r="305" spans="3:37">
      <c r="C305" s="439"/>
      <c r="D305" s="323"/>
      <c r="E305" s="353"/>
      <c r="F305" s="353"/>
      <c r="L305" s="353"/>
      <c r="N305" s="353"/>
      <c r="P305" s="353"/>
      <c r="Q305" s="353"/>
      <c r="R305" s="353"/>
      <c r="S305" s="353"/>
      <c r="T305" s="353"/>
      <c r="U305" s="353"/>
      <c r="V305" s="353"/>
      <c r="W305" s="353"/>
      <c r="X305" s="353"/>
      <c r="Y305" s="353"/>
      <c r="Z305" s="353"/>
      <c r="AA305" s="353"/>
      <c r="AB305" s="353"/>
      <c r="AC305" s="353"/>
      <c r="AD305" s="353"/>
      <c r="AE305" s="353"/>
      <c r="AF305" s="353"/>
      <c r="AG305" s="353"/>
      <c r="AH305" s="353"/>
      <c r="AI305" s="353"/>
      <c r="AJ305" s="353"/>
      <c r="AK305" s="353"/>
    </row>
    <row r="306" spans="3:37">
      <c r="C306" s="439"/>
      <c r="D306" s="323"/>
      <c r="E306" s="353"/>
      <c r="F306" s="353"/>
      <c r="L306" s="353"/>
      <c r="N306" s="353"/>
      <c r="P306" s="353"/>
      <c r="Q306" s="353"/>
      <c r="R306" s="353"/>
      <c r="S306" s="353"/>
      <c r="T306" s="353"/>
      <c r="U306" s="353"/>
      <c r="V306" s="353"/>
      <c r="W306" s="353"/>
      <c r="X306" s="353"/>
      <c r="Y306" s="353"/>
      <c r="Z306" s="353"/>
      <c r="AA306" s="353"/>
      <c r="AB306" s="353"/>
      <c r="AC306" s="353"/>
      <c r="AD306" s="353"/>
      <c r="AE306" s="353"/>
      <c r="AF306" s="353"/>
      <c r="AG306" s="353"/>
      <c r="AH306" s="353"/>
      <c r="AI306" s="353"/>
      <c r="AJ306" s="353"/>
      <c r="AK306" s="353"/>
    </row>
    <row r="307" spans="3:37">
      <c r="C307" s="439"/>
      <c r="D307" s="323"/>
      <c r="E307" s="353"/>
      <c r="F307" s="353"/>
      <c r="L307" s="353"/>
      <c r="N307" s="353"/>
      <c r="P307" s="353"/>
      <c r="Q307" s="353"/>
      <c r="R307" s="353"/>
      <c r="S307" s="353"/>
      <c r="T307" s="353"/>
      <c r="U307" s="353"/>
      <c r="V307" s="353"/>
      <c r="W307" s="353"/>
      <c r="X307" s="353"/>
      <c r="Y307" s="353"/>
      <c r="Z307" s="353"/>
      <c r="AA307" s="353"/>
      <c r="AB307" s="353"/>
      <c r="AC307" s="353"/>
      <c r="AD307" s="353"/>
      <c r="AE307" s="353"/>
      <c r="AF307" s="353"/>
      <c r="AG307" s="353"/>
      <c r="AH307" s="353"/>
      <c r="AI307" s="353"/>
      <c r="AJ307" s="353"/>
      <c r="AK307" s="353"/>
    </row>
    <row r="308" spans="3:37">
      <c r="C308" s="439"/>
      <c r="D308" s="323"/>
      <c r="E308" s="353"/>
      <c r="F308" s="353"/>
      <c r="L308" s="353"/>
      <c r="N308" s="353"/>
      <c r="P308" s="353"/>
      <c r="Q308" s="353"/>
      <c r="R308" s="353"/>
      <c r="S308" s="353"/>
      <c r="T308" s="353"/>
      <c r="U308" s="353"/>
      <c r="V308" s="353"/>
      <c r="W308" s="353"/>
      <c r="X308" s="353"/>
      <c r="Y308" s="353"/>
      <c r="Z308" s="353"/>
      <c r="AA308" s="353"/>
      <c r="AB308" s="353"/>
      <c r="AC308" s="353"/>
      <c r="AD308" s="353"/>
      <c r="AE308" s="353"/>
      <c r="AF308" s="353"/>
      <c r="AG308" s="353"/>
      <c r="AH308" s="353"/>
      <c r="AI308" s="353"/>
      <c r="AJ308" s="353"/>
      <c r="AK308" s="353"/>
    </row>
    <row r="309" spans="3:37">
      <c r="C309" s="439"/>
      <c r="D309" s="323"/>
      <c r="E309" s="353"/>
      <c r="F309" s="353"/>
      <c r="L309" s="353"/>
      <c r="N309" s="353"/>
      <c r="P309" s="353"/>
      <c r="Q309" s="353"/>
      <c r="R309" s="353"/>
      <c r="S309" s="353"/>
      <c r="T309" s="353"/>
      <c r="U309" s="353"/>
      <c r="V309" s="353"/>
      <c r="W309" s="353"/>
      <c r="X309" s="353"/>
      <c r="Y309" s="353"/>
      <c r="Z309" s="353"/>
      <c r="AA309" s="353"/>
      <c r="AB309" s="353"/>
      <c r="AC309" s="353"/>
      <c r="AD309" s="353"/>
      <c r="AE309" s="353"/>
      <c r="AF309" s="353"/>
      <c r="AG309" s="353"/>
      <c r="AH309" s="353"/>
      <c r="AI309" s="353"/>
      <c r="AJ309" s="353"/>
      <c r="AK309" s="353"/>
    </row>
    <row r="310" spans="3:37">
      <c r="C310" s="439"/>
      <c r="D310" s="323"/>
      <c r="E310" s="353"/>
      <c r="F310" s="353"/>
      <c r="L310" s="353"/>
      <c r="N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row>
    <row r="311" spans="3:37">
      <c r="C311" s="439"/>
      <c r="D311" s="323"/>
      <c r="E311" s="353"/>
      <c r="F311" s="353"/>
      <c r="L311" s="353"/>
      <c r="N311" s="353"/>
      <c r="P311" s="353"/>
      <c r="Q311" s="353"/>
      <c r="R311" s="353"/>
      <c r="S311" s="353"/>
      <c r="T311" s="353"/>
      <c r="U311" s="353"/>
      <c r="V311" s="353"/>
      <c r="W311" s="353"/>
      <c r="X311" s="353"/>
      <c r="Y311" s="353"/>
      <c r="Z311" s="353"/>
      <c r="AA311" s="353"/>
      <c r="AB311" s="353"/>
      <c r="AC311" s="353"/>
      <c r="AD311" s="353"/>
      <c r="AE311" s="353"/>
      <c r="AF311" s="353"/>
      <c r="AG311" s="353"/>
      <c r="AH311" s="353"/>
      <c r="AI311" s="353"/>
      <c r="AJ311" s="353"/>
      <c r="AK311" s="353"/>
    </row>
    <row r="312" spans="3:37">
      <c r="C312" s="439"/>
      <c r="D312" s="323"/>
      <c r="E312" s="353"/>
      <c r="F312" s="353"/>
      <c r="L312" s="353"/>
      <c r="N312" s="353"/>
      <c r="P312" s="353"/>
      <c r="Q312" s="353"/>
      <c r="R312" s="353"/>
      <c r="S312" s="353"/>
      <c r="T312" s="353"/>
      <c r="U312" s="353"/>
      <c r="V312" s="353"/>
      <c r="W312" s="353"/>
      <c r="X312" s="353"/>
      <c r="Y312" s="353"/>
      <c r="Z312" s="353"/>
      <c r="AA312" s="353"/>
      <c r="AB312" s="353"/>
      <c r="AC312" s="353"/>
      <c r="AD312" s="353"/>
      <c r="AE312" s="353"/>
      <c r="AF312" s="353"/>
      <c r="AG312" s="353"/>
      <c r="AH312" s="353"/>
      <c r="AI312" s="353"/>
      <c r="AJ312" s="353"/>
      <c r="AK312" s="353"/>
    </row>
    <row r="313" spans="3:37">
      <c r="C313" s="439"/>
      <c r="D313" s="323"/>
      <c r="E313" s="353"/>
      <c r="F313" s="353"/>
      <c r="L313" s="353"/>
      <c r="N313" s="353"/>
      <c r="P313" s="353"/>
      <c r="Q313" s="353"/>
      <c r="R313" s="353"/>
      <c r="S313" s="353"/>
      <c r="T313" s="353"/>
      <c r="U313" s="353"/>
      <c r="V313" s="353"/>
      <c r="W313" s="353"/>
      <c r="X313" s="353"/>
      <c r="Y313" s="353"/>
      <c r="Z313" s="353"/>
      <c r="AA313" s="353"/>
      <c r="AB313" s="353"/>
      <c r="AC313" s="353"/>
      <c r="AD313" s="353"/>
      <c r="AE313" s="353"/>
      <c r="AF313" s="353"/>
      <c r="AG313" s="353"/>
      <c r="AH313" s="353"/>
      <c r="AI313" s="353"/>
      <c r="AJ313" s="353"/>
      <c r="AK313" s="353"/>
    </row>
    <row r="314" spans="3:37">
      <c r="C314" s="439"/>
      <c r="D314" s="323"/>
      <c r="E314" s="353"/>
      <c r="F314" s="353"/>
      <c r="L314" s="353"/>
      <c r="N314" s="353"/>
      <c r="P314" s="353"/>
      <c r="Q314" s="353"/>
      <c r="R314" s="353"/>
      <c r="S314" s="353"/>
      <c r="T314" s="353"/>
      <c r="U314" s="353"/>
      <c r="V314" s="353"/>
      <c r="W314" s="353"/>
      <c r="X314" s="353"/>
      <c r="Y314" s="353"/>
      <c r="Z314" s="353"/>
      <c r="AA314" s="353"/>
      <c r="AB314" s="353"/>
      <c r="AC314" s="353"/>
      <c r="AD314" s="353"/>
      <c r="AE314" s="353"/>
      <c r="AF314" s="353"/>
      <c r="AG314" s="353"/>
      <c r="AH314" s="353"/>
      <c r="AI314" s="353"/>
      <c r="AJ314" s="353"/>
      <c r="AK314" s="353"/>
    </row>
    <row r="315" spans="3:37">
      <c r="C315" s="439"/>
      <c r="D315" s="323"/>
      <c r="E315" s="353"/>
      <c r="F315" s="353"/>
      <c r="L315" s="353"/>
      <c r="N315" s="353"/>
      <c r="P315" s="353"/>
      <c r="Q315" s="353"/>
      <c r="R315" s="353"/>
      <c r="S315" s="353"/>
      <c r="T315" s="353"/>
      <c r="U315" s="353"/>
      <c r="V315" s="353"/>
      <c r="W315" s="353"/>
      <c r="X315" s="353"/>
      <c r="Y315" s="353"/>
      <c r="Z315" s="353"/>
      <c r="AA315" s="353"/>
      <c r="AB315" s="353"/>
      <c r="AC315" s="353"/>
      <c r="AD315" s="353"/>
      <c r="AE315" s="353"/>
      <c r="AF315" s="353"/>
      <c r="AG315" s="353"/>
      <c r="AH315" s="353"/>
      <c r="AI315" s="353"/>
      <c r="AJ315" s="353"/>
      <c r="AK315" s="353"/>
    </row>
    <row r="316" spans="3:37">
      <c r="C316" s="439"/>
      <c r="D316" s="323"/>
      <c r="E316" s="353"/>
      <c r="F316" s="353"/>
      <c r="L316" s="353"/>
      <c r="N316" s="353"/>
      <c r="P316" s="353"/>
      <c r="Q316" s="353"/>
      <c r="R316" s="353"/>
      <c r="S316" s="353"/>
      <c r="T316" s="353"/>
      <c r="U316" s="353"/>
      <c r="V316" s="353"/>
      <c r="W316" s="353"/>
      <c r="X316" s="353"/>
      <c r="Y316" s="353"/>
      <c r="Z316" s="353"/>
      <c r="AA316" s="353"/>
      <c r="AB316" s="353"/>
      <c r="AC316" s="353"/>
      <c r="AD316" s="353"/>
      <c r="AE316" s="353"/>
      <c r="AF316" s="353"/>
      <c r="AG316" s="353"/>
      <c r="AH316" s="353"/>
      <c r="AI316" s="353"/>
      <c r="AJ316" s="353"/>
      <c r="AK316" s="353"/>
    </row>
    <row r="317" spans="3:37">
      <c r="C317" s="439"/>
      <c r="D317" s="323"/>
      <c r="E317" s="353"/>
      <c r="F317" s="353"/>
      <c r="L317" s="353"/>
      <c r="N317" s="353"/>
      <c r="P317" s="353"/>
      <c r="Q317" s="353"/>
      <c r="R317" s="353"/>
      <c r="S317" s="353"/>
      <c r="T317" s="353"/>
      <c r="U317" s="353"/>
      <c r="V317" s="353"/>
      <c r="W317" s="353"/>
      <c r="X317" s="353"/>
      <c r="Y317" s="353"/>
      <c r="Z317" s="353"/>
      <c r="AA317" s="353"/>
      <c r="AB317" s="353"/>
      <c r="AC317" s="353"/>
      <c r="AD317" s="353"/>
      <c r="AE317" s="353"/>
      <c r="AF317" s="353"/>
      <c r="AG317" s="353"/>
      <c r="AH317" s="353"/>
      <c r="AI317" s="353"/>
      <c r="AJ317" s="353"/>
      <c r="AK317" s="353"/>
    </row>
    <row r="318" spans="3:37">
      <c r="C318" s="439"/>
      <c r="D318" s="323"/>
      <c r="E318" s="353"/>
      <c r="F318" s="353"/>
      <c r="L318" s="353"/>
      <c r="N318" s="353"/>
      <c r="P318" s="353"/>
      <c r="Q318" s="353"/>
      <c r="R318" s="353"/>
      <c r="S318" s="353"/>
      <c r="T318" s="353"/>
      <c r="U318" s="353"/>
      <c r="V318" s="353"/>
      <c r="W318" s="353"/>
      <c r="X318" s="353"/>
      <c r="Y318" s="353"/>
      <c r="Z318" s="353"/>
      <c r="AA318" s="353"/>
      <c r="AB318" s="353"/>
      <c r="AC318" s="353"/>
      <c r="AD318" s="353"/>
      <c r="AE318" s="353"/>
      <c r="AF318" s="353"/>
      <c r="AG318" s="353"/>
      <c r="AH318" s="353"/>
      <c r="AI318" s="353"/>
      <c r="AJ318" s="353"/>
      <c r="AK318" s="353"/>
    </row>
    <row r="319" spans="3:37">
      <c r="C319" s="439"/>
      <c r="D319" s="323"/>
      <c r="E319" s="353"/>
      <c r="F319" s="353"/>
      <c r="L319" s="353"/>
      <c r="N319" s="353"/>
      <c r="P319" s="353"/>
      <c r="Q319" s="353"/>
      <c r="R319" s="353"/>
      <c r="S319" s="353"/>
      <c r="T319" s="353"/>
      <c r="U319" s="353"/>
      <c r="V319" s="353"/>
      <c r="W319" s="353"/>
      <c r="X319" s="353"/>
      <c r="Y319" s="353"/>
      <c r="Z319" s="353"/>
      <c r="AA319" s="353"/>
      <c r="AB319" s="353"/>
      <c r="AC319" s="353"/>
      <c r="AD319" s="353"/>
      <c r="AE319" s="353"/>
      <c r="AF319" s="353"/>
      <c r="AG319" s="353"/>
      <c r="AH319" s="353"/>
      <c r="AI319" s="353"/>
      <c r="AJ319" s="353"/>
      <c r="AK319" s="353"/>
    </row>
    <row r="320" spans="3:37">
      <c r="C320" s="439"/>
      <c r="D320" s="323"/>
      <c r="E320" s="353"/>
      <c r="F320" s="353"/>
      <c r="L320" s="353"/>
      <c r="N320" s="353"/>
      <c r="P320" s="353"/>
      <c r="Q320" s="353"/>
      <c r="R320" s="353"/>
      <c r="S320" s="353"/>
      <c r="T320" s="353"/>
      <c r="U320" s="353"/>
      <c r="V320" s="353"/>
      <c r="W320" s="353"/>
      <c r="X320" s="353"/>
      <c r="Y320" s="353"/>
      <c r="Z320" s="353"/>
      <c r="AA320" s="353"/>
      <c r="AB320" s="353"/>
      <c r="AC320" s="353"/>
      <c r="AD320" s="353"/>
      <c r="AE320" s="353"/>
      <c r="AF320" s="353"/>
      <c r="AG320" s="353"/>
      <c r="AH320" s="353"/>
      <c r="AI320" s="353"/>
      <c r="AJ320" s="353"/>
      <c r="AK320" s="353"/>
    </row>
    <row r="321" spans="3:37">
      <c r="C321" s="439"/>
      <c r="D321" s="323"/>
      <c r="E321" s="353"/>
      <c r="F321" s="353"/>
      <c r="L321" s="353"/>
      <c r="N321" s="353"/>
      <c r="P321" s="353"/>
      <c r="Q321" s="353"/>
      <c r="R321" s="353"/>
      <c r="S321" s="353"/>
      <c r="T321" s="353"/>
      <c r="U321" s="353"/>
      <c r="V321" s="353"/>
      <c r="W321" s="353"/>
      <c r="X321" s="353"/>
      <c r="Y321" s="353"/>
      <c r="Z321" s="353"/>
      <c r="AA321" s="353"/>
      <c r="AB321" s="353"/>
      <c r="AC321" s="353"/>
      <c r="AD321" s="353"/>
      <c r="AE321" s="353"/>
      <c r="AF321" s="353"/>
      <c r="AG321" s="353"/>
      <c r="AH321" s="353"/>
      <c r="AI321" s="353"/>
      <c r="AJ321" s="353"/>
      <c r="AK321" s="353"/>
    </row>
    <row r="322" spans="3:37">
      <c r="C322" s="439"/>
      <c r="D322" s="323"/>
      <c r="E322" s="353"/>
      <c r="F322" s="353"/>
      <c r="L322" s="353"/>
      <c r="N322" s="353"/>
      <c r="P322" s="353"/>
      <c r="Q322" s="353"/>
      <c r="R322" s="353"/>
      <c r="S322" s="353"/>
      <c r="T322" s="353"/>
      <c r="U322" s="353"/>
      <c r="V322" s="353"/>
      <c r="W322" s="353"/>
      <c r="X322" s="353"/>
      <c r="Y322" s="353"/>
      <c r="Z322" s="353"/>
      <c r="AA322" s="353"/>
      <c r="AB322" s="353"/>
      <c r="AC322" s="353"/>
      <c r="AD322" s="353"/>
      <c r="AE322" s="353"/>
      <c r="AF322" s="353"/>
      <c r="AG322" s="353"/>
      <c r="AH322" s="353"/>
      <c r="AI322" s="353"/>
      <c r="AJ322" s="353"/>
      <c r="AK322" s="353"/>
    </row>
    <row r="323" spans="3:37">
      <c r="C323" s="439"/>
      <c r="D323" s="323"/>
      <c r="E323" s="353"/>
      <c r="F323" s="353"/>
      <c r="L323" s="353"/>
      <c r="N323" s="353"/>
      <c r="P323" s="353"/>
      <c r="Q323" s="353"/>
      <c r="R323" s="353"/>
      <c r="S323" s="353"/>
      <c r="T323" s="353"/>
      <c r="U323" s="353"/>
      <c r="V323" s="353"/>
      <c r="W323" s="353"/>
      <c r="X323" s="353"/>
      <c r="Y323" s="353"/>
      <c r="Z323" s="353"/>
      <c r="AA323" s="353"/>
      <c r="AB323" s="353"/>
      <c r="AC323" s="353"/>
      <c r="AD323" s="353"/>
      <c r="AE323" s="353"/>
      <c r="AF323" s="353"/>
      <c r="AG323" s="353"/>
      <c r="AH323" s="353"/>
      <c r="AI323" s="353"/>
      <c r="AJ323" s="353"/>
      <c r="AK323" s="353"/>
    </row>
    <row r="324" spans="3:37">
      <c r="C324" s="439"/>
      <c r="D324" s="323"/>
      <c r="E324" s="353"/>
      <c r="F324" s="353"/>
      <c r="L324" s="353"/>
      <c r="N324" s="353"/>
      <c r="P324" s="353"/>
      <c r="Q324" s="353"/>
      <c r="R324" s="353"/>
      <c r="S324" s="353"/>
      <c r="T324" s="353"/>
      <c r="U324" s="353"/>
      <c r="V324" s="353"/>
      <c r="W324" s="353"/>
      <c r="X324" s="353"/>
      <c r="Y324" s="353"/>
      <c r="Z324" s="353"/>
      <c r="AA324" s="353"/>
      <c r="AB324" s="353"/>
      <c r="AC324" s="353"/>
      <c r="AD324" s="353"/>
      <c r="AE324" s="353"/>
      <c r="AF324" s="353"/>
      <c r="AG324" s="353"/>
      <c r="AH324" s="353"/>
      <c r="AI324" s="353"/>
      <c r="AJ324" s="353"/>
      <c r="AK324" s="353"/>
    </row>
    <row r="325" spans="3:37">
      <c r="C325" s="439"/>
      <c r="D325" s="323"/>
      <c r="E325" s="353"/>
      <c r="F325" s="353"/>
      <c r="L325" s="353"/>
      <c r="N325" s="353"/>
      <c r="P325" s="353"/>
      <c r="Q325" s="353"/>
      <c r="R325" s="353"/>
      <c r="S325" s="353"/>
      <c r="T325" s="353"/>
      <c r="U325" s="353"/>
      <c r="V325" s="353"/>
      <c r="W325" s="353"/>
      <c r="X325" s="353"/>
      <c r="Y325" s="353"/>
      <c r="Z325" s="353"/>
      <c r="AA325" s="353"/>
      <c r="AB325" s="353"/>
      <c r="AC325" s="353"/>
      <c r="AD325" s="353"/>
      <c r="AE325" s="353"/>
      <c r="AF325" s="353"/>
      <c r="AG325" s="353"/>
      <c r="AH325" s="353"/>
      <c r="AI325" s="353"/>
      <c r="AJ325" s="353"/>
      <c r="AK325" s="353"/>
    </row>
    <row r="326" spans="3:37">
      <c r="C326" s="439"/>
      <c r="D326" s="323"/>
      <c r="E326" s="353"/>
      <c r="F326" s="353"/>
      <c r="L326" s="353"/>
      <c r="N326" s="353"/>
      <c r="P326" s="353"/>
      <c r="Q326" s="353"/>
      <c r="R326" s="353"/>
      <c r="S326" s="353"/>
      <c r="T326" s="353"/>
      <c r="U326" s="353"/>
      <c r="V326" s="353"/>
      <c r="W326" s="353"/>
      <c r="X326" s="353"/>
      <c r="Y326" s="353"/>
      <c r="Z326" s="353"/>
      <c r="AA326" s="353"/>
      <c r="AB326" s="353"/>
      <c r="AC326" s="353"/>
      <c r="AD326" s="353"/>
      <c r="AE326" s="353"/>
      <c r="AF326" s="353"/>
      <c r="AG326" s="353"/>
      <c r="AH326" s="353"/>
      <c r="AI326" s="353"/>
      <c r="AJ326" s="353"/>
      <c r="AK326" s="353"/>
    </row>
    <row r="327" spans="3:37">
      <c r="C327" s="439"/>
      <c r="D327" s="323"/>
      <c r="E327" s="353"/>
      <c r="F327" s="353"/>
      <c r="L327" s="353"/>
      <c r="N327" s="353"/>
      <c r="P327" s="353"/>
      <c r="Q327" s="353"/>
      <c r="R327" s="353"/>
      <c r="S327" s="353"/>
      <c r="T327" s="353"/>
      <c r="U327" s="353"/>
      <c r="V327" s="353"/>
      <c r="W327" s="353"/>
      <c r="X327" s="353"/>
      <c r="Y327" s="353"/>
      <c r="Z327" s="353"/>
      <c r="AA327" s="353"/>
      <c r="AB327" s="353"/>
      <c r="AC327" s="353"/>
      <c r="AD327" s="353"/>
      <c r="AE327" s="353"/>
      <c r="AF327" s="353"/>
      <c r="AG327" s="353"/>
      <c r="AH327" s="353"/>
      <c r="AI327" s="353"/>
      <c r="AJ327" s="353"/>
      <c r="AK327" s="353"/>
    </row>
    <row r="328" spans="3:37">
      <c r="C328" s="439"/>
      <c r="D328" s="323"/>
      <c r="E328" s="353"/>
      <c r="F328" s="353"/>
      <c r="L328" s="353"/>
      <c r="N328" s="353"/>
      <c r="P328" s="353"/>
      <c r="Q328" s="353"/>
      <c r="R328" s="353"/>
      <c r="S328" s="353"/>
      <c r="T328" s="353"/>
      <c r="U328" s="353"/>
      <c r="V328" s="353"/>
      <c r="W328" s="353"/>
      <c r="X328" s="353"/>
      <c r="Y328" s="353"/>
      <c r="Z328" s="353"/>
      <c r="AA328" s="353"/>
      <c r="AB328" s="353"/>
      <c r="AC328" s="353"/>
      <c r="AD328" s="353"/>
      <c r="AE328" s="353"/>
      <c r="AF328" s="353"/>
      <c r="AG328" s="353"/>
      <c r="AH328" s="353"/>
      <c r="AI328" s="353"/>
      <c r="AJ328" s="353"/>
      <c r="AK328" s="353"/>
    </row>
    <row r="329" spans="3:37">
      <c r="C329" s="439"/>
      <c r="D329" s="323"/>
      <c r="E329" s="353"/>
      <c r="F329" s="353"/>
      <c r="L329" s="353"/>
      <c r="N329" s="353"/>
      <c r="P329" s="353"/>
      <c r="Q329" s="353"/>
      <c r="R329" s="353"/>
      <c r="S329" s="353"/>
      <c r="T329" s="353"/>
      <c r="U329" s="353"/>
      <c r="V329" s="353"/>
      <c r="W329" s="353"/>
      <c r="X329" s="353"/>
      <c r="Y329" s="353"/>
      <c r="Z329" s="353"/>
      <c r="AA329" s="353"/>
      <c r="AB329" s="353"/>
      <c r="AC329" s="353"/>
      <c r="AD329" s="353"/>
      <c r="AE329" s="353"/>
      <c r="AF329" s="353"/>
      <c r="AG329" s="353"/>
      <c r="AH329" s="353"/>
      <c r="AI329" s="353"/>
      <c r="AJ329" s="353"/>
      <c r="AK329" s="353"/>
    </row>
    <row r="330" spans="3:37">
      <c r="C330" s="439"/>
      <c r="D330" s="323"/>
      <c r="E330" s="353"/>
      <c r="F330" s="353"/>
      <c r="L330" s="353"/>
      <c r="N330" s="353"/>
      <c r="P330" s="353"/>
      <c r="Q330" s="353"/>
      <c r="R330" s="353"/>
      <c r="S330" s="353"/>
      <c r="T330" s="353"/>
      <c r="U330" s="353"/>
      <c r="V330" s="353"/>
      <c r="W330" s="353"/>
      <c r="X330" s="353"/>
      <c r="Y330" s="353"/>
      <c r="Z330" s="353"/>
      <c r="AA330" s="353"/>
      <c r="AB330" s="353"/>
      <c r="AC330" s="353"/>
      <c r="AD330" s="353"/>
      <c r="AE330" s="353"/>
      <c r="AF330" s="353"/>
      <c r="AG330" s="353"/>
      <c r="AH330" s="353"/>
      <c r="AI330" s="353"/>
      <c r="AJ330" s="353"/>
      <c r="AK330" s="353"/>
    </row>
    <row r="331" spans="3:37">
      <c r="C331" s="439"/>
      <c r="D331" s="323"/>
      <c r="E331" s="353"/>
      <c r="F331" s="353"/>
      <c r="L331" s="353"/>
      <c r="N331" s="353"/>
      <c r="P331" s="353"/>
      <c r="Q331" s="353"/>
      <c r="R331" s="353"/>
      <c r="S331" s="353"/>
      <c r="T331" s="353"/>
      <c r="U331" s="353"/>
      <c r="V331" s="353"/>
      <c r="W331" s="353"/>
      <c r="X331" s="353"/>
      <c r="Y331" s="353"/>
      <c r="Z331" s="353"/>
      <c r="AA331" s="353"/>
      <c r="AB331" s="353"/>
      <c r="AC331" s="353"/>
      <c r="AD331" s="353"/>
      <c r="AE331" s="353"/>
      <c r="AF331" s="353"/>
      <c r="AG331" s="353"/>
      <c r="AH331" s="353"/>
      <c r="AI331" s="353"/>
      <c r="AJ331" s="353"/>
      <c r="AK331" s="353"/>
    </row>
    <row r="332" spans="3:37">
      <c r="C332" s="439"/>
      <c r="D332" s="323"/>
      <c r="E332" s="353"/>
      <c r="F332" s="353"/>
      <c r="L332" s="353"/>
      <c r="N332" s="353"/>
      <c r="P332" s="353"/>
      <c r="Q332" s="353"/>
      <c r="R332" s="353"/>
      <c r="S332" s="353"/>
      <c r="T332" s="353"/>
      <c r="U332" s="353"/>
      <c r="V332" s="353"/>
      <c r="W332" s="353"/>
      <c r="X332" s="353"/>
      <c r="Y332" s="353"/>
      <c r="Z332" s="353"/>
      <c r="AA332" s="353"/>
      <c r="AB332" s="353"/>
      <c r="AC332" s="353"/>
      <c r="AD332" s="353"/>
      <c r="AE332" s="353"/>
      <c r="AF332" s="353"/>
      <c r="AG332" s="353"/>
      <c r="AH332" s="353"/>
      <c r="AI332" s="353"/>
      <c r="AJ332" s="353"/>
      <c r="AK332" s="353"/>
    </row>
    <row r="333" spans="3:37">
      <c r="C333" s="439"/>
      <c r="D333" s="323"/>
      <c r="E333" s="353"/>
      <c r="F333" s="353"/>
      <c r="L333" s="353"/>
      <c r="N333" s="353"/>
      <c r="P333" s="353"/>
      <c r="Q333" s="353"/>
      <c r="R333" s="353"/>
      <c r="S333" s="353"/>
      <c r="T333" s="353"/>
      <c r="U333" s="353"/>
      <c r="V333" s="353"/>
      <c r="W333" s="353"/>
      <c r="X333" s="353"/>
      <c r="Y333" s="353"/>
      <c r="Z333" s="353"/>
      <c r="AA333" s="353"/>
      <c r="AB333" s="353"/>
      <c r="AC333" s="353"/>
      <c r="AD333" s="353"/>
      <c r="AE333" s="353"/>
      <c r="AF333" s="353"/>
      <c r="AG333" s="353"/>
      <c r="AH333" s="353"/>
      <c r="AI333" s="353"/>
      <c r="AJ333" s="353"/>
      <c r="AK333" s="353"/>
    </row>
    <row r="334" spans="3:37">
      <c r="C334" s="439"/>
      <c r="D334" s="323"/>
      <c r="E334" s="353"/>
      <c r="F334" s="353"/>
      <c r="L334" s="353"/>
      <c r="N334" s="353"/>
      <c r="P334" s="353"/>
      <c r="Q334" s="353"/>
      <c r="R334" s="353"/>
      <c r="S334" s="353"/>
      <c r="T334" s="353"/>
      <c r="U334" s="353"/>
      <c r="V334" s="353"/>
      <c r="W334" s="353"/>
      <c r="X334" s="353"/>
      <c r="Y334" s="353"/>
      <c r="Z334" s="353"/>
      <c r="AA334" s="353"/>
      <c r="AB334" s="353"/>
      <c r="AC334" s="353"/>
      <c r="AD334" s="353"/>
      <c r="AE334" s="353"/>
      <c r="AF334" s="353"/>
      <c r="AG334" s="353"/>
      <c r="AH334" s="353"/>
      <c r="AI334" s="353"/>
      <c r="AJ334" s="353"/>
      <c r="AK334" s="353"/>
    </row>
    <row r="335" spans="3:37">
      <c r="C335" s="439"/>
      <c r="D335" s="323"/>
      <c r="E335" s="353"/>
      <c r="F335" s="353"/>
      <c r="L335" s="353"/>
      <c r="N335" s="353"/>
      <c r="P335" s="353"/>
      <c r="Q335" s="353"/>
      <c r="R335" s="353"/>
      <c r="S335" s="353"/>
      <c r="T335" s="353"/>
      <c r="U335" s="353"/>
      <c r="V335" s="353"/>
      <c r="W335" s="353"/>
      <c r="X335" s="353"/>
      <c r="Y335" s="353"/>
      <c r="Z335" s="353"/>
      <c r="AA335" s="353"/>
      <c r="AB335" s="353"/>
      <c r="AC335" s="353"/>
      <c r="AD335" s="353"/>
      <c r="AE335" s="353"/>
      <c r="AF335" s="353"/>
      <c r="AG335" s="353"/>
      <c r="AH335" s="353"/>
      <c r="AI335" s="353"/>
      <c r="AJ335" s="353"/>
      <c r="AK335" s="353"/>
    </row>
    <row r="336" spans="3:37">
      <c r="C336" s="439"/>
      <c r="D336" s="323"/>
      <c r="E336" s="353"/>
      <c r="F336" s="353"/>
      <c r="L336" s="353"/>
      <c r="N336" s="353"/>
      <c r="P336" s="353"/>
      <c r="Q336" s="353"/>
      <c r="R336" s="353"/>
      <c r="S336" s="353"/>
      <c r="T336" s="353"/>
      <c r="U336" s="353"/>
      <c r="V336" s="353"/>
      <c r="W336" s="353"/>
      <c r="X336" s="353"/>
      <c r="Y336" s="353"/>
      <c r="Z336" s="353"/>
      <c r="AA336" s="353"/>
      <c r="AB336" s="353"/>
      <c r="AC336" s="353"/>
      <c r="AD336" s="353"/>
      <c r="AE336" s="353"/>
      <c r="AF336" s="353"/>
      <c r="AG336" s="353"/>
      <c r="AH336" s="353"/>
      <c r="AI336" s="353"/>
      <c r="AJ336" s="353"/>
      <c r="AK336" s="353"/>
    </row>
    <row r="337" spans="3:37">
      <c r="C337" s="439"/>
      <c r="D337" s="323"/>
      <c r="E337" s="353"/>
      <c r="F337" s="353"/>
      <c r="L337" s="353"/>
      <c r="N337" s="353"/>
      <c r="P337" s="353"/>
      <c r="Q337" s="353"/>
      <c r="R337" s="353"/>
      <c r="S337" s="353"/>
      <c r="T337" s="353"/>
      <c r="U337" s="353"/>
      <c r="V337" s="353"/>
      <c r="W337" s="353"/>
      <c r="X337" s="353"/>
      <c r="Y337" s="353"/>
      <c r="Z337" s="353"/>
      <c r="AA337" s="353"/>
      <c r="AB337" s="353"/>
      <c r="AC337" s="353"/>
      <c r="AD337" s="353"/>
      <c r="AE337" s="353"/>
      <c r="AF337" s="353"/>
      <c r="AG337" s="353"/>
      <c r="AH337" s="353"/>
      <c r="AI337" s="353"/>
      <c r="AJ337" s="353"/>
      <c r="AK337" s="353"/>
    </row>
    <row r="338" spans="3:37">
      <c r="C338" s="439"/>
      <c r="D338" s="323"/>
      <c r="E338" s="353"/>
      <c r="F338" s="353"/>
      <c r="L338" s="353"/>
      <c r="N338" s="353"/>
      <c r="P338" s="353"/>
      <c r="Q338" s="353"/>
      <c r="R338" s="353"/>
      <c r="S338" s="353"/>
      <c r="T338" s="353"/>
      <c r="U338" s="353"/>
      <c r="V338" s="353"/>
      <c r="W338" s="353"/>
      <c r="X338" s="353"/>
      <c r="Y338" s="353"/>
      <c r="Z338" s="353"/>
      <c r="AA338" s="353"/>
      <c r="AB338" s="353"/>
      <c r="AC338" s="353"/>
      <c r="AD338" s="353"/>
      <c r="AE338" s="353"/>
      <c r="AF338" s="353"/>
      <c r="AG338" s="353"/>
      <c r="AH338" s="353"/>
      <c r="AI338" s="353"/>
      <c r="AJ338" s="353"/>
      <c r="AK338" s="353"/>
    </row>
    <row r="339" spans="3:37">
      <c r="C339" s="439"/>
      <c r="D339" s="323"/>
      <c r="E339" s="353"/>
      <c r="F339" s="353"/>
      <c r="L339" s="353"/>
      <c r="N339" s="353"/>
      <c r="P339" s="353"/>
      <c r="Q339" s="353"/>
      <c r="R339" s="353"/>
      <c r="S339" s="353"/>
      <c r="T339" s="353"/>
      <c r="U339" s="353"/>
      <c r="V339" s="353"/>
      <c r="W339" s="353"/>
      <c r="X339" s="353"/>
      <c r="Y339" s="353"/>
      <c r="Z339" s="353"/>
      <c r="AA339" s="353"/>
      <c r="AB339" s="353"/>
      <c r="AC339" s="353"/>
      <c r="AD339" s="353"/>
      <c r="AE339" s="353"/>
      <c r="AF339" s="353"/>
      <c r="AG339" s="353"/>
      <c r="AH339" s="353"/>
      <c r="AI339" s="353"/>
      <c r="AJ339" s="353"/>
      <c r="AK339" s="353"/>
    </row>
    <row r="340" spans="3:37">
      <c r="C340" s="439"/>
      <c r="D340" s="323"/>
      <c r="E340" s="353"/>
      <c r="F340" s="353"/>
      <c r="L340" s="353"/>
      <c r="N340" s="353"/>
      <c r="P340" s="353"/>
      <c r="Q340" s="353"/>
      <c r="R340" s="353"/>
      <c r="S340" s="353"/>
      <c r="T340" s="353"/>
      <c r="U340" s="353"/>
      <c r="V340" s="353"/>
      <c r="W340" s="353"/>
      <c r="X340" s="353"/>
      <c r="Y340" s="353"/>
      <c r="Z340" s="353"/>
      <c r="AA340" s="353"/>
      <c r="AB340" s="353"/>
      <c r="AC340" s="353"/>
      <c r="AD340" s="353"/>
      <c r="AE340" s="353"/>
      <c r="AF340" s="353"/>
      <c r="AG340" s="353"/>
      <c r="AH340" s="353"/>
      <c r="AI340" s="353"/>
      <c r="AJ340" s="353"/>
      <c r="AK340" s="353"/>
    </row>
    <row r="341" spans="3:37">
      <c r="C341" s="439"/>
      <c r="D341" s="323"/>
      <c r="E341" s="353"/>
      <c r="F341" s="353"/>
      <c r="L341" s="353"/>
      <c r="N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353"/>
    </row>
    <row r="342" spans="3:37">
      <c r="C342" s="439"/>
      <c r="D342" s="323"/>
      <c r="E342" s="353"/>
      <c r="F342" s="353"/>
      <c r="L342" s="353"/>
      <c r="N342" s="353"/>
      <c r="P342" s="353"/>
      <c r="Q342" s="353"/>
      <c r="R342" s="353"/>
      <c r="S342" s="353"/>
      <c r="T342" s="353"/>
      <c r="U342" s="353"/>
      <c r="V342" s="353"/>
      <c r="W342" s="353"/>
      <c r="X342" s="353"/>
      <c r="Y342" s="353"/>
      <c r="Z342" s="353"/>
      <c r="AA342" s="353"/>
      <c r="AB342" s="353"/>
      <c r="AC342" s="353"/>
      <c r="AD342" s="353"/>
      <c r="AE342" s="353"/>
      <c r="AF342" s="353"/>
      <c r="AG342" s="353"/>
      <c r="AH342" s="353"/>
      <c r="AI342" s="353"/>
      <c r="AJ342" s="353"/>
      <c r="AK342" s="353"/>
    </row>
    <row r="343" spans="3:37">
      <c r="C343" s="439"/>
      <c r="D343" s="323"/>
      <c r="E343" s="353"/>
      <c r="F343" s="353"/>
      <c r="L343" s="353"/>
      <c r="N343" s="353"/>
      <c r="P343" s="353"/>
      <c r="Q343" s="353"/>
      <c r="R343" s="353"/>
      <c r="S343" s="353"/>
      <c r="T343" s="353"/>
      <c r="U343" s="353"/>
      <c r="V343" s="353"/>
      <c r="W343" s="353"/>
      <c r="X343" s="353"/>
      <c r="Y343" s="353"/>
      <c r="Z343" s="353"/>
      <c r="AA343" s="353"/>
      <c r="AB343" s="353"/>
      <c r="AC343" s="353"/>
      <c r="AD343" s="353"/>
      <c r="AE343" s="353"/>
      <c r="AF343" s="353"/>
      <c r="AG343" s="353"/>
      <c r="AH343" s="353"/>
      <c r="AI343" s="353"/>
      <c r="AJ343" s="353"/>
      <c r="AK343" s="353"/>
    </row>
    <row r="344" spans="3:37">
      <c r="C344" s="439"/>
      <c r="D344" s="323"/>
      <c r="E344" s="353"/>
      <c r="F344" s="353"/>
      <c r="L344" s="353"/>
      <c r="N344" s="353"/>
      <c r="P344" s="353"/>
      <c r="Q344" s="353"/>
      <c r="R344" s="353"/>
      <c r="S344" s="353"/>
      <c r="T344" s="353"/>
      <c r="U344" s="353"/>
      <c r="V344" s="353"/>
      <c r="W344" s="353"/>
      <c r="X344" s="353"/>
      <c r="Y344" s="353"/>
      <c r="Z344" s="353"/>
      <c r="AA344" s="353"/>
      <c r="AB344" s="353"/>
      <c r="AC344" s="353"/>
      <c r="AD344" s="353"/>
      <c r="AE344" s="353"/>
      <c r="AF344" s="353"/>
      <c r="AG344" s="353"/>
      <c r="AH344" s="353"/>
      <c r="AI344" s="353"/>
      <c r="AJ344" s="353"/>
      <c r="AK344" s="353"/>
    </row>
    <row r="345" spans="3:37">
      <c r="C345" s="439"/>
      <c r="D345" s="323"/>
      <c r="E345" s="353"/>
      <c r="F345" s="353"/>
      <c r="L345" s="353"/>
      <c r="N345" s="353"/>
      <c r="P345" s="353"/>
      <c r="Q345" s="353"/>
      <c r="R345" s="353"/>
      <c r="S345" s="353"/>
      <c r="T345" s="353"/>
      <c r="U345" s="353"/>
      <c r="V345" s="353"/>
      <c r="W345" s="353"/>
      <c r="X345" s="353"/>
      <c r="Y345" s="353"/>
      <c r="Z345" s="353"/>
      <c r="AA345" s="353"/>
      <c r="AB345" s="353"/>
      <c r="AC345" s="353"/>
      <c r="AD345" s="353"/>
      <c r="AE345" s="353"/>
      <c r="AF345" s="353"/>
      <c r="AG345" s="353"/>
      <c r="AH345" s="353"/>
      <c r="AI345" s="353"/>
      <c r="AJ345" s="353"/>
      <c r="AK345" s="353"/>
    </row>
    <row r="346" spans="3:37">
      <c r="C346" s="439"/>
      <c r="D346" s="323"/>
      <c r="E346" s="353"/>
      <c r="F346" s="353"/>
      <c r="L346" s="353"/>
      <c r="N346" s="353"/>
      <c r="P346" s="353"/>
      <c r="Q346" s="353"/>
      <c r="R346" s="353"/>
      <c r="S346" s="353"/>
      <c r="T346" s="353"/>
      <c r="U346" s="353"/>
      <c r="V346" s="353"/>
      <c r="W346" s="353"/>
      <c r="X346" s="353"/>
      <c r="Y346" s="353"/>
      <c r="Z346" s="353"/>
      <c r="AA346" s="353"/>
      <c r="AB346" s="353"/>
      <c r="AC346" s="353"/>
      <c r="AD346" s="353"/>
      <c r="AE346" s="353"/>
      <c r="AF346" s="353"/>
      <c r="AG346" s="353"/>
      <c r="AH346" s="353"/>
      <c r="AI346" s="353"/>
      <c r="AJ346" s="353"/>
      <c r="AK346" s="353"/>
    </row>
    <row r="347" spans="3:37">
      <c r="C347" s="439"/>
      <c r="D347" s="323"/>
      <c r="E347" s="353"/>
      <c r="F347" s="353"/>
      <c r="L347" s="353"/>
      <c r="N347" s="353"/>
      <c r="P347" s="353"/>
      <c r="Q347" s="353"/>
      <c r="R347" s="353"/>
      <c r="S347" s="353"/>
      <c r="T347" s="353"/>
      <c r="U347" s="353"/>
      <c r="V347" s="353"/>
      <c r="W347" s="353"/>
      <c r="X347" s="353"/>
      <c r="Y347" s="353"/>
      <c r="Z347" s="353"/>
      <c r="AA347" s="353"/>
      <c r="AB347" s="353"/>
      <c r="AC347" s="353"/>
      <c r="AD347" s="353"/>
      <c r="AE347" s="353"/>
      <c r="AF347" s="353"/>
      <c r="AG347" s="353"/>
      <c r="AH347" s="353"/>
      <c r="AI347" s="353"/>
      <c r="AJ347" s="353"/>
      <c r="AK347" s="353"/>
    </row>
    <row r="348" spans="3:37">
      <c r="C348" s="439"/>
      <c r="D348" s="323"/>
      <c r="E348" s="353"/>
      <c r="F348" s="353"/>
      <c r="L348" s="353"/>
      <c r="N348" s="353"/>
      <c r="P348" s="353"/>
      <c r="Q348" s="353"/>
      <c r="R348" s="353"/>
      <c r="S348" s="353"/>
      <c r="T348" s="353"/>
      <c r="U348" s="353"/>
      <c r="V348" s="353"/>
      <c r="W348" s="353"/>
      <c r="X348" s="353"/>
      <c r="Y348" s="353"/>
      <c r="Z348" s="353"/>
      <c r="AA348" s="353"/>
      <c r="AB348" s="353"/>
      <c r="AC348" s="353"/>
      <c r="AD348" s="353"/>
      <c r="AE348" s="353"/>
      <c r="AF348" s="353"/>
      <c r="AG348" s="353"/>
      <c r="AH348" s="353"/>
      <c r="AI348" s="353"/>
      <c r="AJ348" s="353"/>
      <c r="AK348" s="353"/>
    </row>
    <row r="349" spans="3:37">
      <c r="C349" s="439"/>
      <c r="D349" s="323"/>
      <c r="E349" s="353"/>
      <c r="F349" s="353"/>
      <c r="L349" s="353"/>
      <c r="N349" s="353"/>
      <c r="P349" s="353"/>
      <c r="Q349" s="353"/>
      <c r="R349" s="353"/>
      <c r="S349" s="353"/>
      <c r="T349" s="353"/>
      <c r="U349" s="353"/>
      <c r="V349" s="353"/>
      <c r="W349" s="353"/>
      <c r="X349" s="353"/>
      <c r="Y349" s="353"/>
      <c r="Z349" s="353"/>
      <c r="AA349" s="353"/>
      <c r="AB349" s="353"/>
      <c r="AC349" s="353"/>
      <c r="AD349" s="353"/>
      <c r="AE349" s="353"/>
      <c r="AF349" s="353"/>
      <c r="AG349" s="353"/>
      <c r="AH349" s="353"/>
      <c r="AI349" s="353"/>
      <c r="AJ349" s="353"/>
      <c r="AK349" s="353"/>
    </row>
    <row r="350" spans="3:37">
      <c r="C350" s="439"/>
      <c r="D350" s="323"/>
      <c r="E350" s="353"/>
      <c r="F350" s="353"/>
      <c r="L350" s="353"/>
      <c r="N350" s="353"/>
      <c r="P350" s="353"/>
      <c r="Q350" s="353"/>
      <c r="R350" s="353"/>
      <c r="S350" s="353"/>
      <c r="T350" s="353"/>
      <c r="U350" s="353"/>
      <c r="V350" s="353"/>
      <c r="W350" s="353"/>
      <c r="X350" s="353"/>
      <c r="Y350" s="353"/>
      <c r="Z350" s="353"/>
      <c r="AA350" s="353"/>
      <c r="AB350" s="353"/>
      <c r="AC350" s="353"/>
      <c r="AD350" s="353"/>
      <c r="AE350" s="353"/>
      <c r="AF350" s="353"/>
      <c r="AG350" s="353"/>
      <c r="AH350" s="353"/>
      <c r="AI350" s="353"/>
      <c r="AJ350" s="353"/>
      <c r="AK350" s="353"/>
    </row>
    <row r="351" spans="3:37">
      <c r="C351" s="439"/>
      <c r="D351" s="323"/>
      <c r="E351" s="353"/>
      <c r="F351" s="353"/>
      <c r="L351" s="353"/>
      <c r="N351" s="353"/>
      <c r="P351" s="353"/>
      <c r="Q351" s="353"/>
      <c r="R351" s="353"/>
      <c r="S351" s="353"/>
      <c r="T351" s="353"/>
      <c r="U351" s="353"/>
      <c r="V351" s="353"/>
      <c r="W351" s="353"/>
      <c r="X351" s="353"/>
      <c r="Y351" s="353"/>
      <c r="Z351" s="353"/>
      <c r="AA351" s="353"/>
      <c r="AB351" s="353"/>
      <c r="AC351" s="353"/>
      <c r="AD351" s="353"/>
      <c r="AE351" s="353"/>
      <c r="AF351" s="353"/>
      <c r="AG351" s="353"/>
      <c r="AH351" s="353"/>
      <c r="AI351" s="353"/>
      <c r="AJ351" s="353"/>
      <c r="AK351" s="353"/>
    </row>
    <row r="352" spans="3:37">
      <c r="C352" s="439"/>
      <c r="D352" s="323"/>
      <c r="E352" s="353"/>
      <c r="F352" s="353"/>
      <c r="L352" s="353"/>
      <c r="N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row>
    <row r="353" spans="3:37">
      <c r="C353" s="439"/>
      <c r="D353" s="323"/>
      <c r="E353" s="353"/>
      <c r="F353" s="353"/>
      <c r="L353" s="353"/>
      <c r="N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row>
    <row r="354" spans="3:37">
      <c r="C354" s="439"/>
      <c r="D354" s="323"/>
      <c r="E354" s="353"/>
      <c r="F354" s="353"/>
      <c r="L354" s="353"/>
      <c r="N354" s="353"/>
      <c r="P354" s="353"/>
      <c r="Q354" s="353"/>
      <c r="R354" s="353"/>
      <c r="S354" s="353"/>
      <c r="T354" s="353"/>
      <c r="U354" s="353"/>
      <c r="V354" s="353"/>
      <c r="W354" s="353"/>
      <c r="X354" s="353"/>
      <c r="Y354" s="353"/>
      <c r="Z354" s="353"/>
      <c r="AA354" s="353"/>
      <c r="AB354" s="353"/>
      <c r="AC354" s="353"/>
      <c r="AD354" s="353"/>
      <c r="AE354" s="353"/>
      <c r="AF354" s="353"/>
      <c r="AG354" s="353"/>
      <c r="AH354" s="353"/>
      <c r="AI354" s="353"/>
      <c r="AJ354" s="353"/>
      <c r="AK354" s="353"/>
    </row>
    <row r="355" spans="3:37">
      <c r="C355" s="439"/>
      <c r="D355" s="323"/>
      <c r="E355" s="353"/>
      <c r="F355" s="353"/>
      <c r="L355" s="353"/>
      <c r="N355" s="353"/>
      <c r="P355" s="353"/>
      <c r="Q355" s="353"/>
      <c r="R355" s="353"/>
      <c r="S355" s="353"/>
      <c r="T355" s="353"/>
      <c r="U355" s="353"/>
      <c r="V355" s="353"/>
      <c r="W355" s="353"/>
      <c r="X355" s="353"/>
      <c r="Y355" s="353"/>
      <c r="Z355" s="353"/>
      <c r="AA355" s="353"/>
      <c r="AB355" s="353"/>
      <c r="AC355" s="353"/>
      <c r="AD355" s="353"/>
      <c r="AE355" s="353"/>
      <c r="AF355" s="353"/>
      <c r="AG355" s="353"/>
      <c r="AH355" s="353"/>
      <c r="AI355" s="353"/>
      <c r="AJ355" s="353"/>
      <c r="AK355" s="353"/>
    </row>
    <row r="356" spans="3:37">
      <c r="C356" s="439"/>
      <c r="D356" s="323"/>
      <c r="E356" s="353"/>
      <c r="F356" s="353"/>
      <c r="L356" s="353"/>
      <c r="N356" s="353"/>
      <c r="P356" s="353"/>
      <c r="Q356" s="353"/>
      <c r="R356" s="353"/>
      <c r="S356" s="353"/>
      <c r="T356" s="353"/>
      <c r="U356" s="353"/>
      <c r="V356" s="353"/>
      <c r="W356" s="353"/>
      <c r="X356" s="353"/>
      <c r="Y356" s="353"/>
      <c r="Z356" s="353"/>
      <c r="AA356" s="353"/>
      <c r="AB356" s="353"/>
      <c r="AC356" s="353"/>
      <c r="AD356" s="353"/>
      <c r="AE356" s="353"/>
      <c r="AF356" s="353"/>
      <c r="AG356" s="353"/>
      <c r="AH356" s="353"/>
      <c r="AI356" s="353"/>
      <c r="AJ356" s="353"/>
      <c r="AK356" s="353"/>
    </row>
    <row r="357" spans="3:37">
      <c r="C357" s="439"/>
      <c r="D357" s="323"/>
      <c r="E357" s="353"/>
      <c r="F357" s="353"/>
      <c r="L357" s="353"/>
      <c r="N357" s="353"/>
      <c r="P357" s="353"/>
      <c r="Q357" s="353"/>
      <c r="R357" s="353"/>
      <c r="S357" s="353"/>
      <c r="T357" s="353"/>
      <c r="U357" s="353"/>
      <c r="V357" s="353"/>
      <c r="W357" s="353"/>
      <c r="X357" s="353"/>
      <c r="Y357" s="353"/>
      <c r="Z357" s="353"/>
      <c r="AA357" s="353"/>
      <c r="AB357" s="353"/>
      <c r="AC357" s="353"/>
      <c r="AD357" s="353"/>
      <c r="AE357" s="353"/>
      <c r="AF357" s="353"/>
      <c r="AG357" s="353"/>
      <c r="AH357" s="353"/>
      <c r="AI357" s="353"/>
      <c r="AJ357" s="353"/>
      <c r="AK357" s="353"/>
    </row>
    <row r="358" spans="3:37">
      <c r="C358" s="439"/>
      <c r="D358" s="323"/>
      <c r="E358" s="353"/>
      <c r="F358" s="353"/>
      <c r="L358" s="353"/>
      <c r="N358" s="353"/>
      <c r="P358" s="353"/>
      <c r="Q358" s="353"/>
      <c r="R358" s="353"/>
      <c r="S358" s="353"/>
      <c r="T358" s="353"/>
      <c r="U358" s="353"/>
      <c r="V358" s="353"/>
      <c r="W358" s="353"/>
      <c r="X358" s="353"/>
      <c r="Y358" s="353"/>
      <c r="Z358" s="353"/>
      <c r="AA358" s="353"/>
      <c r="AB358" s="353"/>
      <c r="AC358" s="353"/>
      <c r="AD358" s="353"/>
      <c r="AE358" s="353"/>
      <c r="AF358" s="353"/>
      <c r="AG358" s="353"/>
      <c r="AH358" s="353"/>
      <c r="AI358" s="353"/>
      <c r="AJ358" s="353"/>
      <c r="AK358" s="353"/>
    </row>
    <row r="359" spans="3:37">
      <c r="C359" s="439"/>
      <c r="D359" s="323"/>
      <c r="E359" s="353"/>
      <c r="F359" s="353"/>
      <c r="L359" s="353"/>
      <c r="N359" s="353"/>
      <c r="P359" s="353"/>
      <c r="Q359" s="353"/>
      <c r="R359" s="353"/>
      <c r="S359" s="353"/>
      <c r="T359" s="353"/>
      <c r="U359" s="353"/>
      <c r="V359" s="353"/>
      <c r="W359" s="353"/>
      <c r="X359" s="353"/>
      <c r="Y359" s="353"/>
      <c r="Z359" s="353"/>
      <c r="AA359" s="353"/>
      <c r="AB359" s="353"/>
      <c r="AC359" s="353"/>
      <c r="AD359" s="353"/>
      <c r="AE359" s="353"/>
      <c r="AF359" s="353"/>
      <c r="AG359" s="353"/>
      <c r="AH359" s="353"/>
      <c r="AI359" s="353"/>
      <c r="AJ359" s="353"/>
      <c r="AK359" s="353"/>
    </row>
    <row r="360" spans="3:37">
      <c r="C360" s="439"/>
      <c r="D360" s="323"/>
      <c r="E360" s="353"/>
      <c r="F360" s="353"/>
      <c r="L360" s="353"/>
      <c r="N360" s="353"/>
      <c r="P360" s="353"/>
      <c r="Q360" s="353"/>
      <c r="R360" s="353"/>
      <c r="S360" s="353"/>
      <c r="T360" s="353"/>
      <c r="U360" s="353"/>
      <c r="V360" s="353"/>
      <c r="W360" s="353"/>
      <c r="X360" s="353"/>
      <c r="Y360" s="353"/>
      <c r="Z360" s="353"/>
      <c r="AA360" s="353"/>
      <c r="AB360" s="353"/>
      <c r="AC360" s="353"/>
      <c r="AD360" s="353"/>
      <c r="AE360" s="353"/>
      <c r="AF360" s="353"/>
      <c r="AG360" s="353"/>
      <c r="AH360" s="353"/>
      <c r="AI360" s="353"/>
      <c r="AJ360" s="353"/>
      <c r="AK360" s="353"/>
    </row>
    <row r="361" spans="3:37">
      <c r="C361" s="439"/>
      <c r="D361" s="323"/>
      <c r="E361" s="353"/>
      <c r="F361" s="353"/>
      <c r="L361" s="353"/>
      <c r="N361" s="353"/>
      <c r="P361" s="353"/>
      <c r="Q361" s="353"/>
      <c r="R361" s="353"/>
      <c r="S361" s="353"/>
      <c r="T361" s="353"/>
      <c r="U361" s="353"/>
      <c r="V361" s="353"/>
      <c r="W361" s="353"/>
      <c r="X361" s="353"/>
      <c r="Y361" s="353"/>
      <c r="Z361" s="353"/>
      <c r="AA361" s="353"/>
      <c r="AB361" s="353"/>
      <c r="AC361" s="353"/>
      <c r="AD361" s="353"/>
      <c r="AE361" s="353"/>
      <c r="AF361" s="353"/>
      <c r="AG361" s="353"/>
      <c r="AH361" s="353"/>
      <c r="AI361" s="353"/>
      <c r="AJ361" s="353"/>
      <c r="AK361" s="353"/>
    </row>
    <row r="362" spans="3:37">
      <c r="C362" s="439"/>
      <c r="D362" s="323"/>
      <c r="E362" s="353"/>
      <c r="F362" s="353"/>
      <c r="L362" s="353"/>
      <c r="N362" s="353"/>
      <c r="P362" s="353"/>
      <c r="Q362" s="353"/>
      <c r="R362" s="353"/>
      <c r="S362" s="353"/>
      <c r="T362" s="353"/>
      <c r="U362" s="353"/>
      <c r="V362" s="353"/>
      <c r="W362" s="353"/>
      <c r="X362" s="353"/>
      <c r="Y362" s="353"/>
      <c r="Z362" s="353"/>
      <c r="AA362" s="353"/>
      <c r="AB362" s="353"/>
      <c r="AC362" s="353"/>
      <c r="AD362" s="353"/>
      <c r="AE362" s="353"/>
      <c r="AF362" s="353"/>
      <c r="AG362" s="353"/>
      <c r="AH362" s="353"/>
      <c r="AI362" s="353"/>
      <c r="AJ362" s="353"/>
      <c r="AK362" s="353"/>
    </row>
    <row r="363" spans="3:37">
      <c r="C363" s="439"/>
      <c r="D363" s="323"/>
      <c r="E363" s="353"/>
      <c r="F363" s="353"/>
      <c r="L363" s="353"/>
      <c r="N363" s="353"/>
      <c r="P363" s="353"/>
      <c r="Q363" s="353"/>
      <c r="R363" s="353"/>
      <c r="S363" s="353"/>
      <c r="T363" s="353"/>
      <c r="U363" s="353"/>
      <c r="V363" s="353"/>
      <c r="W363" s="353"/>
      <c r="X363" s="353"/>
      <c r="Y363" s="353"/>
      <c r="Z363" s="353"/>
      <c r="AA363" s="353"/>
      <c r="AB363" s="353"/>
      <c r="AC363" s="353"/>
      <c r="AD363" s="353"/>
      <c r="AE363" s="353"/>
      <c r="AF363" s="353"/>
      <c r="AG363" s="353"/>
      <c r="AH363" s="353"/>
      <c r="AI363" s="353"/>
      <c r="AJ363" s="353"/>
      <c r="AK363" s="353"/>
    </row>
    <row r="364" spans="3:37">
      <c r="C364" s="439"/>
      <c r="D364" s="323"/>
      <c r="E364" s="353"/>
      <c r="F364" s="353"/>
      <c r="L364" s="353"/>
      <c r="N364" s="353"/>
      <c r="P364" s="353"/>
      <c r="Q364" s="353"/>
      <c r="R364" s="353"/>
      <c r="S364" s="353"/>
      <c r="T364" s="353"/>
      <c r="U364" s="353"/>
      <c r="V364" s="353"/>
      <c r="W364" s="353"/>
      <c r="X364" s="353"/>
      <c r="Y364" s="353"/>
      <c r="Z364" s="353"/>
      <c r="AA364" s="353"/>
      <c r="AB364" s="353"/>
      <c r="AC364" s="353"/>
      <c r="AD364" s="353"/>
      <c r="AE364" s="353"/>
      <c r="AF364" s="353"/>
      <c r="AG364" s="353"/>
      <c r="AH364" s="353"/>
      <c r="AI364" s="353"/>
      <c r="AJ364" s="353"/>
      <c r="AK364" s="353"/>
    </row>
    <row r="365" spans="3:37">
      <c r="C365" s="439"/>
      <c r="D365" s="323"/>
      <c r="E365" s="353"/>
      <c r="F365" s="353"/>
      <c r="L365" s="353"/>
      <c r="N365" s="353"/>
      <c r="P365" s="353"/>
      <c r="Q365" s="353"/>
      <c r="R365" s="353"/>
      <c r="S365" s="353"/>
      <c r="T365" s="353"/>
      <c r="U365" s="353"/>
      <c r="V365" s="353"/>
      <c r="W365" s="353"/>
      <c r="X365" s="353"/>
      <c r="Y365" s="353"/>
      <c r="Z365" s="353"/>
      <c r="AA365" s="353"/>
      <c r="AB365" s="353"/>
      <c r="AC365" s="353"/>
      <c r="AD365" s="353"/>
      <c r="AE365" s="353"/>
      <c r="AF365" s="353"/>
      <c r="AG365" s="353"/>
      <c r="AH365" s="353"/>
      <c r="AI365" s="353"/>
      <c r="AJ365" s="353"/>
      <c r="AK365" s="353"/>
    </row>
    <row r="366" spans="3:37">
      <c r="C366" s="439"/>
      <c r="D366" s="323"/>
      <c r="E366" s="353"/>
      <c r="F366" s="353"/>
      <c r="L366" s="353"/>
      <c r="N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row>
    <row r="367" spans="3:37">
      <c r="C367" s="439"/>
      <c r="D367" s="323"/>
      <c r="E367" s="353"/>
      <c r="F367" s="353"/>
      <c r="L367" s="353"/>
      <c r="N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row>
    <row r="368" spans="3:37">
      <c r="C368" s="439"/>
      <c r="D368" s="323"/>
      <c r="E368" s="353"/>
      <c r="F368" s="353"/>
      <c r="L368" s="353"/>
      <c r="N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row>
    <row r="369" spans="3:37">
      <c r="C369" s="439"/>
      <c r="D369" s="323"/>
      <c r="E369" s="353"/>
      <c r="F369" s="353"/>
      <c r="L369" s="353"/>
      <c r="N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row>
    <row r="370" spans="3:37">
      <c r="C370" s="439"/>
      <c r="D370" s="323"/>
      <c r="E370" s="353"/>
      <c r="F370" s="353"/>
      <c r="L370" s="353"/>
      <c r="N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row>
    <row r="371" spans="3:37">
      <c r="C371" s="439"/>
      <c r="D371" s="323"/>
      <c r="E371" s="353"/>
      <c r="F371" s="353"/>
      <c r="L371" s="353"/>
      <c r="N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row>
    <row r="372" spans="3:37">
      <c r="C372" s="439"/>
      <c r="D372" s="323"/>
      <c r="E372" s="353"/>
      <c r="F372" s="353"/>
      <c r="L372" s="353"/>
      <c r="N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row>
    <row r="373" spans="3:37">
      <c r="C373" s="439"/>
      <c r="D373" s="323"/>
      <c r="E373" s="353"/>
      <c r="F373" s="353"/>
      <c r="L373" s="353"/>
      <c r="N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row>
    <row r="374" spans="3:37">
      <c r="C374" s="439"/>
      <c r="D374" s="323"/>
      <c r="E374" s="353"/>
      <c r="F374" s="353"/>
      <c r="L374" s="353"/>
      <c r="N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row>
    <row r="375" spans="3:37">
      <c r="C375" s="439"/>
      <c r="D375" s="323"/>
      <c r="E375" s="353"/>
      <c r="F375" s="353"/>
      <c r="L375" s="353"/>
      <c r="N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row>
    <row r="376" spans="3:37">
      <c r="C376" s="439"/>
      <c r="D376" s="323"/>
      <c r="E376" s="353"/>
      <c r="F376" s="353"/>
      <c r="L376" s="353"/>
      <c r="N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row>
    <row r="377" spans="3:37">
      <c r="C377" s="439"/>
      <c r="D377" s="323"/>
      <c r="E377" s="353"/>
      <c r="F377" s="353"/>
      <c r="L377" s="353"/>
      <c r="N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row>
    <row r="378" spans="3:37">
      <c r="C378" s="439"/>
      <c r="D378" s="323"/>
      <c r="E378" s="353"/>
      <c r="F378" s="353"/>
      <c r="L378" s="353"/>
      <c r="N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row>
    <row r="379" spans="3:37">
      <c r="C379" s="439"/>
      <c r="D379" s="323"/>
      <c r="E379" s="353"/>
      <c r="F379" s="353"/>
      <c r="L379" s="353"/>
      <c r="N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row>
    <row r="380" spans="3:37">
      <c r="C380" s="439"/>
      <c r="D380" s="323"/>
      <c r="E380" s="353"/>
      <c r="F380" s="353"/>
      <c r="L380" s="353"/>
      <c r="N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row>
    <row r="381" spans="3:37">
      <c r="C381" s="439"/>
      <c r="D381" s="323"/>
      <c r="E381" s="353"/>
      <c r="F381" s="353"/>
      <c r="L381" s="353"/>
      <c r="N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row>
    <row r="382" spans="3:37">
      <c r="C382" s="439"/>
      <c r="D382" s="323"/>
      <c r="E382" s="353"/>
      <c r="F382" s="353"/>
      <c r="L382" s="353"/>
      <c r="N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row>
    <row r="383" spans="3:37">
      <c r="C383" s="439"/>
      <c r="D383" s="323"/>
      <c r="E383" s="353"/>
      <c r="F383" s="353"/>
      <c r="L383" s="353"/>
      <c r="N383" s="353"/>
      <c r="P383" s="353"/>
      <c r="Q383" s="353"/>
      <c r="R383" s="353"/>
      <c r="S383" s="353"/>
      <c r="T383" s="353"/>
      <c r="U383" s="353"/>
      <c r="V383" s="353"/>
      <c r="W383" s="353"/>
      <c r="X383" s="353"/>
      <c r="Y383" s="353"/>
      <c r="Z383" s="353"/>
      <c r="AA383" s="353"/>
      <c r="AB383" s="353"/>
      <c r="AC383" s="353"/>
      <c r="AD383" s="353"/>
      <c r="AE383" s="353"/>
      <c r="AF383" s="353"/>
      <c r="AG383" s="353"/>
      <c r="AH383" s="353"/>
      <c r="AI383" s="353"/>
      <c r="AJ383" s="353"/>
      <c r="AK383" s="353"/>
    </row>
    <row r="384" spans="3:37">
      <c r="C384" s="439"/>
      <c r="D384" s="323"/>
      <c r="E384" s="353"/>
      <c r="F384" s="353"/>
      <c r="L384" s="353"/>
      <c r="N384" s="353"/>
      <c r="P384" s="353"/>
      <c r="Q384" s="353"/>
      <c r="R384" s="353"/>
      <c r="S384" s="353"/>
      <c r="T384" s="353"/>
      <c r="U384" s="353"/>
      <c r="V384" s="353"/>
      <c r="W384" s="353"/>
      <c r="X384" s="353"/>
      <c r="Y384" s="353"/>
      <c r="Z384" s="353"/>
      <c r="AA384" s="353"/>
      <c r="AB384" s="353"/>
      <c r="AC384" s="353"/>
      <c r="AD384" s="353"/>
      <c r="AE384" s="353"/>
      <c r="AF384" s="353"/>
      <c r="AG384" s="353"/>
      <c r="AH384" s="353"/>
      <c r="AI384" s="353"/>
      <c r="AJ384" s="353"/>
      <c r="AK384" s="353"/>
    </row>
    <row r="385" spans="3:37">
      <c r="C385" s="439"/>
      <c r="D385" s="323"/>
      <c r="E385" s="353"/>
      <c r="F385" s="353"/>
      <c r="L385" s="353"/>
      <c r="N385" s="353"/>
      <c r="P385" s="353"/>
      <c r="Q385" s="353"/>
      <c r="R385" s="353"/>
      <c r="S385" s="353"/>
      <c r="T385" s="353"/>
      <c r="U385" s="353"/>
      <c r="V385" s="353"/>
      <c r="W385" s="353"/>
      <c r="X385" s="353"/>
      <c r="Y385" s="353"/>
      <c r="Z385" s="353"/>
      <c r="AA385" s="353"/>
      <c r="AB385" s="353"/>
      <c r="AC385" s="353"/>
      <c r="AD385" s="353"/>
      <c r="AE385" s="353"/>
      <c r="AF385" s="353"/>
      <c r="AG385" s="353"/>
      <c r="AH385" s="353"/>
      <c r="AI385" s="353"/>
      <c r="AJ385" s="353"/>
      <c r="AK385" s="353"/>
    </row>
    <row r="386" spans="3:37">
      <c r="C386" s="439"/>
      <c r="D386" s="323"/>
      <c r="E386" s="353"/>
      <c r="F386" s="353"/>
      <c r="L386" s="353"/>
      <c r="N386" s="353"/>
      <c r="P386" s="353"/>
      <c r="Q386" s="353"/>
      <c r="R386" s="353"/>
      <c r="S386" s="353"/>
      <c r="T386" s="353"/>
      <c r="U386" s="353"/>
      <c r="V386" s="353"/>
      <c r="W386" s="353"/>
      <c r="X386" s="353"/>
      <c r="Y386" s="353"/>
      <c r="Z386" s="353"/>
      <c r="AA386" s="353"/>
      <c r="AB386" s="353"/>
      <c r="AC386" s="353"/>
      <c r="AD386" s="353"/>
      <c r="AE386" s="353"/>
      <c r="AF386" s="353"/>
      <c r="AG386" s="353"/>
      <c r="AH386" s="353"/>
      <c r="AI386" s="353"/>
      <c r="AJ386" s="353"/>
      <c r="AK386" s="353"/>
    </row>
    <row r="387" spans="3:37">
      <c r="C387" s="439"/>
      <c r="D387" s="323"/>
      <c r="E387" s="353"/>
      <c r="F387" s="353"/>
      <c r="L387" s="353"/>
      <c r="N387" s="353"/>
      <c r="P387" s="353"/>
      <c r="Q387" s="353"/>
      <c r="R387" s="353"/>
      <c r="S387" s="353"/>
      <c r="T387" s="353"/>
      <c r="U387" s="353"/>
      <c r="V387" s="353"/>
      <c r="W387" s="353"/>
      <c r="X387" s="353"/>
      <c r="Y387" s="353"/>
      <c r="Z387" s="353"/>
      <c r="AA387" s="353"/>
      <c r="AB387" s="353"/>
      <c r="AC387" s="353"/>
      <c r="AD387" s="353"/>
      <c r="AE387" s="353"/>
      <c r="AF387" s="353"/>
      <c r="AG387" s="353"/>
      <c r="AH387" s="353"/>
      <c r="AI387" s="353"/>
      <c r="AJ387" s="353"/>
      <c r="AK387" s="353"/>
    </row>
    <row r="388" spans="3:37">
      <c r="C388" s="439"/>
      <c r="D388" s="323"/>
      <c r="E388" s="353"/>
      <c r="F388" s="353"/>
      <c r="L388" s="353"/>
      <c r="N388" s="353"/>
      <c r="P388" s="353"/>
      <c r="Q388" s="353"/>
      <c r="R388" s="353"/>
      <c r="S388" s="353"/>
      <c r="T388" s="353"/>
      <c r="U388" s="353"/>
      <c r="V388" s="353"/>
      <c r="W388" s="353"/>
      <c r="X388" s="353"/>
      <c r="Y388" s="353"/>
      <c r="Z388" s="353"/>
      <c r="AA388" s="353"/>
      <c r="AB388" s="353"/>
      <c r="AC388" s="353"/>
      <c r="AD388" s="353"/>
      <c r="AE388" s="353"/>
      <c r="AF388" s="353"/>
      <c r="AG388" s="353"/>
      <c r="AH388" s="353"/>
      <c r="AI388" s="353"/>
      <c r="AJ388" s="353"/>
      <c r="AK388" s="353"/>
    </row>
    <row r="389" spans="3:37">
      <c r="C389" s="439"/>
      <c r="D389" s="323"/>
      <c r="E389" s="353"/>
      <c r="F389" s="353"/>
      <c r="L389" s="353"/>
      <c r="N389" s="353"/>
      <c r="P389" s="353"/>
      <c r="Q389" s="353"/>
      <c r="R389" s="353"/>
      <c r="S389" s="353"/>
      <c r="T389" s="353"/>
      <c r="U389" s="353"/>
      <c r="V389" s="353"/>
      <c r="W389" s="353"/>
      <c r="X389" s="353"/>
      <c r="Y389" s="353"/>
      <c r="Z389" s="353"/>
      <c r="AA389" s="353"/>
      <c r="AB389" s="353"/>
      <c r="AC389" s="353"/>
      <c r="AD389" s="353"/>
      <c r="AE389" s="353"/>
      <c r="AF389" s="353"/>
      <c r="AG389" s="353"/>
      <c r="AH389" s="353"/>
      <c r="AI389" s="353"/>
      <c r="AJ389" s="353"/>
      <c r="AK389" s="353"/>
    </row>
    <row r="390" spans="3:37">
      <c r="C390" s="439"/>
      <c r="D390" s="323"/>
      <c r="E390" s="353"/>
      <c r="F390" s="353"/>
      <c r="L390" s="353"/>
      <c r="N390" s="353"/>
      <c r="P390" s="353"/>
      <c r="Q390" s="353"/>
      <c r="R390" s="353"/>
      <c r="S390" s="353"/>
      <c r="T390" s="353"/>
      <c r="U390" s="353"/>
      <c r="V390" s="353"/>
      <c r="W390" s="353"/>
      <c r="X390" s="353"/>
      <c r="Y390" s="353"/>
      <c r="Z390" s="353"/>
      <c r="AA390" s="353"/>
      <c r="AB390" s="353"/>
      <c r="AC390" s="353"/>
      <c r="AD390" s="353"/>
      <c r="AE390" s="353"/>
      <c r="AF390" s="353"/>
      <c r="AG390" s="353"/>
      <c r="AH390" s="353"/>
      <c r="AI390" s="353"/>
      <c r="AJ390" s="353"/>
      <c r="AK390" s="353"/>
    </row>
    <row r="391" spans="3:37">
      <c r="C391" s="439"/>
      <c r="D391" s="323"/>
      <c r="E391" s="353"/>
      <c r="F391" s="353"/>
      <c r="L391" s="353"/>
      <c r="N391" s="353"/>
      <c r="P391" s="353"/>
      <c r="Q391" s="353"/>
      <c r="R391" s="353"/>
      <c r="S391" s="353"/>
      <c r="T391" s="353"/>
      <c r="U391" s="353"/>
      <c r="V391" s="353"/>
      <c r="W391" s="353"/>
      <c r="X391" s="353"/>
      <c r="Y391" s="353"/>
      <c r="Z391" s="353"/>
      <c r="AA391" s="353"/>
      <c r="AB391" s="353"/>
      <c r="AC391" s="353"/>
      <c r="AD391" s="353"/>
      <c r="AE391" s="353"/>
      <c r="AF391" s="353"/>
      <c r="AG391" s="353"/>
      <c r="AH391" s="353"/>
      <c r="AI391" s="353"/>
      <c r="AJ391" s="353"/>
      <c r="AK391" s="353"/>
    </row>
    <row r="392" spans="3:37">
      <c r="C392" s="439"/>
      <c r="D392" s="323"/>
      <c r="E392" s="353"/>
      <c r="F392" s="353"/>
      <c r="L392" s="353"/>
      <c r="N392" s="353"/>
      <c r="P392" s="353"/>
      <c r="Q392" s="353"/>
      <c r="R392" s="353"/>
      <c r="S392" s="353"/>
      <c r="T392" s="353"/>
      <c r="U392" s="353"/>
      <c r="V392" s="353"/>
      <c r="W392" s="353"/>
      <c r="X392" s="353"/>
      <c r="Y392" s="353"/>
      <c r="Z392" s="353"/>
      <c r="AA392" s="353"/>
      <c r="AB392" s="353"/>
      <c r="AC392" s="353"/>
      <c r="AD392" s="353"/>
      <c r="AE392" s="353"/>
      <c r="AF392" s="353"/>
      <c r="AG392" s="353"/>
      <c r="AH392" s="353"/>
      <c r="AI392" s="353"/>
      <c r="AJ392" s="353"/>
      <c r="AK392" s="353"/>
    </row>
    <row r="393" spans="3:37">
      <c r="C393" s="439"/>
      <c r="D393" s="323"/>
      <c r="E393" s="353"/>
      <c r="F393" s="353"/>
      <c r="L393" s="353"/>
      <c r="N393" s="353"/>
      <c r="P393" s="353"/>
      <c r="Q393" s="353"/>
      <c r="R393" s="353"/>
      <c r="S393" s="353"/>
      <c r="T393" s="353"/>
      <c r="U393" s="353"/>
      <c r="V393" s="353"/>
      <c r="W393" s="353"/>
      <c r="X393" s="353"/>
      <c r="Y393" s="353"/>
      <c r="Z393" s="353"/>
      <c r="AA393" s="353"/>
      <c r="AB393" s="353"/>
      <c r="AC393" s="353"/>
      <c r="AD393" s="353"/>
      <c r="AE393" s="353"/>
      <c r="AF393" s="353"/>
      <c r="AG393" s="353"/>
      <c r="AH393" s="353"/>
      <c r="AI393" s="353"/>
      <c r="AJ393" s="353"/>
      <c r="AK393" s="353"/>
    </row>
    <row r="394" spans="3:37">
      <c r="C394" s="439"/>
      <c r="D394" s="323"/>
      <c r="E394" s="353"/>
      <c r="F394" s="353"/>
      <c r="L394" s="353"/>
      <c r="N394" s="353"/>
      <c r="P394" s="353"/>
      <c r="Q394" s="353"/>
      <c r="R394" s="353"/>
      <c r="S394" s="353"/>
      <c r="T394" s="353"/>
      <c r="U394" s="353"/>
      <c r="V394" s="353"/>
      <c r="W394" s="353"/>
      <c r="X394" s="353"/>
      <c r="Y394" s="353"/>
      <c r="Z394" s="353"/>
      <c r="AA394" s="353"/>
      <c r="AB394" s="353"/>
      <c r="AC394" s="353"/>
      <c r="AD394" s="353"/>
      <c r="AE394" s="353"/>
      <c r="AF394" s="353"/>
      <c r="AG394" s="353"/>
      <c r="AH394" s="353"/>
      <c r="AI394" s="353"/>
      <c r="AJ394" s="353"/>
      <c r="AK394" s="353"/>
    </row>
    <row r="395" spans="3:37">
      <c r="C395" s="439"/>
      <c r="D395" s="323"/>
      <c r="E395" s="353"/>
      <c r="F395" s="353"/>
      <c r="L395" s="353"/>
      <c r="N395" s="353"/>
      <c r="P395" s="353"/>
      <c r="Q395" s="353"/>
      <c r="R395" s="353"/>
      <c r="S395" s="353"/>
      <c r="T395" s="353"/>
      <c r="U395" s="353"/>
      <c r="V395" s="353"/>
      <c r="W395" s="353"/>
      <c r="X395" s="353"/>
      <c r="Y395" s="353"/>
      <c r="Z395" s="353"/>
      <c r="AA395" s="353"/>
      <c r="AB395" s="353"/>
      <c r="AC395" s="353"/>
      <c r="AD395" s="353"/>
      <c r="AE395" s="353"/>
      <c r="AF395" s="353"/>
      <c r="AG395" s="353"/>
      <c r="AH395" s="353"/>
      <c r="AI395" s="353"/>
      <c r="AJ395" s="353"/>
      <c r="AK395" s="353"/>
    </row>
    <row r="396" spans="3:37">
      <c r="C396" s="439"/>
      <c r="D396" s="323"/>
      <c r="E396" s="353"/>
      <c r="F396" s="353"/>
      <c r="L396" s="353"/>
      <c r="N396" s="353"/>
      <c r="P396" s="353"/>
      <c r="Q396" s="353"/>
      <c r="R396" s="353"/>
      <c r="S396" s="353"/>
      <c r="T396" s="353"/>
      <c r="U396" s="353"/>
      <c r="V396" s="353"/>
      <c r="W396" s="353"/>
      <c r="X396" s="353"/>
      <c r="Y396" s="353"/>
      <c r="Z396" s="353"/>
      <c r="AA396" s="353"/>
      <c r="AB396" s="353"/>
      <c r="AC396" s="353"/>
      <c r="AD396" s="353"/>
      <c r="AE396" s="353"/>
      <c r="AF396" s="353"/>
      <c r="AG396" s="353"/>
      <c r="AH396" s="353"/>
      <c r="AI396" s="353"/>
      <c r="AJ396" s="353"/>
      <c r="AK396" s="353"/>
    </row>
    <row r="397" spans="3:37">
      <c r="C397" s="439"/>
      <c r="D397" s="323"/>
      <c r="E397" s="353"/>
      <c r="F397" s="353"/>
      <c r="L397" s="353"/>
      <c r="N397" s="353"/>
      <c r="P397" s="353"/>
      <c r="Q397" s="353"/>
      <c r="R397" s="353"/>
      <c r="S397" s="353"/>
      <c r="T397" s="353"/>
      <c r="U397" s="353"/>
      <c r="V397" s="353"/>
      <c r="W397" s="353"/>
      <c r="X397" s="353"/>
      <c r="Y397" s="353"/>
      <c r="Z397" s="353"/>
      <c r="AA397" s="353"/>
      <c r="AB397" s="353"/>
      <c r="AC397" s="353"/>
      <c r="AD397" s="353"/>
      <c r="AE397" s="353"/>
      <c r="AF397" s="353"/>
      <c r="AG397" s="353"/>
      <c r="AH397" s="353"/>
      <c r="AI397" s="353"/>
      <c r="AJ397" s="353"/>
      <c r="AK397" s="353"/>
    </row>
    <row r="398" spans="3:37">
      <c r="C398" s="439"/>
      <c r="D398" s="323"/>
      <c r="E398" s="353"/>
      <c r="F398" s="353"/>
      <c r="L398" s="353"/>
      <c r="N398" s="353"/>
      <c r="P398" s="353"/>
      <c r="Q398" s="353"/>
      <c r="R398" s="353"/>
      <c r="S398" s="353"/>
      <c r="T398" s="353"/>
      <c r="U398" s="353"/>
      <c r="V398" s="353"/>
      <c r="W398" s="353"/>
      <c r="X398" s="353"/>
      <c r="Y398" s="353"/>
      <c r="Z398" s="353"/>
      <c r="AA398" s="353"/>
      <c r="AB398" s="353"/>
      <c r="AC398" s="353"/>
      <c r="AD398" s="353"/>
      <c r="AE398" s="353"/>
      <c r="AF398" s="353"/>
      <c r="AG398" s="353"/>
      <c r="AH398" s="353"/>
      <c r="AI398" s="353"/>
      <c r="AJ398" s="353"/>
      <c r="AK398" s="353"/>
    </row>
    <row r="399" spans="3:37">
      <c r="C399" s="439"/>
      <c r="D399" s="323"/>
      <c r="E399" s="353"/>
      <c r="F399" s="353"/>
      <c r="L399" s="353"/>
      <c r="N399" s="353"/>
      <c r="P399" s="353"/>
      <c r="Q399" s="353"/>
      <c r="R399" s="353"/>
      <c r="S399" s="353"/>
      <c r="T399" s="353"/>
      <c r="U399" s="353"/>
      <c r="V399" s="353"/>
      <c r="W399" s="353"/>
      <c r="X399" s="353"/>
      <c r="Y399" s="353"/>
      <c r="Z399" s="353"/>
      <c r="AA399" s="353"/>
      <c r="AB399" s="353"/>
      <c r="AC399" s="353"/>
      <c r="AD399" s="353"/>
      <c r="AE399" s="353"/>
      <c r="AF399" s="353"/>
      <c r="AG399" s="353"/>
      <c r="AH399" s="353"/>
      <c r="AI399" s="353"/>
      <c r="AJ399" s="353"/>
      <c r="AK399" s="353"/>
    </row>
    <row r="400" spans="3:37">
      <c r="C400" s="439"/>
      <c r="D400" s="323"/>
      <c r="E400" s="353"/>
      <c r="F400" s="353"/>
      <c r="L400" s="353"/>
      <c r="N400" s="353"/>
      <c r="P400" s="353"/>
      <c r="Q400" s="353"/>
      <c r="R400" s="353"/>
      <c r="S400" s="353"/>
      <c r="T400" s="353"/>
      <c r="U400" s="353"/>
      <c r="V400" s="353"/>
      <c r="W400" s="353"/>
      <c r="X400" s="353"/>
      <c r="Y400" s="353"/>
      <c r="Z400" s="353"/>
      <c r="AA400" s="353"/>
      <c r="AB400" s="353"/>
      <c r="AC400" s="353"/>
      <c r="AD400" s="353"/>
      <c r="AE400" s="353"/>
      <c r="AF400" s="353"/>
      <c r="AG400" s="353"/>
      <c r="AH400" s="353"/>
      <c r="AI400" s="353"/>
      <c r="AJ400" s="353"/>
      <c r="AK400" s="353"/>
    </row>
    <row r="401" spans="3:37">
      <c r="C401" s="439"/>
      <c r="D401" s="323"/>
      <c r="E401" s="353"/>
      <c r="F401" s="353"/>
      <c r="L401" s="353"/>
      <c r="N401" s="353"/>
      <c r="P401" s="353"/>
      <c r="Q401" s="353"/>
      <c r="R401" s="353"/>
      <c r="S401" s="353"/>
      <c r="T401" s="353"/>
      <c r="U401" s="353"/>
      <c r="V401" s="353"/>
      <c r="W401" s="353"/>
      <c r="X401" s="353"/>
      <c r="Y401" s="353"/>
      <c r="Z401" s="353"/>
      <c r="AA401" s="353"/>
      <c r="AB401" s="353"/>
      <c r="AC401" s="353"/>
      <c r="AD401" s="353"/>
      <c r="AE401" s="353"/>
      <c r="AF401" s="353"/>
      <c r="AG401" s="353"/>
      <c r="AH401" s="353"/>
      <c r="AI401" s="353"/>
      <c r="AJ401" s="353"/>
      <c r="AK401" s="353"/>
    </row>
    <row r="402" spans="3:37">
      <c r="C402" s="439"/>
      <c r="D402" s="323"/>
      <c r="E402" s="353"/>
      <c r="F402" s="353"/>
      <c r="L402" s="353"/>
      <c r="N402" s="353"/>
      <c r="P402" s="353"/>
      <c r="Q402" s="353"/>
      <c r="R402" s="353"/>
      <c r="S402" s="353"/>
      <c r="T402" s="353"/>
      <c r="U402" s="353"/>
      <c r="V402" s="353"/>
      <c r="W402" s="353"/>
      <c r="X402" s="353"/>
      <c r="Y402" s="353"/>
      <c r="Z402" s="353"/>
      <c r="AA402" s="353"/>
      <c r="AB402" s="353"/>
      <c r="AC402" s="353"/>
      <c r="AD402" s="353"/>
      <c r="AE402" s="353"/>
      <c r="AF402" s="353"/>
      <c r="AG402" s="353"/>
      <c r="AH402" s="353"/>
      <c r="AI402" s="353"/>
      <c r="AJ402" s="353"/>
      <c r="AK402" s="353"/>
    </row>
    <row r="403" spans="3:37">
      <c r="C403" s="439"/>
      <c r="D403" s="323"/>
      <c r="E403" s="353"/>
      <c r="F403" s="353"/>
      <c r="L403" s="353"/>
      <c r="N403" s="353"/>
      <c r="P403" s="353"/>
      <c r="Q403" s="353"/>
      <c r="R403" s="353"/>
      <c r="S403" s="353"/>
      <c r="T403" s="353"/>
      <c r="U403" s="353"/>
      <c r="V403" s="353"/>
      <c r="W403" s="353"/>
      <c r="X403" s="353"/>
      <c r="Y403" s="353"/>
      <c r="Z403" s="353"/>
      <c r="AA403" s="353"/>
      <c r="AB403" s="353"/>
      <c r="AC403" s="353"/>
      <c r="AD403" s="353"/>
      <c r="AE403" s="353"/>
      <c r="AF403" s="353"/>
      <c r="AG403" s="353"/>
      <c r="AH403" s="353"/>
      <c r="AI403" s="353"/>
      <c r="AJ403" s="353"/>
      <c r="AK403" s="353"/>
    </row>
    <row r="404" spans="3:37">
      <c r="C404" s="439"/>
      <c r="D404" s="323"/>
      <c r="E404" s="353"/>
      <c r="F404" s="353"/>
      <c r="L404" s="353"/>
      <c r="N404" s="353"/>
      <c r="P404" s="353"/>
      <c r="Q404" s="353"/>
      <c r="R404" s="353"/>
      <c r="S404" s="353"/>
      <c r="T404" s="353"/>
      <c r="U404" s="353"/>
      <c r="V404" s="353"/>
      <c r="W404" s="353"/>
      <c r="X404" s="353"/>
      <c r="Y404" s="353"/>
      <c r="Z404" s="353"/>
      <c r="AA404" s="353"/>
      <c r="AB404" s="353"/>
      <c r="AC404" s="353"/>
      <c r="AD404" s="353"/>
      <c r="AE404" s="353"/>
      <c r="AF404" s="353"/>
      <c r="AG404" s="353"/>
      <c r="AH404" s="353"/>
      <c r="AI404" s="353"/>
      <c r="AJ404" s="353"/>
      <c r="AK404" s="353"/>
    </row>
    <row r="405" spans="3:37">
      <c r="C405" s="439"/>
      <c r="D405" s="323"/>
      <c r="E405" s="353"/>
      <c r="F405" s="353"/>
      <c r="L405" s="353"/>
      <c r="N405" s="353"/>
      <c r="P405" s="353"/>
      <c r="Q405" s="353"/>
      <c r="R405" s="353"/>
      <c r="S405" s="353"/>
      <c r="T405" s="353"/>
      <c r="U405" s="353"/>
      <c r="V405" s="353"/>
      <c r="W405" s="353"/>
      <c r="X405" s="353"/>
      <c r="Y405" s="353"/>
      <c r="Z405" s="353"/>
      <c r="AA405" s="353"/>
      <c r="AB405" s="353"/>
      <c r="AC405" s="353"/>
      <c r="AD405" s="353"/>
      <c r="AE405" s="353"/>
      <c r="AF405" s="353"/>
      <c r="AG405" s="353"/>
      <c r="AH405" s="353"/>
      <c r="AI405" s="353"/>
      <c r="AJ405" s="353"/>
      <c r="AK405" s="353"/>
    </row>
    <row r="406" spans="3:37">
      <c r="C406" s="439"/>
      <c r="D406" s="323"/>
      <c r="E406" s="353"/>
      <c r="F406" s="353"/>
      <c r="L406" s="353"/>
      <c r="N406" s="353"/>
      <c r="P406" s="353"/>
      <c r="Q406" s="353"/>
      <c r="R406" s="353"/>
      <c r="S406" s="353"/>
      <c r="T406" s="353"/>
      <c r="U406" s="353"/>
      <c r="V406" s="353"/>
      <c r="W406" s="353"/>
      <c r="X406" s="353"/>
      <c r="Y406" s="353"/>
      <c r="Z406" s="353"/>
      <c r="AA406" s="353"/>
      <c r="AB406" s="353"/>
      <c r="AC406" s="353"/>
      <c r="AD406" s="353"/>
      <c r="AE406" s="353"/>
      <c r="AF406" s="353"/>
      <c r="AG406" s="353"/>
      <c r="AH406" s="353"/>
      <c r="AI406" s="353"/>
      <c r="AJ406" s="353"/>
      <c r="AK406" s="353"/>
    </row>
    <row r="407" spans="3:37">
      <c r="C407" s="439"/>
      <c r="D407" s="323"/>
      <c r="E407" s="353"/>
      <c r="F407" s="353"/>
      <c r="L407" s="353"/>
      <c r="N407" s="353"/>
      <c r="P407" s="353"/>
      <c r="Q407" s="353"/>
      <c r="R407" s="353"/>
      <c r="S407" s="353"/>
      <c r="T407" s="353"/>
      <c r="U407" s="353"/>
      <c r="V407" s="353"/>
      <c r="W407" s="353"/>
      <c r="X407" s="353"/>
      <c r="Y407" s="353"/>
      <c r="Z407" s="353"/>
      <c r="AA407" s="353"/>
      <c r="AB407" s="353"/>
      <c r="AC407" s="353"/>
      <c r="AD407" s="353"/>
      <c r="AE407" s="353"/>
      <c r="AF407" s="353"/>
      <c r="AG407" s="353"/>
      <c r="AH407" s="353"/>
      <c r="AI407" s="353"/>
      <c r="AJ407" s="353"/>
      <c r="AK407" s="353"/>
    </row>
    <row r="408" spans="3:37">
      <c r="C408" s="439"/>
      <c r="D408" s="323"/>
      <c r="E408" s="353"/>
      <c r="F408" s="353"/>
      <c r="L408" s="353"/>
      <c r="N408" s="353"/>
      <c r="P408" s="353"/>
      <c r="Q408" s="353"/>
      <c r="R408" s="353"/>
      <c r="S408" s="353"/>
      <c r="T408" s="353"/>
      <c r="U408" s="353"/>
      <c r="V408" s="353"/>
      <c r="W408" s="353"/>
      <c r="X408" s="353"/>
      <c r="Y408" s="353"/>
      <c r="Z408" s="353"/>
      <c r="AA408" s="353"/>
      <c r="AB408" s="353"/>
      <c r="AC408" s="353"/>
      <c r="AD408" s="353"/>
      <c r="AE408" s="353"/>
      <c r="AF408" s="353"/>
      <c r="AG408" s="353"/>
      <c r="AH408" s="353"/>
      <c r="AI408" s="353"/>
      <c r="AJ408" s="353"/>
      <c r="AK408" s="353"/>
    </row>
    <row r="409" spans="3:37">
      <c r="C409" s="439"/>
      <c r="D409" s="323"/>
      <c r="E409" s="353"/>
      <c r="F409" s="353"/>
      <c r="L409" s="353"/>
      <c r="N409" s="353"/>
      <c r="P409" s="353"/>
      <c r="Q409" s="353"/>
      <c r="R409" s="353"/>
      <c r="S409" s="353"/>
      <c r="T409" s="353"/>
      <c r="U409" s="353"/>
      <c r="V409" s="353"/>
      <c r="W409" s="353"/>
      <c r="X409" s="353"/>
      <c r="Y409" s="353"/>
      <c r="Z409" s="353"/>
      <c r="AA409" s="353"/>
      <c r="AB409" s="353"/>
      <c r="AC409" s="353"/>
      <c r="AD409" s="353"/>
      <c r="AE409" s="353"/>
      <c r="AF409" s="353"/>
      <c r="AG409" s="353"/>
      <c r="AH409" s="353"/>
      <c r="AI409" s="353"/>
      <c r="AJ409" s="353"/>
      <c r="AK409" s="353"/>
    </row>
    <row r="410" spans="3:37">
      <c r="C410" s="439"/>
      <c r="D410" s="323"/>
      <c r="E410" s="353"/>
      <c r="F410" s="353"/>
      <c r="L410" s="353"/>
      <c r="N410" s="353"/>
      <c r="P410" s="353"/>
      <c r="Q410" s="353"/>
      <c r="R410" s="353"/>
      <c r="S410" s="353"/>
      <c r="T410" s="353"/>
      <c r="U410" s="353"/>
      <c r="V410" s="353"/>
      <c r="W410" s="353"/>
      <c r="X410" s="353"/>
      <c r="Y410" s="353"/>
      <c r="Z410" s="353"/>
      <c r="AA410" s="353"/>
      <c r="AB410" s="353"/>
      <c r="AC410" s="353"/>
      <c r="AD410" s="353"/>
      <c r="AE410" s="353"/>
      <c r="AF410" s="353"/>
      <c r="AG410" s="353"/>
      <c r="AH410" s="353"/>
      <c r="AI410" s="353"/>
      <c r="AJ410" s="353"/>
      <c r="AK410" s="353"/>
    </row>
    <row r="411" spans="3:37">
      <c r="C411" s="439"/>
      <c r="D411" s="323"/>
      <c r="E411" s="353"/>
      <c r="F411" s="353"/>
      <c r="L411" s="353"/>
      <c r="N411" s="353"/>
      <c r="P411" s="353"/>
      <c r="Q411" s="353"/>
      <c r="R411" s="353"/>
      <c r="S411" s="353"/>
      <c r="T411" s="353"/>
      <c r="U411" s="353"/>
      <c r="V411" s="353"/>
      <c r="W411" s="353"/>
      <c r="X411" s="353"/>
      <c r="Y411" s="353"/>
      <c r="Z411" s="353"/>
      <c r="AA411" s="353"/>
      <c r="AB411" s="353"/>
      <c r="AC411" s="353"/>
      <c r="AD411" s="353"/>
      <c r="AE411" s="353"/>
      <c r="AF411" s="353"/>
      <c r="AG411" s="353"/>
      <c r="AH411" s="353"/>
      <c r="AI411" s="353"/>
      <c r="AJ411" s="353"/>
      <c r="AK411" s="353"/>
    </row>
    <row r="412" spans="3:37">
      <c r="C412" s="439"/>
      <c r="D412" s="323"/>
      <c r="E412" s="353"/>
      <c r="F412" s="353"/>
      <c r="L412" s="353"/>
      <c r="N412" s="353"/>
      <c r="P412" s="353"/>
      <c r="Q412" s="353"/>
      <c r="R412" s="353"/>
      <c r="S412" s="353"/>
      <c r="T412" s="353"/>
      <c r="U412" s="353"/>
      <c r="V412" s="353"/>
      <c r="W412" s="353"/>
      <c r="X412" s="353"/>
      <c r="Y412" s="353"/>
      <c r="Z412" s="353"/>
      <c r="AA412" s="353"/>
      <c r="AB412" s="353"/>
      <c r="AC412" s="353"/>
      <c r="AD412" s="353"/>
      <c r="AE412" s="353"/>
      <c r="AF412" s="353"/>
      <c r="AG412" s="353"/>
      <c r="AH412" s="353"/>
      <c r="AI412" s="353"/>
      <c r="AJ412" s="353"/>
      <c r="AK412" s="353"/>
    </row>
    <row r="413" spans="3:37">
      <c r="C413" s="439"/>
      <c r="D413" s="323"/>
      <c r="E413" s="353"/>
      <c r="F413" s="353"/>
      <c r="L413" s="353"/>
      <c r="N413" s="353"/>
      <c r="P413" s="353"/>
      <c r="Q413" s="353"/>
      <c r="R413" s="353"/>
      <c r="S413" s="353"/>
      <c r="T413" s="353"/>
      <c r="U413" s="353"/>
      <c r="V413" s="353"/>
      <c r="W413" s="353"/>
      <c r="X413" s="353"/>
      <c r="Y413" s="353"/>
      <c r="Z413" s="353"/>
      <c r="AA413" s="353"/>
      <c r="AB413" s="353"/>
      <c r="AC413" s="353"/>
      <c r="AD413" s="353"/>
      <c r="AE413" s="353"/>
      <c r="AF413" s="353"/>
      <c r="AG413" s="353"/>
      <c r="AH413" s="353"/>
      <c r="AI413" s="353"/>
      <c r="AJ413" s="353"/>
      <c r="AK413" s="353"/>
    </row>
    <row r="414" spans="3:37">
      <c r="C414" s="439"/>
      <c r="D414" s="323"/>
      <c r="E414" s="353"/>
      <c r="F414" s="353"/>
      <c r="L414" s="353"/>
      <c r="N414" s="353"/>
      <c r="P414" s="353"/>
      <c r="Q414" s="353"/>
      <c r="R414" s="353"/>
      <c r="S414" s="353"/>
      <c r="T414" s="353"/>
      <c r="U414" s="353"/>
      <c r="V414" s="353"/>
      <c r="W414" s="353"/>
      <c r="X414" s="353"/>
      <c r="Y414" s="353"/>
      <c r="Z414" s="353"/>
      <c r="AA414" s="353"/>
      <c r="AB414" s="353"/>
      <c r="AC414" s="353"/>
      <c r="AD414" s="353"/>
      <c r="AE414" s="353"/>
      <c r="AF414" s="353"/>
      <c r="AG414" s="353"/>
      <c r="AH414" s="353"/>
      <c r="AI414" s="353"/>
      <c r="AJ414" s="353"/>
      <c r="AK414" s="353"/>
    </row>
    <row r="415" spans="3:37">
      <c r="C415" s="439"/>
      <c r="D415" s="323"/>
      <c r="E415" s="353"/>
      <c r="F415" s="353"/>
      <c r="L415" s="353"/>
      <c r="N415" s="353"/>
      <c r="P415" s="353"/>
      <c r="Q415" s="353"/>
      <c r="R415" s="353"/>
      <c r="S415" s="353"/>
      <c r="T415" s="353"/>
      <c r="U415" s="353"/>
      <c r="V415" s="353"/>
      <c r="W415" s="353"/>
      <c r="X415" s="353"/>
      <c r="Y415" s="353"/>
      <c r="Z415" s="353"/>
      <c r="AA415" s="353"/>
      <c r="AB415" s="353"/>
      <c r="AC415" s="353"/>
      <c r="AD415" s="353"/>
      <c r="AE415" s="353"/>
      <c r="AF415" s="353"/>
      <c r="AG415" s="353"/>
      <c r="AH415" s="353"/>
      <c r="AI415" s="353"/>
      <c r="AJ415" s="353"/>
      <c r="AK415" s="353"/>
    </row>
    <row r="416" spans="3:37">
      <c r="C416" s="439"/>
      <c r="D416" s="323"/>
      <c r="E416" s="353"/>
      <c r="F416" s="353"/>
      <c r="L416" s="353"/>
      <c r="N416" s="353"/>
      <c r="P416" s="353"/>
      <c r="Q416" s="353"/>
      <c r="R416" s="353"/>
      <c r="S416" s="353"/>
      <c r="T416" s="353"/>
      <c r="U416" s="353"/>
      <c r="V416" s="353"/>
      <c r="W416" s="353"/>
      <c r="X416" s="353"/>
      <c r="Y416" s="353"/>
      <c r="Z416" s="353"/>
      <c r="AA416" s="353"/>
      <c r="AB416" s="353"/>
      <c r="AC416" s="353"/>
      <c r="AD416" s="353"/>
      <c r="AE416" s="353"/>
      <c r="AF416" s="353"/>
      <c r="AG416" s="353"/>
      <c r="AH416" s="353"/>
      <c r="AI416" s="353"/>
      <c r="AJ416" s="353"/>
      <c r="AK416" s="353"/>
    </row>
    <row r="417" spans="3:37">
      <c r="C417" s="439"/>
      <c r="D417" s="323"/>
      <c r="E417" s="353"/>
      <c r="F417" s="353"/>
      <c r="L417" s="353"/>
      <c r="N417" s="353"/>
      <c r="P417" s="353"/>
      <c r="Q417" s="353"/>
      <c r="R417" s="353"/>
      <c r="S417" s="353"/>
      <c r="T417" s="353"/>
      <c r="U417" s="353"/>
      <c r="V417" s="353"/>
      <c r="W417" s="353"/>
      <c r="X417" s="353"/>
      <c r="Y417" s="353"/>
      <c r="Z417" s="353"/>
      <c r="AA417" s="353"/>
      <c r="AB417" s="353"/>
      <c r="AC417" s="353"/>
      <c r="AD417" s="353"/>
      <c r="AE417" s="353"/>
      <c r="AF417" s="353"/>
      <c r="AG417" s="353"/>
      <c r="AH417" s="353"/>
      <c r="AI417" s="353"/>
      <c r="AJ417" s="353"/>
      <c r="AK417" s="353"/>
    </row>
    <row r="418" spans="3:37">
      <c r="C418" s="439"/>
      <c r="D418" s="323"/>
      <c r="E418" s="353"/>
      <c r="F418" s="353"/>
      <c r="L418" s="353"/>
      <c r="N418" s="353"/>
      <c r="P418" s="353"/>
      <c r="Q418" s="353"/>
      <c r="R418" s="353"/>
      <c r="S418" s="353"/>
      <c r="T418" s="353"/>
      <c r="U418" s="353"/>
      <c r="V418" s="353"/>
      <c r="W418" s="353"/>
      <c r="X418" s="353"/>
      <c r="Y418" s="353"/>
      <c r="Z418" s="353"/>
      <c r="AA418" s="353"/>
      <c r="AB418" s="353"/>
      <c r="AC418" s="353"/>
      <c r="AD418" s="353"/>
      <c r="AE418" s="353"/>
      <c r="AF418" s="353"/>
      <c r="AG418" s="353"/>
      <c r="AH418" s="353"/>
      <c r="AI418" s="353"/>
      <c r="AJ418" s="353"/>
      <c r="AK418" s="353"/>
    </row>
    <row r="419" spans="3:37">
      <c r="C419" s="439"/>
      <c r="D419" s="323"/>
      <c r="E419" s="353"/>
      <c r="F419" s="353"/>
      <c r="L419" s="353"/>
      <c r="N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row>
    <row r="420" spans="3:37">
      <c r="C420" s="439"/>
      <c r="D420" s="323"/>
      <c r="E420" s="353"/>
      <c r="F420" s="353"/>
      <c r="L420" s="353"/>
      <c r="N420" s="353"/>
      <c r="P420" s="353"/>
      <c r="Q420" s="353"/>
      <c r="R420" s="353"/>
      <c r="S420" s="353"/>
      <c r="T420" s="353"/>
      <c r="U420" s="353"/>
      <c r="V420" s="353"/>
      <c r="W420" s="353"/>
      <c r="X420" s="353"/>
      <c r="Y420" s="353"/>
      <c r="Z420" s="353"/>
      <c r="AA420" s="353"/>
      <c r="AB420" s="353"/>
      <c r="AC420" s="353"/>
      <c r="AD420" s="353"/>
      <c r="AE420" s="353"/>
      <c r="AF420" s="353"/>
      <c r="AG420" s="353"/>
      <c r="AH420" s="353"/>
      <c r="AI420" s="353"/>
      <c r="AJ420" s="353"/>
      <c r="AK420" s="353"/>
    </row>
    <row r="421" spans="3:37">
      <c r="C421" s="439"/>
      <c r="D421" s="323"/>
      <c r="E421" s="353"/>
      <c r="F421" s="353"/>
      <c r="L421" s="353"/>
      <c r="N421" s="353"/>
      <c r="P421" s="353"/>
      <c r="Q421" s="353"/>
      <c r="R421" s="353"/>
      <c r="S421" s="353"/>
      <c r="T421" s="353"/>
      <c r="U421" s="353"/>
      <c r="V421" s="353"/>
      <c r="W421" s="353"/>
      <c r="X421" s="353"/>
      <c r="Y421" s="353"/>
      <c r="Z421" s="353"/>
      <c r="AA421" s="353"/>
      <c r="AB421" s="353"/>
      <c r="AC421" s="353"/>
      <c r="AD421" s="353"/>
      <c r="AE421" s="353"/>
      <c r="AF421" s="353"/>
      <c r="AG421" s="353"/>
      <c r="AH421" s="353"/>
      <c r="AI421" s="353"/>
      <c r="AJ421" s="353"/>
      <c r="AK421" s="353"/>
    </row>
    <row r="422" spans="3:37">
      <c r="C422" s="439"/>
      <c r="D422" s="323"/>
      <c r="E422" s="353"/>
      <c r="F422" s="353"/>
      <c r="L422" s="353"/>
      <c r="N422" s="353"/>
      <c r="P422" s="353"/>
      <c r="Q422" s="353"/>
      <c r="R422" s="353"/>
      <c r="S422" s="353"/>
      <c r="T422" s="353"/>
      <c r="U422" s="353"/>
      <c r="V422" s="353"/>
      <c r="W422" s="353"/>
      <c r="X422" s="353"/>
      <c r="Y422" s="353"/>
      <c r="Z422" s="353"/>
      <c r="AA422" s="353"/>
      <c r="AB422" s="353"/>
      <c r="AC422" s="353"/>
      <c r="AD422" s="353"/>
      <c r="AE422" s="353"/>
      <c r="AF422" s="353"/>
      <c r="AG422" s="353"/>
      <c r="AH422" s="353"/>
      <c r="AI422" s="353"/>
      <c r="AJ422" s="353"/>
      <c r="AK422" s="353"/>
    </row>
    <row r="423" spans="3:37">
      <c r="C423" s="439"/>
      <c r="D423" s="323"/>
      <c r="E423" s="353"/>
      <c r="F423" s="353"/>
      <c r="L423" s="353"/>
      <c r="N423" s="353"/>
      <c r="P423" s="353"/>
      <c r="Q423" s="353"/>
      <c r="R423" s="353"/>
      <c r="S423" s="353"/>
      <c r="T423" s="353"/>
      <c r="U423" s="353"/>
      <c r="V423" s="353"/>
      <c r="W423" s="353"/>
      <c r="X423" s="353"/>
      <c r="Y423" s="353"/>
      <c r="Z423" s="353"/>
      <c r="AA423" s="353"/>
      <c r="AB423" s="353"/>
      <c r="AC423" s="353"/>
      <c r="AD423" s="353"/>
      <c r="AE423" s="353"/>
      <c r="AF423" s="353"/>
      <c r="AG423" s="353"/>
      <c r="AH423" s="353"/>
      <c r="AI423" s="353"/>
      <c r="AJ423" s="353"/>
      <c r="AK423" s="353"/>
    </row>
    <row r="424" spans="3:37">
      <c r="C424" s="439"/>
      <c r="D424" s="323"/>
      <c r="E424" s="353"/>
      <c r="F424" s="353"/>
      <c r="L424" s="353"/>
      <c r="N424" s="353"/>
      <c r="P424" s="353"/>
      <c r="Q424" s="353"/>
      <c r="R424" s="353"/>
      <c r="S424" s="353"/>
      <c r="T424" s="353"/>
      <c r="U424" s="353"/>
      <c r="V424" s="353"/>
      <c r="W424" s="353"/>
      <c r="X424" s="353"/>
      <c r="Y424" s="353"/>
      <c r="Z424" s="353"/>
      <c r="AA424" s="353"/>
      <c r="AB424" s="353"/>
      <c r="AC424" s="353"/>
      <c r="AD424" s="353"/>
      <c r="AE424" s="353"/>
      <c r="AF424" s="353"/>
      <c r="AG424" s="353"/>
      <c r="AH424" s="353"/>
      <c r="AI424" s="353"/>
      <c r="AJ424" s="353"/>
      <c r="AK424" s="353"/>
    </row>
    <row r="425" spans="3:37">
      <c r="C425" s="439"/>
      <c r="D425" s="323"/>
      <c r="E425" s="353"/>
      <c r="F425" s="353"/>
      <c r="L425" s="353"/>
      <c r="N425" s="353"/>
      <c r="P425" s="353"/>
      <c r="Q425" s="353"/>
      <c r="R425" s="353"/>
      <c r="S425" s="353"/>
      <c r="T425" s="353"/>
      <c r="U425" s="353"/>
      <c r="V425" s="353"/>
      <c r="W425" s="353"/>
      <c r="X425" s="353"/>
      <c r="Y425" s="353"/>
      <c r="Z425" s="353"/>
      <c r="AA425" s="353"/>
      <c r="AB425" s="353"/>
      <c r="AC425" s="353"/>
      <c r="AD425" s="353"/>
      <c r="AE425" s="353"/>
      <c r="AF425" s="353"/>
      <c r="AG425" s="353"/>
      <c r="AH425" s="353"/>
      <c r="AI425" s="353"/>
      <c r="AJ425" s="353"/>
      <c r="AK425" s="353"/>
    </row>
    <row r="426" spans="3:37">
      <c r="C426" s="439"/>
      <c r="D426" s="323"/>
      <c r="E426" s="353"/>
      <c r="F426" s="353"/>
      <c r="L426" s="353"/>
      <c r="N426" s="353"/>
      <c r="P426" s="353"/>
      <c r="Q426" s="353"/>
      <c r="R426" s="353"/>
      <c r="S426" s="353"/>
      <c r="T426" s="353"/>
      <c r="U426" s="353"/>
      <c r="V426" s="353"/>
      <c r="W426" s="353"/>
      <c r="X426" s="353"/>
      <c r="Y426" s="353"/>
      <c r="Z426" s="353"/>
      <c r="AA426" s="353"/>
      <c r="AB426" s="353"/>
      <c r="AC426" s="353"/>
      <c r="AD426" s="353"/>
      <c r="AE426" s="353"/>
      <c r="AF426" s="353"/>
      <c r="AG426" s="353"/>
      <c r="AH426" s="353"/>
      <c r="AI426" s="353"/>
      <c r="AJ426" s="353"/>
      <c r="AK426" s="353"/>
    </row>
    <row r="427" spans="3:37">
      <c r="C427" s="439"/>
      <c r="D427" s="323"/>
      <c r="E427" s="353"/>
      <c r="F427" s="353"/>
      <c r="L427" s="353"/>
      <c r="N427" s="353"/>
      <c r="P427" s="353"/>
      <c r="Q427" s="353"/>
      <c r="R427" s="353"/>
      <c r="S427" s="353"/>
      <c r="T427" s="353"/>
      <c r="U427" s="353"/>
      <c r="V427" s="353"/>
      <c r="W427" s="353"/>
      <c r="X427" s="353"/>
      <c r="Y427" s="353"/>
      <c r="Z427" s="353"/>
      <c r="AA427" s="353"/>
      <c r="AB427" s="353"/>
      <c r="AC427" s="353"/>
      <c r="AD427" s="353"/>
      <c r="AE427" s="353"/>
      <c r="AF427" s="353"/>
      <c r="AG427" s="353"/>
      <c r="AH427" s="353"/>
      <c r="AI427" s="353"/>
      <c r="AJ427" s="353"/>
      <c r="AK427" s="353"/>
    </row>
    <row r="428" spans="3:37">
      <c r="C428" s="439"/>
      <c r="D428" s="323"/>
      <c r="E428" s="353"/>
      <c r="F428" s="353"/>
      <c r="L428" s="353"/>
      <c r="N428" s="353"/>
      <c r="P428" s="353"/>
      <c r="Q428" s="353"/>
      <c r="R428" s="353"/>
      <c r="S428" s="353"/>
      <c r="T428" s="353"/>
      <c r="U428" s="353"/>
      <c r="V428" s="353"/>
      <c r="W428" s="353"/>
      <c r="X428" s="353"/>
      <c r="Y428" s="353"/>
      <c r="Z428" s="353"/>
      <c r="AA428" s="353"/>
      <c r="AB428" s="353"/>
      <c r="AC428" s="353"/>
      <c r="AD428" s="353"/>
      <c r="AE428" s="353"/>
      <c r="AF428" s="353"/>
      <c r="AG428" s="353"/>
      <c r="AH428" s="353"/>
      <c r="AI428" s="353"/>
      <c r="AJ428" s="353"/>
      <c r="AK428" s="353"/>
    </row>
    <row r="429" spans="3:37">
      <c r="C429" s="439"/>
      <c r="D429" s="323"/>
      <c r="E429" s="353"/>
      <c r="F429" s="353"/>
      <c r="L429" s="353"/>
      <c r="N429" s="353"/>
      <c r="P429" s="353"/>
      <c r="Q429" s="353"/>
      <c r="R429" s="353"/>
      <c r="S429" s="353"/>
      <c r="T429" s="353"/>
      <c r="U429" s="353"/>
      <c r="V429" s="353"/>
      <c r="W429" s="353"/>
      <c r="X429" s="353"/>
      <c r="Y429" s="353"/>
      <c r="Z429" s="353"/>
      <c r="AA429" s="353"/>
      <c r="AB429" s="353"/>
      <c r="AC429" s="353"/>
      <c r="AD429" s="353"/>
      <c r="AE429" s="353"/>
      <c r="AF429" s="353"/>
      <c r="AG429" s="353"/>
      <c r="AH429" s="353"/>
      <c r="AI429" s="353"/>
      <c r="AJ429" s="353"/>
      <c r="AK429" s="353"/>
    </row>
    <row r="430" spans="3:37">
      <c r="C430" s="439"/>
      <c r="D430" s="323"/>
      <c r="E430" s="353"/>
      <c r="F430" s="353"/>
      <c r="L430" s="353"/>
      <c r="N430" s="353"/>
      <c r="P430" s="353"/>
      <c r="Q430" s="353"/>
      <c r="R430" s="353"/>
      <c r="S430" s="353"/>
      <c r="T430" s="353"/>
      <c r="U430" s="353"/>
      <c r="V430" s="353"/>
      <c r="W430" s="353"/>
      <c r="X430" s="353"/>
      <c r="Y430" s="353"/>
      <c r="Z430" s="353"/>
      <c r="AA430" s="353"/>
      <c r="AB430" s="353"/>
      <c r="AC430" s="353"/>
      <c r="AD430" s="353"/>
      <c r="AE430" s="353"/>
      <c r="AF430" s="353"/>
      <c r="AG430" s="353"/>
      <c r="AH430" s="353"/>
      <c r="AI430" s="353"/>
      <c r="AJ430" s="353"/>
      <c r="AK430" s="353"/>
    </row>
    <row r="431" spans="3:37">
      <c r="C431" s="439"/>
      <c r="D431" s="323"/>
      <c r="E431" s="353"/>
      <c r="F431" s="353"/>
      <c r="L431" s="353"/>
      <c r="N431" s="353"/>
      <c r="P431" s="353"/>
      <c r="Q431" s="353"/>
      <c r="R431" s="353"/>
      <c r="S431" s="353"/>
      <c r="T431" s="353"/>
      <c r="U431" s="353"/>
      <c r="V431" s="353"/>
      <c r="W431" s="353"/>
      <c r="X431" s="353"/>
      <c r="Y431" s="353"/>
      <c r="Z431" s="353"/>
      <c r="AA431" s="353"/>
      <c r="AB431" s="353"/>
      <c r="AC431" s="353"/>
      <c r="AD431" s="353"/>
      <c r="AE431" s="353"/>
      <c r="AF431" s="353"/>
      <c r="AG431" s="353"/>
      <c r="AH431" s="353"/>
      <c r="AI431" s="353"/>
      <c r="AJ431" s="353"/>
      <c r="AK431" s="353"/>
    </row>
    <row r="432" spans="3:37">
      <c r="C432" s="439"/>
      <c r="D432" s="323"/>
      <c r="E432" s="353"/>
      <c r="F432" s="353"/>
      <c r="L432" s="353"/>
      <c r="N432" s="353"/>
      <c r="P432" s="353"/>
      <c r="Q432" s="353"/>
      <c r="R432" s="353"/>
      <c r="S432" s="353"/>
      <c r="T432" s="353"/>
      <c r="U432" s="353"/>
      <c r="V432" s="353"/>
      <c r="W432" s="353"/>
      <c r="X432" s="353"/>
      <c r="Y432" s="353"/>
      <c r="Z432" s="353"/>
      <c r="AA432" s="353"/>
      <c r="AB432" s="353"/>
      <c r="AC432" s="353"/>
      <c r="AD432" s="353"/>
      <c r="AE432" s="353"/>
      <c r="AF432" s="353"/>
      <c r="AG432" s="353"/>
      <c r="AH432" s="353"/>
      <c r="AI432" s="353"/>
      <c r="AJ432" s="353"/>
      <c r="AK432" s="353"/>
    </row>
    <row r="433" spans="3:37">
      <c r="C433" s="439"/>
      <c r="D433" s="323"/>
      <c r="E433" s="353"/>
      <c r="F433" s="353"/>
      <c r="L433" s="353"/>
      <c r="N433" s="353"/>
      <c r="P433" s="353"/>
      <c r="Q433" s="353"/>
      <c r="R433" s="353"/>
      <c r="S433" s="353"/>
      <c r="T433" s="353"/>
      <c r="U433" s="353"/>
      <c r="V433" s="353"/>
      <c r="W433" s="353"/>
      <c r="X433" s="353"/>
      <c r="Y433" s="353"/>
      <c r="Z433" s="353"/>
      <c r="AA433" s="353"/>
      <c r="AB433" s="353"/>
      <c r="AC433" s="353"/>
      <c r="AD433" s="353"/>
      <c r="AE433" s="353"/>
      <c r="AF433" s="353"/>
      <c r="AG433" s="353"/>
      <c r="AH433" s="353"/>
      <c r="AI433" s="353"/>
      <c r="AJ433" s="353"/>
      <c r="AK433" s="353"/>
    </row>
    <row r="434" spans="3:37">
      <c r="C434" s="439"/>
      <c r="D434" s="323"/>
      <c r="E434" s="353"/>
      <c r="F434" s="353"/>
      <c r="L434" s="353"/>
      <c r="N434" s="353"/>
      <c r="P434" s="353"/>
      <c r="Q434" s="353"/>
      <c r="R434" s="353"/>
      <c r="S434" s="353"/>
      <c r="T434" s="353"/>
      <c r="U434" s="353"/>
      <c r="V434" s="353"/>
      <c r="W434" s="353"/>
      <c r="X434" s="353"/>
      <c r="Y434" s="353"/>
      <c r="Z434" s="353"/>
      <c r="AA434" s="353"/>
      <c r="AB434" s="353"/>
      <c r="AC434" s="353"/>
      <c r="AD434" s="353"/>
      <c r="AE434" s="353"/>
      <c r="AF434" s="353"/>
      <c r="AG434" s="353"/>
      <c r="AH434" s="353"/>
      <c r="AI434" s="353"/>
      <c r="AJ434" s="353"/>
      <c r="AK434" s="353"/>
    </row>
    <row r="435" spans="3:37">
      <c r="C435" s="439"/>
      <c r="D435" s="323"/>
      <c r="E435" s="353"/>
      <c r="F435" s="353"/>
      <c r="L435" s="353"/>
      <c r="N435" s="353"/>
      <c r="P435" s="353"/>
      <c r="Q435" s="353"/>
      <c r="R435" s="353"/>
      <c r="S435" s="353"/>
      <c r="T435" s="353"/>
      <c r="U435" s="353"/>
      <c r="V435" s="353"/>
      <c r="W435" s="353"/>
      <c r="X435" s="353"/>
      <c r="Y435" s="353"/>
      <c r="Z435" s="353"/>
      <c r="AA435" s="353"/>
      <c r="AB435" s="353"/>
      <c r="AC435" s="353"/>
      <c r="AD435" s="353"/>
      <c r="AE435" s="353"/>
      <c r="AF435" s="353"/>
      <c r="AG435" s="353"/>
      <c r="AH435" s="353"/>
      <c r="AI435" s="353"/>
      <c r="AJ435" s="353"/>
      <c r="AK435" s="353"/>
    </row>
    <row r="436" spans="3:37">
      <c r="C436" s="439"/>
      <c r="D436" s="323"/>
      <c r="E436" s="353"/>
      <c r="F436" s="353"/>
      <c r="L436" s="353"/>
      <c r="N436" s="353"/>
      <c r="P436" s="353"/>
      <c r="Q436" s="353"/>
      <c r="R436" s="353"/>
      <c r="S436" s="353"/>
      <c r="T436" s="353"/>
      <c r="U436" s="353"/>
      <c r="V436" s="353"/>
      <c r="W436" s="353"/>
      <c r="X436" s="353"/>
      <c r="Y436" s="353"/>
      <c r="Z436" s="353"/>
      <c r="AA436" s="353"/>
      <c r="AB436" s="353"/>
      <c r="AC436" s="353"/>
      <c r="AD436" s="353"/>
      <c r="AE436" s="353"/>
      <c r="AF436" s="353"/>
      <c r="AG436" s="353"/>
      <c r="AH436" s="353"/>
      <c r="AI436" s="353"/>
      <c r="AJ436" s="353"/>
      <c r="AK436" s="353"/>
    </row>
    <row r="437" spans="3:37">
      <c r="C437" s="439"/>
      <c r="D437" s="323"/>
      <c r="E437" s="353"/>
      <c r="F437" s="353"/>
      <c r="L437" s="353"/>
      <c r="N437" s="353"/>
      <c r="P437" s="353"/>
      <c r="Q437" s="353"/>
      <c r="R437" s="353"/>
      <c r="S437" s="353"/>
      <c r="T437" s="353"/>
      <c r="U437" s="353"/>
      <c r="V437" s="353"/>
      <c r="W437" s="353"/>
      <c r="X437" s="353"/>
      <c r="Y437" s="353"/>
      <c r="Z437" s="353"/>
      <c r="AA437" s="353"/>
      <c r="AB437" s="353"/>
      <c r="AC437" s="353"/>
      <c r="AD437" s="353"/>
      <c r="AE437" s="353"/>
      <c r="AF437" s="353"/>
      <c r="AG437" s="353"/>
      <c r="AH437" s="353"/>
      <c r="AI437" s="353"/>
      <c r="AJ437" s="353"/>
      <c r="AK437" s="353"/>
    </row>
    <row r="438" spans="3:37">
      <c r="C438" s="439"/>
      <c r="D438" s="323"/>
      <c r="E438" s="353"/>
      <c r="F438" s="353"/>
      <c r="L438" s="353"/>
      <c r="N438" s="353"/>
      <c r="P438" s="353"/>
      <c r="Q438" s="353"/>
      <c r="R438" s="353"/>
      <c r="S438" s="353"/>
      <c r="T438" s="353"/>
      <c r="U438" s="353"/>
      <c r="V438" s="353"/>
      <c r="W438" s="353"/>
      <c r="X438" s="353"/>
      <c r="Y438" s="353"/>
      <c r="Z438" s="353"/>
      <c r="AA438" s="353"/>
      <c r="AB438" s="353"/>
      <c r="AC438" s="353"/>
      <c r="AD438" s="353"/>
      <c r="AE438" s="353"/>
      <c r="AF438" s="353"/>
      <c r="AG438" s="353"/>
      <c r="AH438" s="353"/>
      <c r="AI438" s="353"/>
      <c r="AJ438" s="353"/>
      <c r="AK438" s="353"/>
    </row>
    <row r="439" spans="3:37">
      <c r="C439" s="439"/>
      <c r="D439" s="323"/>
      <c r="E439" s="353"/>
      <c r="F439" s="353"/>
      <c r="L439" s="353"/>
      <c r="N439" s="353"/>
      <c r="P439" s="353"/>
      <c r="Q439" s="353"/>
      <c r="R439" s="353"/>
      <c r="S439" s="353"/>
      <c r="T439" s="353"/>
      <c r="U439" s="353"/>
      <c r="V439" s="353"/>
      <c r="W439" s="353"/>
      <c r="X439" s="353"/>
      <c r="Y439" s="353"/>
      <c r="Z439" s="353"/>
      <c r="AA439" s="353"/>
      <c r="AB439" s="353"/>
      <c r="AC439" s="353"/>
      <c r="AD439" s="353"/>
      <c r="AE439" s="353"/>
      <c r="AF439" s="353"/>
      <c r="AG439" s="353"/>
      <c r="AH439" s="353"/>
      <c r="AI439" s="353"/>
      <c r="AJ439" s="353"/>
      <c r="AK439" s="353"/>
    </row>
    <row r="440" spans="3:37">
      <c r="C440" s="439"/>
      <c r="D440" s="323"/>
      <c r="E440" s="353"/>
      <c r="F440" s="353"/>
      <c r="L440" s="353"/>
      <c r="N440" s="353"/>
      <c r="P440" s="353"/>
      <c r="Q440" s="353"/>
      <c r="R440" s="353"/>
      <c r="S440" s="353"/>
      <c r="T440" s="353"/>
      <c r="U440" s="353"/>
      <c r="V440" s="353"/>
      <c r="W440" s="353"/>
      <c r="X440" s="353"/>
      <c r="Y440" s="353"/>
      <c r="Z440" s="353"/>
      <c r="AA440" s="353"/>
      <c r="AB440" s="353"/>
      <c r="AC440" s="353"/>
      <c r="AD440" s="353"/>
      <c r="AE440" s="353"/>
      <c r="AF440" s="353"/>
      <c r="AG440" s="353"/>
      <c r="AH440" s="353"/>
      <c r="AI440" s="353"/>
      <c r="AJ440" s="353"/>
      <c r="AK440" s="353"/>
    </row>
    <row r="441" spans="3:37">
      <c r="C441" s="439"/>
      <c r="D441" s="323"/>
      <c r="E441" s="353"/>
      <c r="F441" s="353"/>
      <c r="L441" s="353"/>
      <c r="N441" s="353"/>
      <c r="P441" s="353"/>
      <c r="Q441" s="353"/>
      <c r="R441" s="353"/>
      <c r="S441" s="353"/>
      <c r="T441" s="353"/>
      <c r="U441" s="353"/>
      <c r="V441" s="353"/>
      <c r="W441" s="353"/>
      <c r="X441" s="353"/>
      <c r="Y441" s="353"/>
      <c r="Z441" s="353"/>
      <c r="AA441" s="353"/>
      <c r="AB441" s="353"/>
      <c r="AC441" s="353"/>
      <c r="AD441" s="353"/>
      <c r="AE441" s="353"/>
      <c r="AF441" s="353"/>
      <c r="AG441" s="353"/>
      <c r="AH441" s="353"/>
      <c r="AI441" s="353"/>
      <c r="AJ441" s="353"/>
      <c r="AK441" s="353"/>
    </row>
    <row r="442" spans="3:37">
      <c r="C442" s="439"/>
      <c r="D442" s="323"/>
      <c r="E442" s="353"/>
      <c r="F442" s="353"/>
      <c r="L442" s="353"/>
      <c r="N442" s="353"/>
      <c r="P442" s="353"/>
      <c r="Q442" s="353"/>
      <c r="R442" s="353"/>
      <c r="S442" s="353"/>
      <c r="T442" s="353"/>
      <c r="U442" s="353"/>
      <c r="V442" s="353"/>
      <c r="W442" s="353"/>
      <c r="X442" s="353"/>
      <c r="Y442" s="353"/>
      <c r="Z442" s="353"/>
      <c r="AA442" s="353"/>
      <c r="AB442" s="353"/>
      <c r="AC442" s="353"/>
      <c r="AD442" s="353"/>
      <c r="AE442" s="353"/>
      <c r="AF442" s="353"/>
      <c r="AG442" s="353"/>
      <c r="AH442" s="353"/>
      <c r="AI442" s="353"/>
      <c r="AJ442" s="353"/>
      <c r="AK442" s="353"/>
    </row>
    <row r="443" spans="3:37">
      <c r="C443" s="439"/>
      <c r="D443" s="323"/>
      <c r="E443" s="353"/>
      <c r="F443" s="353"/>
      <c r="L443" s="353"/>
      <c r="N443" s="353"/>
      <c r="P443" s="353"/>
      <c r="Q443" s="353"/>
      <c r="R443" s="353"/>
      <c r="S443" s="353"/>
      <c r="T443" s="353"/>
      <c r="U443" s="353"/>
      <c r="V443" s="353"/>
      <c r="W443" s="353"/>
      <c r="X443" s="353"/>
      <c r="Y443" s="353"/>
      <c r="Z443" s="353"/>
      <c r="AA443" s="353"/>
      <c r="AB443" s="353"/>
      <c r="AC443" s="353"/>
      <c r="AD443" s="353"/>
      <c r="AE443" s="353"/>
      <c r="AF443" s="353"/>
      <c r="AG443" s="353"/>
      <c r="AH443" s="353"/>
      <c r="AI443" s="353"/>
      <c r="AJ443" s="353"/>
      <c r="AK443" s="353"/>
    </row>
    <row r="444" spans="3:37">
      <c r="C444" s="439"/>
      <c r="D444" s="323"/>
      <c r="E444" s="353"/>
      <c r="F444" s="353"/>
      <c r="L444" s="353"/>
      <c r="N444" s="353"/>
      <c r="P444" s="353"/>
      <c r="Q444" s="353"/>
      <c r="R444" s="353"/>
      <c r="S444" s="353"/>
      <c r="T444" s="353"/>
      <c r="U444" s="353"/>
      <c r="V444" s="353"/>
      <c r="W444" s="353"/>
      <c r="X444" s="353"/>
      <c r="Y444" s="353"/>
      <c r="Z444" s="353"/>
      <c r="AA444" s="353"/>
      <c r="AB444" s="353"/>
      <c r="AC444" s="353"/>
      <c r="AD444" s="353"/>
      <c r="AE444" s="353"/>
      <c r="AF444" s="353"/>
      <c r="AG444" s="353"/>
      <c r="AH444" s="353"/>
      <c r="AI444" s="353"/>
      <c r="AJ444" s="353"/>
      <c r="AK444" s="353"/>
    </row>
    <row r="445" spans="3:37">
      <c r="C445" s="439"/>
      <c r="D445" s="323"/>
      <c r="E445" s="353"/>
      <c r="F445" s="353"/>
      <c r="L445" s="353"/>
      <c r="N445" s="353"/>
      <c r="P445" s="353"/>
      <c r="Q445" s="353"/>
      <c r="R445" s="353"/>
      <c r="S445" s="353"/>
      <c r="T445" s="353"/>
      <c r="U445" s="353"/>
      <c r="V445" s="353"/>
      <c r="W445" s="353"/>
      <c r="X445" s="353"/>
      <c r="Y445" s="353"/>
      <c r="Z445" s="353"/>
      <c r="AA445" s="353"/>
      <c r="AB445" s="353"/>
      <c r="AC445" s="353"/>
      <c r="AD445" s="353"/>
      <c r="AE445" s="353"/>
      <c r="AF445" s="353"/>
      <c r="AG445" s="353"/>
      <c r="AH445" s="353"/>
      <c r="AI445" s="353"/>
      <c r="AJ445" s="353"/>
      <c r="AK445" s="353"/>
    </row>
    <row r="446" spans="3:37">
      <c r="C446" s="439"/>
      <c r="D446" s="323"/>
      <c r="E446" s="353"/>
      <c r="F446" s="353"/>
      <c r="L446" s="353"/>
      <c r="N446" s="353"/>
      <c r="P446" s="353"/>
      <c r="Q446" s="353"/>
      <c r="R446" s="353"/>
      <c r="S446" s="353"/>
      <c r="T446" s="353"/>
      <c r="U446" s="353"/>
      <c r="V446" s="353"/>
      <c r="W446" s="353"/>
      <c r="X446" s="353"/>
      <c r="Y446" s="353"/>
      <c r="Z446" s="353"/>
      <c r="AA446" s="353"/>
      <c r="AB446" s="353"/>
      <c r="AC446" s="353"/>
      <c r="AD446" s="353"/>
      <c r="AE446" s="353"/>
      <c r="AF446" s="353"/>
      <c r="AG446" s="353"/>
      <c r="AH446" s="353"/>
      <c r="AI446" s="353"/>
      <c r="AJ446" s="353"/>
      <c r="AK446" s="353"/>
    </row>
    <row r="447" spans="3:37">
      <c r="C447" s="439"/>
      <c r="D447" s="323"/>
      <c r="E447" s="353"/>
      <c r="F447" s="353"/>
      <c r="L447" s="353"/>
      <c r="N447" s="353"/>
      <c r="P447" s="353"/>
      <c r="Q447" s="353"/>
      <c r="R447" s="353"/>
      <c r="S447" s="353"/>
      <c r="T447" s="353"/>
      <c r="U447" s="353"/>
      <c r="V447" s="353"/>
      <c r="W447" s="353"/>
      <c r="X447" s="353"/>
      <c r="Y447" s="353"/>
      <c r="Z447" s="353"/>
      <c r="AA447" s="353"/>
      <c r="AB447" s="353"/>
      <c r="AC447" s="353"/>
      <c r="AD447" s="353"/>
      <c r="AE447" s="353"/>
      <c r="AF447" s="353"/>
      <c r="AG447" s="353"/>
      <c r="AH447" s="353"/>
      <c r="AI447" s="353"/>
      <c r="AJ447" s="353"/>
      <c r="AK447" s="353"/>
    </row>
    <row r="448" spans="3:37">
      <c r="C448" s="439"/>
      <c r="D448" s="323"/>
      <c r="E448" s="353"/>
      <c r="F448" s="353"/>
      <c r="L448" s="353"/>
      <c r="N448" s="353"/>
      <c r="P448" s="353"/>
      <c r="Q448" s="353"/>
      <c r="R448" s="353"/>
      <c r="S448" s="353"/>
      <c r="T448" s="353"/>
      <c r="U448" s="353"/>
      <c r="V448" s="353"/>
      <c r="W448" s="353"/>
      <c r="X448" s="353"/>
      <c r="Y448" s="353"/>
      <c r="Z448" s="353"/>
      <c r="AA448" s="353"/>
      <c r="AB448" s="353"/>
      <c r="AC448" s="353"/>
      <c r="AD448" s="353"/>
      <c r="AE448" s="353"/>
      <c r="AF448" s="353"/>
      <c r="AG448" s="353"/>
      <c r="AH448" s="353"/>
      <c r="AI448" s="353"/>
      <c r="AJ448" s="353"/>
      <c r="AK448" s="353"/>
    </row>
    <row r="449" spans="3:37">
      <c r="C449" s="439"/>
      <c r="D449" s="323"/>
      <c r="E449" s="353"/>
      <c r="F449" s="353"/>
      <c r="L449" s="353"/>
      <c r="N449" s="353"/>
      <c r="P449" s="353"/>
      <c r="Q449" s="353"/>
      <c r="R449" s="353"/>
      <c r="S449" s="353"/>
      <c r="T449" s="353"/>
      <c r="U449" s="353"/>
      <c r="V449" s="353"/>
      <c r="W449" s="353"/>
      <c r="X449" s="353"/>
      <c r="Y449" s="353"/>
      <c r="Z449" s="353"/>
      <c r="AA449" s="353"/>
      <c r="AB449" s="353"/>
      <c r="AC449" s="353"/>
      <c r="AD449" s="353"/>
      <c r="AE449" s="353"/>
      <c r="AF449" s="353"/>
      <c r="AG449" s="353"/>
      <c r="AH449" s="353"/>
      <c r="AI449" s="353"/>
      <c r="AJ449" s="353"/>
      <c r="AK449" s="353"/>
    </row>
    <row r="450" spans="3:37">
      <c r="C450" s="439"/>
      <c r="D450" s="323"/>
      <c r="E450" s="353"/>
      <c r="F450" s="353"/>
      <c r="L450" s="353"/>
      <c r="N450" s="353"/>
      <c r="P450" s="353"/>
      <c r="Q450" s="353"/>
      <c r="R450" s="353"/>
      <c r="S450" s="353"/>
      <c r="T450" s="353"/>
      <c r="U450" s="353"/>
      <c r="V450" s="353"/>
      <c r="W450" s="353"/>
      <c r="X450" s="353"/>
      <c r="Y450" s="353"/>
      <c r="Z450" s="353"/>
      <c r="AA450" s="353"/>
      <c r="AB450" s="353"/>
      <c r="AC450" s="353"/>
      <c r="AD450" s="353"/>
      <c r="AE450" s="353"/>
      <c r="AF450" s="353"/>
      <c r="AG450" s="353"/>
      <c r="AH450" s="353"/>
      <c r="AI450" s="353"/>
      <c r="AJ450" s="353"/>
      <c r="AK450" s="353"/>
    </row>
    <row r="451" spans="3:37">
      <c r="C451" s="439"/>
      <c r="D451" s="323"/>
      <c r="E451" s="353"/>
      <c r="F451" s="353"/>
      <c r="L451" s="353"/>
      <c r="N451" s="353"/>
      <c r="P451" s="353"/>
      <c r="Q451" s="353"/>
      <c r="R451" s="353"/>
      <c r="S451" s="353"/>
      <c r="T451" s="353"/>
      <c r="U451" s="353"/>
      <c r="V451" s="353"/>
      <c r="W451" s="353"/>
      <c r="X451" s="353"/>
      <c r="Y451" s="353"/>
      <c r="Z451" s="353"/>
      <c r="AA451" s="353"/>
      <c r="AB451" s="353"/>
      <c r="AC451" s="353"/>
      <c r="AD451" s="353"/>
      <c r="AE451" s="353"/>
      <c r="AF451" s="353"/>
      <c r="AG451" s="353"/>
      <c r="AH451" s="353"/>
      <c r="AI451" s="353"/>
      <c r="AJ451" s="353"/>
      <c r="AK451" s="353"/>
    </row>
    <row r="452" spans="3:37">
      <c r="C452" s="439"/>
      <c r="D452" s="323"/>
      <c r="E452" s="353"/>
      <c r="F452" s="353"/>
      <c r="L452" s="353"/>
      <c r="N452" s="353"/>
      <c r="P452" s="353"/>
      <c r="Q452" s="353"/>
      <c r="R452" s="353"/>
      <c r="S452" s="353"/>
      <c r="T452" s="353"/>
      <c r="U452" s="353"/>
      <c r="V452" s="353"/>
      <c r="W452" s="353"/>
      <c r="X452" s="353"/>
      <c r="Y452" s="353"/>
      <c r="Z452" s="353"/>
      <c r="AA452" s="353"/>
      <c r="AB452" s="353"/>
      <c r="AC452" s="353"/>
      <c r="AD452" s="353"/>
      <c r="AE452" s="353"/>
      <c r="AF452" s="353"/>
      <c r="AG452" s="353"/>
      <c r="AH452" s="353"/>
      <c r="AI452" s="353"/>
      <c r="AJ452" s="353"/>
      <c r="AK452" s="353"/>
    </row>
    <row r="453" spans="3:37">
      <c r="C453" s="439"/>
      <c r="D453" s="323"/>
      <c r="E453" s="353"/>
      <c r="F453" s="353"/>
      <c r="L453" s="353"/>
      <c r="N453" s="353"/>
      <c r="P453" s="353"/>
      <c r="Q453" s="353"/>
      <c r="R453" s="353"/>
      <c r="S453" s="353"/>
      <c r="T453" s="353"/>
      <c r="U453" s="353"/>
      <c r="V453" s="353"/>
      <c r="W453" s="353"/>
      <c r="X453" s="353"/>
      <c r="Y453" s="353"/>
      <c r="Z453" s="353"/>
      <c r="AA453" s="353"/>
      <c r="AB453" s="353"/>
      <c r="AC453" s="353"/>
      <c r="AD453" s="353"/>
      <c r="AE453" s="353"/>
      <c r="AF453" s="353"/>
      <c r="AG453" s="353"/>
      <c r="AH453" s="353"/>
      <c r="AI453" s="353"/>
      <c r="AJ453" s="353"/>
      <c r="AK453" s="353"/>
    </row>
    <row r="454" spans="3:37">
      <c r="C454" s="439"/>
      <c r="D454" s="323"/>
      <c r="E454" s="353"/>
      <c r="F454" s="353"/>
      <c r="L454" s="353"/>
      <c r="N454" s="353"/>
      <c r="P454" s="353"/>
      <c r="Q454" s="353"/>
      <c r="R454" s="353"/>
      <c r="S454" s="353"/>
      <c r="T454" s="353"/>
      <c r="U454" s="353"/>
      <c r="V454" s="353"/>
      <c r="W454" s="353"/>
      <c r="X454" s="353"/>
      <c r="Y454" s="353"/>
      <c r="Z454" s="353"/>
      <c r="AA454" s="353"/>
      <c r="AB454" s="353"/>
      <c r="AC454" s="353"/>
      <c r="AD454" s="353"/>
      <c r="AE454" s="353"/>
      <c r="AF454" s="353"/>
      <c r="AG454" s="353"/>
      <c r="AH454" s="353"/>
      <c r="AI454" s="353"/>
      <c r="AJ454" s="353"/>
      <c r="AK454" s="353"/>
    </row>
    <row r="455" spans="3:37">
      <c r="C455" s="439"/>
      <c r="D455" s="323"/>
      <c r="E455" s="353"/>
      <c r="F455" s="353"/>
      <c r="L455" s="353"/>
      <c r="N455" s="353"/>
      <c r="P455" s="353"/>
      <c r="Q455" s="353"/>
      <c r="R455" s="353"/>
      <c r="S455" s="353"/>
      <c r="T455" s="353"/>
      <c r="U455" s="353"/>
      <c r="V455" s="353"/>
      <c r="W455" s="353"/>
      <c r="X455" s="353"/>
      <c r="Y455" s="353"/>
      <c r="Z455" s="353"/>
      <c r="AA455" s="353"/>
      <c r="AB455" s="353"/>
      <c r="AC455" s="353"/>
      <c r="AD455" s="353"/>
      <c r="AE455" s="353"/>
      <c r="AF455" s="353"/>
      <c r="AG455" s="353"/>
      <c r="AH455" s="353"/>
      <c r="AI455" s="353"/>
      <c r="AJ455" s="353"/>
      <c r="AK455" s="353"/>
    </row>
    <row r="456" spans="3:37">
      <c r="C456" s="439"/>
      <c r="D456" s="323"/>
      <c r="E456" s="353"/>
      <c r="F456" s="353"/>
      <c r="L456" s="353"/>
      <c r="N456" s="353"/>
      <c r="P456" s="353"/>
      <c r="Q456" s="353"/>
      <c r="R456" s="353"/>
      <c r="S456" s="353"/>
      <c r="T456" s="353"/>
      <c r="U456" s="353"/>
      <c r="V456" s="353"/>
      <c r="W456" s="353"/>
      <c r="X456" s="353"/>
      <c r="Y456" s="353"/>
      <c r="Z456" s="353"/>
      <c r="AA456" s="353"/>
      <c r="AB456" s="353"/>
      <c r="AC456" s="353"/>
      <c r="AD456" s="353"/>
      <c r="AE456" s="353"/>
      <c r="AF456" s="353"/>
      <c r="AG456" s="353"/>
      <c r="AH456" s="353"/>
      <c r="AI456" s="353"/>
      <c r="AJ456" s="353"/>
      <c r="AK456" s="353"/>
    </row>
    <row r="457" spans="3:37">
      <c r="C457" s="439"/>
      <c r="D457" s="323"/>
      <c r="E457" s="353"/>
      <c r="F457" s="353"/>
      <c r="L457" s="353"/>
      <c r="N457" s="353"/>
      <c r="P457" s="353"/>
      <c r="Q457" s="353"/>
      <c r="R457" s="353"/>
      <c r="S457" s="353"/>
      <c r="T457" s="353"/>
      <c r="U457" s="353"/>
      <c r="V457" s="353"/>
      <c r="W457" s="353"/>
      <c r="X457" s="353"/>
      <c r="Y457" s="353"/>
      <c r="Z457" s="353"/>
      <c r="AA457" s="353"/>
      <c r="AB457" s="353"/>
      <c r="AC457" s="353"/>
      <c r="AD457" s="353"/>
      <c r="AE457" s="353"/>
      <c r="AF457" s="353"/>
      <c r="AG457" s="353"/>
      <c r="AH457" s="353"/>
      <c r="AI457" s="353"/>
      <c r="AJ457" s="353"/>
      <c r="AK457" s="353"/>
    </row>
    <row r="458" spans="3:37">
      <c r="C458" s="439"/>
      <c r="D458" s="323"/>
      <c r="E458" s="353"/>
      <c r="F458" s="353"/>
      <c r="L458" s="353"/>
      <c r="N458" s="353"/>
      <c r="P458" s="353"/>
      <c r="Q458" s="353"/>
      <c r="R458" s="353"/>
      <c r="S458" s="353"/>
      <c r="T458" s="353"/>
      <c r="U458" s="353"/>
      <c r="V458" s="353"/>
      <c r="W458" s="353"/>
      <c r="X458" s="353"/>
      <c r="Y458" s="353"/>
      <c r="Z458" s="353"/>
      <c r="AA458" s="353"/>
      <c r="AB458" s="353"/>
      <c r="AC458" s="353"/>
      <c r="AD458" s="353"/>
      <c r="AE458" s="353"/>
      <c r="AF458" s="353"/>
      <c r="AG458" s="353"/>
      <c r="AH458" s="353"/>
      <c r="AI458" s="353"/>
      <c r="AJ458" s="353"/>
      <c r="AK458" s="353"/>
    </row>
    <row r="459" spans="3:37">
      <c r="C459" s="439"/>
      <c r="D459" s="323"/>
      <c r="E459" s="353"/>
      <c r="F459" s="353"/>
      <c r="L459" s="353"/>
      <c r="N459" s="353"/>
      <c r="P459" s="353"/>
      <c r="Q459" s="353"/>
      <c r="R459" s="353"/>
      <c r="S459" s="353"/>
      <c r="T459" s="353"/>
      <c r="U459" s="353"/>
      <c r="V459" s="353"/>
      <c r="W459" s="353"/>
      <c r="X459" s="353"/>
      <c r="Y459" s="353"/>
      <c r="Z459" s="353"/>
      <c r="AA459" s="353"/>
      <c r="AB459" s="353"/>
      <c r="AC459" s="353"/>
      <c r="AD459" s="353"/>
      <c r="AE459" s="353"/>
      <c r="AF459" s="353"/>
      <c r="AG459" s="353"/>
      <c r="AH459" s="353"/>
      <c r="AI459" s="353"/>
      <c r="AJ459" s="353"/>
      <c r="AK459" s="353"/>
    </row>
    <row r="460" spans="3:37">
      <c r="C460" s="439"/>
      <c r="D460" s="323"/>
      <c r="E460" s="353"/>
      <c r="F460" s="353"/>
      <c r="L460" s="353"/>
      <c r="N460" s="353"/>
      <c r="P460" s="353"/>
      <c r="Q460" s="353"/>
      <c r="R460" s="353"/>
      <c r="S460" s="353"/>
      <c r="T460" s="353"/>
      <c r="U460" s="353"/>
      <c r="V460" s="353"/>
      <c r="W460" s="353"/>
      <c r="X460" s="353"/>
      <c r="Y460" s="353"/>
      <c r="Z460" s="353"/>
      <c r="AA460" s="353"/>
      <c r="AB460" s="353"/>
      <c r="AC460" s="353"/>
      <c r="AD460" s="353"/>
      <c r="AE460" s="353"/>
      <c r="AF460" s="353"/>
      <c r="AG460" s="353"/>
      <c r="AH460" s="353"/>
      <c r="AI460" s="353"/>
      <c r="AJ460" s="353"/>
      <c r="AK460" s="353"/>
    </row>
    <row r="461" spans="3:37">
      <c r="C461" s="439"/>
      <c r="D461" s="323"/>
      <c r="E461" s="353"/>
      <c r="F461" s="353"/>
      <c r="L461" s="353"/>
      <c r="N461" s="353"/>
      <c r="P461" s="353"/>
      <c r="Q461" s="353"/>
      <c r="R461" s="353"/>
      <c r="S461" s="353"/>
      <c r="T461" s="353"/>
      <c r="U461" s="353"/>
      <c r="V461" s="353"/>
      <c r="W461" s="353"/>
      <c r="X461" s="353"/>
      <c r="Y461" s="353"/>
      <c r="Z461" s="353"/>
      <c r="AA461" s="353"/>
      <c r="AB461" s="353"/>
      <c r="AC461" s="353"/>
      <c r="AD461" s="353"/>
      <c r="AE461" s="353"/>
      <c r="AF461" s="353"/>
      <c r="AG461" s="353"/>
      <c r="AH461" s="353"/>
      <c r="AI461" s="353"/>
      <c r="AJ461" s="353"/>
      <c r="AK461" s="353"/>
    </row>
    <row r="462" spans="3:37">
      <c r="C462" s="439"/>
      <c r="D462" s="323"/>
      <c r="E462" s="353"/>
      <c r="F462" s="353"/>
      <c r="L462" s="353"/>
      <c r="N462" s="353"/>
      <c r="P462" s="353"/>
      <c r="Q462" s="353"/>
      <c r="R462" s="353"/>
      <c r="S462" s="353"/>
      <c r="T462" s="353"/>
      <c r="U462" s="353"/>
      <c r="V462" s="353"/>
      <c r="W462" s="353"/>
      <c r="X462" s="353"/>
      <c r="Y462" s="353"/>
      <c r="Z462" s="353"/>
      <c r="AA462" s="353"/>
      <c r="AB462" s="353"/>
      <c r="AC462" s="353"/>
      <c r="AD462" s="353"/>
      <c r="AE462" s="353"/>
      <c r="AF462" s="353"/>
      <c r="AG462" s="353"/>
      <c r="AH462" s="353"/>
      <c r="AI462" s="353"/>
      <c r="AJ462" s="353"/>
      <c r="AK462" s="353"/>
    </row>
    <row r="463" spans="3:37">
      <c r="C463" s="439"/>
      <c r="D463" s="323"/>
      <c r="E463" s="353"/>
      <c r="F463" s="353"/>
      <c r="L463" s="353"/>
      <c r="N463" s="353"/>
      <c r="P463" s="353"/>
      <c r="Q463" s="353"/>
      <c r="R463" s="353"/>
      <c r="S463" s="353"/>
      <c r="T463" s="353"/>
      <c r="U463" s="353"/>
      <c r="V463" s="353"/>
      <c r="W463" s="353"/>
      <c r="X463" s="353"/>
      <c r="Y463" s="353"/>
      <c r="Z463" s="353"/>
      <c r="AA463" s="353"/>
      <c r="AB463" s="353"/>
      <c r="AC463" s="353"/>
      <c r="AD463" s="353"/>
      <c r="AE463" s="353"/>
      <c r="AF463" s="353"/>
      <c r="AG463" s="353"/>
      <c r="AH463" s="353"/>
      <c r="AI463" s="353"/>
      <c r="AJ463" s="353"/>
      <c r="AK463" s="353"/>
    </row>
    <row r="464" spans="3:37">
      <c r="C464" s="439"/>
      <c r="D464" s="323"/>
      <c r="E464" s="353"/>
      <c r="F464" s="353"/>
      <c r="L464" s="353"/>
      <c r="N464" s="353"/>
      <c r="P464" s="353"/>
      <c r="Q464" s="353"/>
      <c r="R464" s="353"/>
      <c r="S464" s="353"/>
      <c r="T464" s="353"/>
      <c r="U464" s="353"/>
      <c r="V464" s="353"/>
      <c r="W464" s="353"/>
      <c r="X464" s="353"/>
      <c r="Y464" s="353"/>
      <c r="Z464" s="353"/>
      <c r="AA464" s="353"/>
      <c r="AB464" s="353"/>
      <c r="AC464" s="353"/>
      <c r="AD464" s="353"/>
      <c r="AE464" s="353"/>
      <c r="AF464" s="353"/>
      <c r="AG464" s="353"/>
      <c r="AH464" s="353"/>
      <c r="AI464" s="353"/>
      <c r="AJ464" s="353"/>
      <c r="AK464" s="353"/>
    </row>
    <row r="465" spans="3:37">
      <c r="C465" s="439"/>
      <c r="D465" s="323"/>
      <c r="E465" s="353"/>
      <c r="F465" s="353"/>
      <c r="L465" s="353"/>
      <c r="N465" s="353"/>
      <c r="P465" s="353"/>
      <c r="Q465" s="353"/>
      <c r="R465" s="353"/>
      <c r="S465" s="353"/>
      <c r="T465" s="353"/>
      <c r="U465" s="353"/>
      <c r="V465" s="353"/>
      <c r="W465" s="353"/>
      <c r="X465" s="353"/>
      <c r="Y465" s="353"/>
      <c r="Z465" s="353"/>
      <c r="AA465" s="353"/>
      <c r="AB465" s="353"/>
      <c r="AC465" s="353"/>
      <c r="AD465" s="353"/>
      <c r="AE465" s="353"/>
      <c r="AF465" s="353"/>
      <c r="AG465" s="353"/>
      <c r="AH465" s="353"/>
      <c r="AI465" s="353"/>
      <c r="AJ465" s="353"/>
      <c r="AK465" s="353"/>
    </row>
    <row r="466" spans="3:37">
      <c r="C466" s="439"/>
      <c r="D466" s="323"/>
      <c r="E466" s="353"/>
      <c r="F466" s="353"/>
      <c r="L466" s="353"/>
      <c r="N466" s="353"/>
      <c r="P466" s="353"/>
      <c r="Q466" s="353"/>
      <c r="R466" s="353"/>
      <c r="S466" s="353"/>
      <c r="T466" s="353"/>
      <c r="U466" s="353"/>
      <c r="V466" s="353"/>
      <c r="W466" s="353"/>
      <c r="X466" s="353"/>
      <c r="Y466" s="353"/>
      <c r="Z466" s="353"/>
      <c r="AA466" s="353"/>
      <c r="AB466" s="353"/>
      <c r="AC466" s="353"/>
      <c r="AD466" s="353"/>
      <c r="AE466" s="353"/>
      <c r="AF466" s="353"/>
      <c r="AG466" s="353"/>
      <c r="AH466" s="353"/>
      <c r="AI466" s="353"/>
      <c r="AJ466" s="353"/>
      <c r="AK466" s="353"/>
    </row>
    <row r="467" spans="3:37">
      <c r="C467" s="439"/>
      <c r="D467" s="323"/>
      <c r="E467" s="353"/>
      <c r="F467" s="353"/>
      <c r="L467" s="353"/>
      <c r="N467" s="353"/>
      <c r="P467" s="353"/>
      <c r="Q467" s="353"/>
      <c r="R467" s="353"/>
      <c r="S467" s="353"/>
      <c r="T467" s="353"/>
      <c r="U467" s="353"/>
      <c r="V467" s="353"/>
      <c r="W467" s="353"/>
      <c r="X467" s="353"/>
      <c r="Y467" s="353"/>
      <c r="Z467" s="353"/>
      <c r="AA467" s="353"/>
      <c r="AB467" s="353"/>
      <c r="AC467" s="353"/>
      <c r="AD467" s="353"/>
      <c r="AE467" s="353"/>
      <c r="AF467" s="353"/>
      <c r="AG467" s="353"/>
      <c r="AH467" s="353"/>
      <c r="AI467" s="353"/>
      <c r="AJ467" s="353"/>
      <c r="AK467" s="353"/>
    </row>
    <row r="468" spans="3:37">
      <c r="C468" s="439"/>
      <c r="D468" s="323"/>
      <c r="E468" s="353"/>
      <c r="F468" s="353"/>
      <c r="L468" s="353"/>
      <c r="N468" s="353"/>
      <c r="P468" s="353"/>
      <c r="Q468" s="353"/>
      <c r="R468" s="353"/>
      <c r="S468" s="353"/>
      <c r="T468" s="353"/>
      <c r="U468" s="353"/>
      <c r="V468" s="353"/>
      <c r="W468" s="353"/>
      <c r="X468" s="353"/>
      <c r="Y468" s="353"/>
      <c r="Z468" s="353"/>
      <c r="AA468" s="353"/>
      <c r="AB468" s="353"/>
      <c r="AC468" s="353"/>
      <c r="AD468" s="353"/>
      <c r="AE468" s="353"/>
      <c r="AF468" s="353"/>
      <c r="AG468" s="353"/>
      <c r="AH468" s="353"/>
      <c r="AI468" s="353"/>
      <c r="AJ468" s="353"/>
      <c r="AK468" s="353"/>
    </row>
    <row r="469" spans="3:37">
      <c r="C469" s="439"/>
      <c r="D469" s="323"/>
      <c r="E469" s="353"/>
      <c r="F469" s="353"/>
      <c r="L469" s="353"/>
      <c r="N469" s="353"/>
      <c r="P469" s="353"/>
      <c r="Q469" s="353"/>
      <c r="R469" s="353"/>
      <c r="S469" s="353"/>
      <c r="T469" s="353"/>
      <c r="U469" s="353"/>
      <c r="V469" s="353"/>
      <c r="W469" s="353"/>
      <c r="X469" s="353"/>
      <c r="Y469" s="353"/>
      <c r="Z469" s="353"/>
      <c r="AA469" s="353"/>
      <c r="AB469" s="353"/>
      <c r="AC469" s="353"/>
      <c r="AD469" s="353"/>
      <c r="AE469" s="353"/>
      <c r="AF469" s="353"/>
      <c r="AG469" s="353"/>
      <c r="AH469" s="353"/>
      <c r="AI469" s="353"/>
      <c r="AJ469" s="353"/>
      <c r="AK469" s="353"/>
    </row>
    <row r="470" spans="3:37">
      <c r="C470" s="439"/>
      <c r="D470" s="323"/>
      <c r="E470" s="353"/>
      <c r="F470" s="353"/>
      <c r="L470" s="353"/>
      <c r="N470" s="353"/>
      <c r="P470" s="353"/>
      <c r="Q470" s="353"/>
      <c r="R470" s="353"/>
      <c r="S470" s="353"/>
      <c r="T470" s="353"/>
      <c r="U470" s="353"/>
      <c r="V470" s="353"/>
      <c r="W470" s="353"/>
      <c r="X470" s="353"/>
      <c r="Y470" s="353"/>
      <c r="Z470" s="353"/>
      <c r="AA470" s="353"/>
      <c r="AB470" s="353"/>
      <c r="AC470" s="353"/>
      <c r="AD470" s="353"/>
      <c r="AE470" s="353"/>
      <c r="AF470" s="353"/>
      <c r="AG470" s="353"/>
      <c r="AH470" s="353"/>
      <c r="AI470" s="353"/>
      <c r="AJ470" s="353"/>
      <c r="AK470" s="353"/>
    </row>
    <row r="471" spans="3:37">
      <c r="C471" s="439"/>
      <c r="D471" s="323"/>
      <c r="E471" s="353"/>
      <c r="F471" s="353"/>
      <c r="L471" s="353"/>
      <c r="N471" s="353"/>
      <c r="P471" s="353"/>
      <c r="Q471" s="353"/>
      <c r="R471" s="353"/>
      <c r="S471" s="353"/>
      <c r="T471" s="353"/>
      <c r="U471" s="353"/>
      <c r="V471" s="353"/>
      <c r="W471" s="353"/>
      <c r="X471" s="353"/>
      <c r="Y471" s="353"/>
      <c r="Z471" s="353"/>
      <c r="AA471" s="353"/>
      <c r="AB471" s="353"/>
      <c r="AC471" s="353"/>
      <c r="AD471" s="353"/>
      <c r="AE471" s="353"/>
      <c r="AF471" s="353"/>
      <c r="AG471" s="353"/>
      <c r="AH471" s="353"/>
      <c r="AI471" s="353"/>
      <c r="AJ471" s="353"/>
      <c r="AK471" s="353"/>
    </row>
    <row r="472" spans="3:37">
      <c r="C472" s="439"/>
      <c r="D472" s="323"/>
      <c r="E472" s="353"/>
      <c r="F472" s="353"/>
      <c r="L472" s="353"/>
      <c r="N472" s="353"/>
      <c r="P472" s="353"/>
      <c r="Q472" s="353"/>
      <c r="R472" s="353"/>
      <c r="S472" s="353"/>
      <c r="T472" s="353"/>
      <c r="U472" s="353"/>
      <c r="V472" s="353"/>
      <c r="W472" s="353"/>
      <c r="X472" s="353"/>
      <c r="Y472" s="353"/>
      <c r="Z472" s="353"/>
      <c r="AA472" s="353"/>
      <c r="AB472" s="353"/>
      <c r="AC472" s="353"/>
      <c r="AD472" s="353"/>
      <c r="AE472" s="353"/>
      <c r="AF472" s="353"/>
      <c r="AG472" s="353"/>
      <c r="AH472" s="353"/>
      <c r="AI472" s="353"/>
      <c r="AJ472" s="353"/>
      <c r="AK472" s="353"/>
    </row>
    <row r="473" spans="3:37">
      <c r="C473" s="439"/>
      <c r="D473" s="323"/>
      <c r="E473" s="353"/>
      <c r="F473" s="353"/>
      <c r="L473" s="353"/>
      <c r="N473" s="353"/>
      <c r="P473" s="353"/>
      <c r="Q473" s="353"/>
      <c r="R473" s="353"/>
      <c r="S473" s="353"/>
      <c r="T473" s="353"/>
      <c r="U473" s="353"/>
      <c r="V473" s="353"/>
      <c r="W473" s="353"/>
      <c r="X473" s="353"/>
      <c r="Y473" s="353"/>
      <c r="Z473" s="353"/>
      <c r="AA473" s="353"/>
      <c r="AB473" s="353"/>
      <c r="AC473" s="353"/>
      <c r="AD473" s="353"/>
      <c r="AE473" s="353"/>
      <c r="AF473" s="353"/>
      <c r="AG473" s="353"/>
      <c r="AH473" s="353"/>
      <c r="AI473" s="353"/>
      <c r="AJ473" s="353"/>
      <c r="AK473" s="353"/>
    </row>
    <row r="474" spans="3:37">
      <c r="C474" s="439"/>
      <c r="D474" s="323"/>
      <c r="E474" s="353"/>
      <c r="F474" s="353"/>
      <c r="L474" s="353"/>
      <c r="N474" s="353"/>
      <c r="P474" s="353"/>
      <c r="Q474" s="353"/>
      <c r="R474" s="353"/>
      <c r="S474" s="353"/>
      <c r="T474" s="353"/>
      <c r="U474" s="353"/>
      <c r="V474" s="353"/>
      <c r="W474" s="353"/>
      <c r="X474" s="353"/>
      <c r="Y474" s="353"/>
      <c r="Z474" s="353"/>
      <c r="AA474" s="353"/>
      <c r="AB474" s="353"/>
      <c r="AC474" s="353"/>
      <c r="AD474" s="353"/>
      <c r="AE474" s="353"/>
      <c r="AF474" s="353"/>
      <c r="AG474" s="353"/>
      <c r="AH474" s="353"/>
      <c r="AI474" s="353"/>
      <c r="AJ474" s="353"/>
      <c r="AK474" s="353"/>
    </row>
    <row r="475" spans="3:37">
      <c r="C475" s="439"/>
      <c r="D475" s="323"/>
      <c r="E475" s="353"/>
      <c r="F475" s="353"/>
      <c r="L475" s="353"/>
      <c r="N475" s="353"/>
      <c r="P475" s="353"/>
      <c r="Q475" s="353"/>
      <c r="R475" s="353"/>
      <c r="S475" s="353"/>
      <c r="T475" s="353"/>
      <c r="U475" s="353"/>
      <c r="V475" s="353"/>
      <c r="W475" s="353"/>
      <c r="X475" s="353"/>
      <c r="Y475" s="353"/>
      <c r="Z475" s="353"/>
      <c r="AA475" s="353"/>
      <c r="AB475" s="353"/>
      <c r="AC475" s="353"/>
      <c r="AD475" s="353"/>
      <c r="AE475" s="353"/>
      <c r="AF475" s="353"/>
      <c r="AG475" s="353"/>
      <c r="AH475" s="353"/>
      <c r="AI475" s="353"/>
      <c r="AJ475" s="353"/>
      <c r="AK475" s="353"/>
    </row>
    <row r="476" spans="3:37">
      <c r="C476" s="439"/>
      <c r="D476" s="323"/>
      <c r="E476" s="353"/>
      <c r="F476" s="353"/>
      <c r="L476" s="353"/>
      <c r="N476" s="353"/>
      <c r="P476" s="353"/>
      <c r="Q476" s="353"/>
      <c r="R476" s="353"/>
      <c r="S476" s="353"/>
      <c r="T476" s="353"/>
      <c r="U476" s="353"/>
      <c r="V476" s="353"/>
      <c r="W476" s="353"/>
      <c r="X476" s="353"/>
      <c r="Y476" s="353"/>
      <c r="Z476" s="353"/>
      <c r="AA476" s="353"/>
      <c r="AB476" s="353"/>
      <c r="AC476" s="353"/>
      <c r="AD476" s="353"/>
      <c r="AE476" s="353"/>
      <c r="AF476" s="353"/>
      <c r="AG476" s="353"/>
      <c r="AH476" s="353"/>
      <c r="AI476" s="353"/>
      <c r="AJ476" s="353"/>
      <c r="AK476" s="353"/>
    </row>
    <row r="477" spans="3:37">
      <c r="C477" s="439"/>
      <c r="D477" s="323"/>
      <c r="E477" s="353"/>
      <c r="F477" s="353"/>
      <c r="L477" s="353"/>
      <c r="N477" s="353"/>
      <c r="P477" s="353"/>
      <c r="Q477" s="353"/>
      <c r="R477" s="353"/>
      <c r="S477" s="353"/>
      <c r="T477" s="353"/>
      <c r="U477" s="353"/>
      <c r="V477" s="353"/>
      <c r="W477" s="353"/>
      <c r="X477" s="353"/>
      <c r="Y477" s="353"/>
      <c r="Z477" s="353"/>
      <c r="AA477" s="353"/>
      <c r="AB477" s="353"/>
      <c r="AC477" s="353"/>
      <c r="AD477" s="353"/>
      <c r="AE477" s="353"/>
      <c r="AF477" s="353"/>
      <c r="AG477" s="353"/>
      <c r="AH477" s="353"/>
      <c r="AI477" s="353"/>
      <c r="AJ477" s="353"/>
      <c r="AK477" s="353"/>
    </row>
    <row r="478" spans="3:37">
      <c r="C478" s="439"/>
      <c r="D478" s="323"/>
      <c r="E478" s="353"/>
      <c r="F478" s="353"/>
      <c r="L478" s="353"/>
      <c r="N478" s="353"/>
      <c r="P478" s="353"/>
      <c r="Q478" s="353"/>
      <c r="R478" s="353"/>
      <c r="S478" s="353"/>
      <c r="T478" s="353"/>
      <c r="U478" s="353"/>
      <c r="V478" s="353"/>
      <c r="W478" s="353"/>
      <c r="X478" s="353"/>
      <c r="Y478" s="353"/>
      <c r="Z478" s="353"/>
      <c r="AA478" s="353"/>
      <c r="AB478" s="353"/>
      <c r="AC478" s="353"/>
      <c r="AD478" s="353"/>
      <c r="AE478" s="353"/>
      <c r="AF478" s="353"/>
      <c r="AG478" s="353"/>
      <c r="AH478" s="353"/>
      <c r="AI478" s="353"/>
      <c r="AJ478" s="353"/>
      <c r="AK478" s="353"/>
    </row>
    <row r="479" spans="3:37">
      <c r="C479" s="439"/>
      <c r="D479" s="323"/>
      <c r="E479" s="353"/>
      <c r="F479" s="353"/>
      <c r="L479" s="353"/>
      <c r="N479" s="353"/>
      <c r="P479" s="353"/>
      <c r="Q479" s="353"/>
      <c r="R479" s="353"/>
      <c r="S479" s="353"/>
      <c r="T479" s="353"/>
      <c r="U479" s="353"/>
      <c r="V479" s="353"/>
      <c r="W479" s="353"/>
      <c r="X479" s="353"/>
      <c r="Y479" s="353"/>
      <c r="Z479" s="353"/>
      <c r="AA479" s="353"/>
      <c r="AB479" s="353"/>
      <c r="AC479" s="353"/>
      <c r="AD479" s="353"/>
      <c r="AE479" s="353"/>
      <c r="AF479" s="353"/>
      <c r="AG479" s="353"/>
      <c r="AH479" s="353"/>
      <c r="AI479" s="353"/>
      <c r="AJ479" s="353"/>
      <c r="AK479" s="353"/>
    </row>
    <row r="480" spans="3:37">
      <c r="C480" s="439"/>
      <c r="D480" s="323"/>
      <c r="E480" s="353"/>
      <c r="F480" s="353"/>
      <c r="L480" s="353"/>
      <c r="N480" s="353"/>
      <c r="P480" s="353"/>
      <c r="Q480" s="353"/>
      <c r="R480" s="353"/>
      <c r="S480" s="353"/>
      <c r="T480" s="353"/>
      <c r="U480" s="353"/>
      <c r="V480" s="353"/>
      <c r="W480" s="353"/>
      <c r="X480" s="353"/>
      <c r="Y480" s="353"/>
      <c r="Z480" s="353"/>
      <c r="AA480" s="353"/>
      <c r="AB480" s="353"/>
      <c r="AC480" s="353"/>
      <c r="AD480" s="353"/>
      <c r="AE480" s="353"/>
      <c r="AF480" s="353"/>
      <c r="AG480" s="353"/>
      <c r="AH480" s="353"/>
      <c r="AI480" s="353"/>
      <c r="AJ480" s="353"/>
      <c r="AK480" s="353"/>
    </row>
    <row r="481" spans="3:37">
      <c r="C481" s="439"/>
      <c r="D481" s="323"/>
      <c r="E481" s="353"/>
      <c r="F481" s="353"/>
      <c r="L481" s="353"/>
      <c r="N481" s="353"/>
      <c r="P481" s="353"/>
      <c r="Q481" s="353"/>
      <c r="R481" s="353"/>
      <c r="S481" s="353"/>
      <c r="T481" s="353"/>
      <c r="U481" s="353"/>
      <c r="V481" s="353"/>
      <c r="W481" s="353"/>
      <c r="X481" s="353"/>
      <c r="Y481" s="353"/>
      <c r="Z481" s="353"/>
      <c r="AA481" s="353"/>
      <c r="AB481" s="353"/>
      <c r="AC481" s="353"/>
      <c r="AD481" s="353"/>
      <c r="AE481" s="353"/>
      <c r="AF481" s="353"/>
      <c r="AG481" s="353"/>
      <c r="AH481" s="353"/>
      <c r="AI481" s="353"/>
      <c r="AJ481" s="353"/>
      <c r="AK481" s="353"/>
    </row>
    <row r="482" spans="3:37">
      <c r="C482" s="439"/>
      <c r="D482" s="323"/>
      <c r="E482" s="353"/>
      <c r="F482" s="353"/>
      <c r="L482" s="353"/>
      <c r="N482" s="353"/>
      <c r="P482" s="353"/>
      <c r="Q482" s="353"/>
      <c r="R482" s="353"/>
      <c r="S482" s="353"/>
      <c r="T482" s="353"/>
      <c r="U482" s="353"/>
      <c r="V482" s="353"/>
      <c r="W482" s="353"/>
      <c r="X482" s="353"/>
      <c r="Y482" s="353"/>
      <c r="Z482" s="353"/>
      <c r="AA482" s="353"/>
      <c r="AB482" s="353"/>
      <c r="AC482" s="353"/>
      <c r="AD482" s="353"/>
      <c r="AE482" s="353"/>
      <c r="AF482" s="353"/>
      <c r="AG482" s="353"/>
      <c r="AH482" s="353"/>
      <c r="AI482" s="353"/>
      <c r="AJ482" s="353"/>
      <c r="AK482" s="353"/>
    </row>
    <row r="483" spans="3:37">
      <c r="C483" s="439"/>
      <c r="D483" s="323"/>
      <c r="E483" s="353"/>
      <c r="F483" s="353"/>
      <c r="L483" s="353"/>
      <c r="N483" s="353"/>
      <c r="P483" s="353"/>
      <c r="Q483" s="353"/>
      <c r="R483" s="353"/>
      <c r="S483" s="353"/>
      <c r="T483" s="353"/>
      <c r="U483" s="353"/>
      <c r="V483" s="353"/>
      <c r="W483" s="353"/>
      <c r="X483" s="353"/>
      <c r="Y483" s="353"/>
      <c r="Z483" s="353"/>
      <c r="AA483" s="353"/>
      <c r="AB483" s="353"/>
      <c r="AC483" s="353"/>
      <c r="AD483" s="353"/>
      <c r="AE483" s="353"/>
      <c r="AF483" s="353"/>
      <c r="AG483" s="353"/>
      <c r="AH483" s="353"/>
      <c r="AI483" s="353"/>
      <c r="AJ483" s="353"/>
      <c r="AK483" s="353"/>
    </row>
    <row r="484" spans="3:37">
      <c r="C484" s="439"/>
      <c r="D484" s="323"/>
      <c r="E484" s="353"/>
      <c r="F484" s="353"/>
      <c r="L484" s="353"/>
      <c r="N484" s="353"/>
      <c r="P484" s="353"/>
      <c r="Q484" s="353"/>
      <c r="R484" s="353"/>
      <c r="S484" s="353"/>
      <c r="T484" s="353"/>
      <c r="U484" s="353"/>
      <c r="V484" s="353"/>
      <c r="W484" s="353"/>
      <c r="X484" s="353"/>
      <c r="Y484" s="353"/>
      <c r="Z484" s="353"/>
      <c r="AA484" s="353"/>
      <c r="AB484" s="353"/>
      <c r="AC484" s="353"/>
      <c r="AD484" s="353"/>
      <c r="AE484" s="353"/>
      <c r="AF484" s="353"/>
      <c r="AG484" s="353"/>
      <c r="AH484" s="353"/>
      <c r="AI484" s="353"/>
      <c r="AJ484" s="353"/>
      <c r="AK484" s="353"/>
    </row>
    <row r="485" spans="3:37">
      <c r="C485" s="439"/>
      <c r="D485" s="323"/>
      <c r="E485" s="353"/>
      <c r="F485" s="353"/>
      <c r="L485" s="353"/>
      <c r="N485" s="353"/>
      <c r="P485" s="353"/>
      <c r="Q485" s="353"/>
      <c r="R485" s="353"/>
      <c r="S485" s="353"/>
      <c r="T485" s="353"/>
      <c r="U485" s="353"/>
      <c r="V485" s="353"/>
      <c r="W485" s="353"/>
      <c r="X485" s="353"/>
      <c r="Y485" s="353"/>
      <c r="Z485" s="353"/>
      <c r="AA485" s="353"/>
      <c r="AB485" s="353"/>
      <c r="AC485" s="353"/>
      <c r="AD485" s="353"/>
      <c r="AE485" s="353"/>
      <c r="AF485" s="353"/>
      <c r="AG485" s="353"/>
      <c r="AH485" s="353"/>
      <c r="AI485" s="353"/>
      <c r="AJ485" s="353"/>
      <c r="AK485" s="353"/>
    </row>
    <row r="486" spans="3:37">
      <c r="C486" s="439"/>
      <c r="D486" s="323"/>
      <c r="E486" s="353"/>
      <c r="F486" s="353"/>
      <c r="L486" s="353"/>
      <c r="N486" s="353"/>
      <c r="P486" s="353"/>
      <c r="Q486" s="353"/>
      <c r="R486" s="353"/>
      <c r="S486" s="353"/>
      <c r="T486" s="353"/>
      <c r="U486" s="353"/>
      <c r="V486" s="353"/>
      <c r="W486" s="353"/>
      <c r="X486" s="353"/>
      <c r="Y486" s="353"/>
      <c r="Z486" s="353"/>
      <c r="AA486" s="353"/>
      <c r="AB486" s="353"/>
      <c r="AC486" s="353"/>
      <c r="AD486" s="353"/>
      <c r="AE486" s="353"/>
      <c r="AF486" s="353"/>
      <c r="AG486" s="353"/>
      <c r="AH486" s="353"/>
      <c r="AI486" s="353"/>
      <c r="AJ486" s="353"/>
      <c r="AK486" s="353"/>
    </row>
    <row r="487" spans="3:37">
      <c r="C487" s="439"/>
      <c r="D487" s="323"/>
      <c r="E487" s="353"/>
      <c r="F487" s="353"/>
      <c r="L487" s="353"/>
      <c r="N487" s="353"/>
      <c r="P487" s="353"/>
      <c r="Q487" s="353"/>
      <c r="R487" s="353"/>
      <c r="S487" s="353"/>
      <c r="T487" s="353"/>
      <c r="U487" s="353"/>
      <c r="V487" s="353"/>
      <c r="W487" s="353"/>
      <c r="X487" s="353"/>
      <c r="Y487" s="353"/>
      <c r="Z487" s="353"/>
      <c r="AA487" s="353"/>
      <c r="AB487" s="353"/>
      <c r="AC487" s="353"/>
      <c r="AD487" s="353"/>
      <c r="AE487" s="353"/>
      <c r="AF487" s="353"/>
      <c r="AG487" s="353"/>
      <c r="AH487" s="353"/>
      <c r="AI487" s="353"/>
      <c r="AJ487" s="353"/>
      <c r="AK487" s="353"/>
    </row>
    <row r="488" spans="3:37">
      <c r="C488" s="439"/>
      <c r="D488" s="323"/>
      <c r="E488" s="353"/>
      <c r="F488" s="353"/>
      <c r="L488" s="353"/>
      <c r="N488" s="353"/>
      <c r="P488" s="353"/>
      <c r="Q488" s="353"/>
      <c r="R488" s="353"/>
      <c r="S488" s="353"/>
      <c r="T488" s="353"/>
      <c r="U488" s="353"/>
      <c r="V488" s="353"/>
      <c r="W488" s="353"/>
      <c r="X488" s="353"/>
      <c r="Y488" s="353"/>
      <c r="Z488" s="353"/>
      <c r="AA488" s="353"/>
      <c r="AB488" s="353"/>
      <c r="AC488" s="353"/>
      <c r="AD488" s="353"/>
      <c r="AE488" s="353"/>
      <c r="AF488" s="353"/>
      <c r="AG488" s="353"/>
      <c r="AH488" s="353"/>
      <c r="AI488" s="353"/>
      <c r="AJ488" s="353"/>
      <c r="AK488" s="353"/>
    </row>
    <row r="489" spans="3:37">
      <c r="C489" s="439"/>
      <c r="D489" s="323"/>
      <c r="E489" s="353"/>
      <c r="F489" s="353"/>
      <c r="L489" s="353"/>
      <c r="N489" s="353"/>
      <c r="P489" s="353"/>
      <c r="Q489" s="353"/>
      <c r="R489" s="353"/>
      <c r="S489" s="353"/>
      <c r="T489" s="353"/>
      <c r="U489" s="353"/>
      <c r="V489" s="353"/>
      <c r="W489" s="353"/>
      <c r="X489" s="353"/>
      <c r="Y489" s="353"/>
      <c r="Z489" s="353"/>
      <c r="AA489" s="353"/>
      <c r="AB489" s="353"/>
      <c r="AC489" s="353"/>
      <c r="AD489" s="353"/>
      <c r="AE489" s="353"/>
      <c r="AF489" s="353"/>
      <c r="AG489" s="353"/>
      <c r="AH489" s="353"/>
      <c r="AI489" s="353"/>
      <c r="AJ489" s="353"/>
      <c r="AK489" s="353"/>
    </row>
    <row r="490" spans="3:37">
      <c r="C490" s="439"/>
      <c r="D490" s="323"/>
      <c r="E490" s="353"/>
      <c r="F490" s="353"/>
      <c r="L490" s="353"/>
      <c r="N490" s="353"/>
      <c r="P490" s="353"/>
      <c r="Q490" s="353"/>
      <c r="R490" s="353"/>
      <c r="S490" s="353"/>
      <c r="T490" s="353"/>
      <c r="U490" s="353"/>
      <c r="V490" s="353"/>
      <c r="W490" s="353"/>
      <c r="X490" s="353"/>
      <c r="Y490" s="353"/>
      <c r="Z490" s="353"/>
      <c r="AA490" s="353"/>
      <c r="AB490" s="353"/>
      <c r="AC490" s="353"/>
      <c r="AD490" s="353"/>
      <c r="AE490" s="353"/>
      <c r="AF490" s="353"/>
      <c r="AG490" s="353"/>
      <c r="AH490" s="353"/>
      <c r="AI490" s="353"/>
      <c r="AJ490" s="353"/>
      <c r="AK490" s="353"/>
    </row>
    <row r="491" spans="3:37">
      <c r="C491" s="439"/>
      <c r="D491" s="323"/>
      <c r="E491" s="353"/>
      <c r="F491" s="353"/>
      <c r="L491" s="353"/>
      <c r="N491" s="353"/>
      <c r="P491" s="353"/>
      <c r="Q491" s="353"/>
      <c r="R491" s="353"/>
      <c r="S491" s="353"/>
      <c r="T491" s="353"/>
      <c r="U491" s="353"/>
      <c r="V491" s="353"/>
      <c r="W491" s="353"/>
      <c r="X491" s="353"/>
      <c r="Y491" s="353"/>
      <c r="Z491" s="353"/>
      <c r="AA491" s="353"/>
      <c r="AB491" s="353"/>
      <c r="AC491" s="353"/>
      <c r="AD491" s="353"/>
      <c r="AE491" s="353"/>
      <c r="AF491" s="353"/>
      <c r="AG491" s="353"/>
      <c r="AH491" s="353"/>
      <c r="AI491" s="353"/>
      <c r="AJ491" s="353"/>
      <c r="AK491" s="353"/>
    </row>
    <row r="492" spans="3:37">
      <c r="C492" s="439"/>
      <c r="D492" s="323"/>
      <c r="E492" s="353"/>
      <c r="F492" s="353"/>
      <c r="L492" s="353"/>
      <c r="N492" s="353"/>
      <c r="P492" s="353"/>
      <c r="Q492" s="353"/>
      <c r="R492" s="353"/>
      <c r="S492" s="353"/>
      <c r="T492" s="353"/>
      <c r="U492" s="353"/>
      <c r="V492" s="353"/>
      <c r="W492" s="353"/>
      <c r="X492" s="353"/>
      <c r="Y492" s="353"/>
      <c r="Z492" s="353"/>
      <c r="AA492" s="353"/>
      <c r="AB492" s="353"/>
      <c r="AC492" s="353"/>
      <c r="AD492" s="353"/>
      <c r="AE492" s="353"/>
      <c r="AF492" s="353"/>
      <c r="AG492" s="353"/>
      <c r="AH492" s="353"/>
      <c r="AI492" s="353"/>
      <c r="AJ492" s="353"/>
      <c r="AK492" s="353"/>
    </row>
    <row r="493" spans="3:37">
      <c r="C493" s="439"/>
      <c r="D493" s="323"/>
      <c r="E493" s="353"/>
      <c r="F493" s="353"/>
      <c r="L493" s="353"/>
      <c r="N493" s="353"/>
      <c r="P493" s="353"/>
      <c r="Q493" s="353"/>
      <c r="R493" s="353"/>
      <c r="S493" s="353"/>
      <c r="T493" s="353"/>
      <c r="U493" s="353"/>
      <c r="V493" s="353"/>
      <c r="W493" s="353"/>
      <c r="X493" s="353"/>
      <c r="Y493" s="353"/>
      <c r="Z493" s="353"/>
      <c r="AA493" s="353"/>
      <c r="AB493" s="353"/>
      <c r="AC493" s="353"/>
      <c r="AD493" s="353"/>
      <c r="AE493" s="353"/>
      <c r="AF493" s="353"/>
      <c r="AG493" s="353"/>
      <c r="AH493" s="353"/>
      <c r="AI493" s="353"/>
      <c r="AJ493" s="353"/>
      <c r="AK493" s="353"/>
    </row>
    <row r="494" spans="3:37">
      <c r="C494" s="439"/>
      <c r="D494" s="323"/>
      <c r="E494" s="353"/>
      <c r="F494" s="353"/>
      <c r="L494" s="353"/>
      <c r="N494" s="353"/>
      <c r="P494" s="353"/>
      <c r="Q494" s="353"/>
      <c r="R494" s="353"/>
      <c r="S494" s="353"/>
      <c r="T494" s="353"/>
      <c r="U494" s="353"/>
      <c r="V494" s="353"/>
      <c r="W494" s="353"/>
      <c r="X494" s="353"/>
      <c r="Y494" s="353"/>
      <c r="Z494" s="353"/>
      <c r="AA494" s="353"/>
      <c r="AB494" s="353"/>
      <c r="AC494" s="353"/>
      <c r="AD494" s="353"/>
      <c r="AE494" s="353"/>
      <c r="AF494" s="353"/>
      <c r="AG494" s="353"/>
      <c r="AH494" s="353"/>
      <c r="AI494" s="353"/>
      <c r="AJ494" s="353"/>
      <c r="AK494" s="353"/>
    </row>
    <row r="495" spans="3:37">
      <c r="C495" s="439"/>
      <c r="D495" s="323"/>
      <c r="E495" s="353"/>
      <c r="F495" s="353"/>
      <c r="L495" s="353"/>
      <c r="N495" s="353"/>
      <c r="P495" s="353"/>
      <c r="Q495" s="353"/>
      <c r="R495" s="353"/>
      <c r="S495" s="353"/>
      <c r="T495" s="353"/>
      <c r="U495" s="353"/>
      <c r="V495" s="353"/>
      <c r="W495" s="353"/>
      <c r="X495" s="353"/>
      <c r="Y495" s="353"/>
      <c r="Z495" s="353"/>
      <c r="AA495" s="353"/>
      <c r="AB495" s="353"/>
      <c r="AC495" s="353"/>
      <c r="AD495" s="353"/>
      <c r="AE495" s="353"/>
      <c r="AF495" s="353"/>
      <c r="AG495" s="353"/>
      <c r="AH495" s="353"/>
      <c r="AI495" s="353"/>
      <c r="AJ495" s="353"/>
      <c r="AK495" s="353"/>
    </row>
    <row r="496" spans="3:37">
      <c r="C496" s="439"/>
      <c r="D496" s="323"/>
      <c r="E496" s="353"/>
      <c r="F496" s="353"/>
      <c r="L496" s="353"/>
      <c r="N496" s="353"/>
      <c r="P496" s="353"/>
      <c r="Q496" s="353"/>
      <c r="R496" s="353"/>
      <c r="S496" s="353"/>
      <c r="T496" s="353"/>
      <c r="U496" s="353"/>
      <c r="V496" s="353"/>
      <c r="W496" s="353"/>
      <c r="X496" s="353"/>
      <c r="Y496" s="353"/>
      <c r="Z496" s="353"/>
      <c r="AA496" s="353"/>
      <c r="AB496" s="353"/>
      <c r="AC496" s="353"/>
      <c r="AD496" s="353"/>
      <c r="AE496" s="353"/>
      <c r="AF496" s="353"/>
      <c r="AG496" s="353"/>
      <c r="AH496" s="353"/>
      <c r="AI496" s="353"/>
      <c r="AJ496" s="353"/>
      <c r="AK496" s="353"/>
    </row>
    <row r="497" spans="3:37">
      <c r="C497" s="439"/>
      <c r="D497" s="323"/>
      <c r="E497" s="353"/>
      <c r="F497" s="353"/>
      <c r="L497" s="353"/>
      <c r="N497" s="353"/>
      <c r="P497" s="353"/>
      <c r="Q497" s="353"/>
      <c r="R497" s="353"/>
      <c r="S497" s="353"/>
      <c r="T497" s="353"/>
      <c r="U497" s="353"/>
      <c r="V497" s="353"/>
      <c r="W497" s="353"/>
      <c r="X497" s="353"/>
      <c r="Y497" s="353"/>
      <c r="Z497" s="353"/>
      <c r="AA497" s="353"/>
      <c r="AB497" s="353"/>
      <c r="AC497" s="353"/>
      <c r="AD497" s="353"/>
      <c r="AE497" s="353"/>
      <c r="AF497" s="353"/>
      <c r="AG497" s="353"/>
      <c r="AH497" s="353"/>
      <c r="AI497" s="353"/>
      <c r="AJ497" s="353"/>
      <c r="AK497" s="353"/>
    </row>
    <row r="498" spans="3:37">
      <c r="C498" s="439"/>
      <c r="D498" s="323"/>
      <c r="E498" s="353"/>
      <c r="F498" s="353"/>
      <c r="L498" s="353"/>
      <c r="N498" s="353"/>
      <c r="P498" s="353"/>
      <c r="Q498" s="353"/>
      <c r="R498" s="353"/>
      <c r="S498" s="353"/>
      <c r="T498" s="353"/>
      <c r="U498" s="353"/>
      <c r="V498" s="353"/>
      <c r="W498" s="353"/>
      <c r="X498" s="353"/>
      <c r="Y498" s="353"/>
      <c r="Z498" s="353"/>
      <c r="AA498" s="353"/>
      <c r="AB498" s="353"/>
      <c r="AC498" s="353"/>
      <c r="AD498" s="353"/>
      <c r="AE498" s="353"/>
      <c r="AF498" s="353"/>
      <c r="AG498" s="353"/>
      <c r="AH498" s="353"/>
      <c r="AI498" s="353"/>
      <c r="AJ498" s="353"/>
      <c r="AK498" s="353"/>
    </row>
    <row r="499" spans="3:37">
      <c r="C499" s="439"/>
      <c r="D499" s="323"/>
      <c r="E499" s="353"/>
      <c r="F499" s="353"/>
      <c r="L499" s="353"/>
      <c r="N499" s="353"/>
      <c r="P499" s="353"/>
      <c r="Q499" s="353"/>
      <c r="R499" s="353"/>
      <c r="S499" s="353"/>
      <c r="T499" s="353"/>
      <c r="U499" s="353"/>
      <c r="V499" s="353"/>
      <c r="W499" s="353"/>
      <c r="X499" s="353"/>
      <c r="Y499" s="353"/>
      <c r="Z499" s="353"/>
      <c r="AA499" s="353"/>
      <c r="AB499" s="353"/>
      <c r="AC499" s="353"/>
      <c r="AD499" s="353"/>
      <c r="AE499" s="353"/>
      <c r="AF499" s="353"/>
      <c r="AG499" s="353"/>
      <c r="AH499" s="353"/>
      <c r="AI499" s="353"/>
      <c r="AJ499" s="353"/>
      <c r="AK499" s="353"/>
    </row>
    <row r="500" spans="3:37">
      <c r="C500" s="439"/>
      <c r="D500" s="323"/>
      <c r="E500" s="353"/>
      <c r="F500" s="353"/>
      <c r="L500" s="353"/>
      <c r="N500" s="353"/>
      <c r="P500" s="353"/>
      <c r="Q500" s="353"/>
      <c r="R500" s="353"/>
      <c r="S500" s="353"/>
      <c r="T500" s="353"/>
      <c r="U500" s="353"/>
      <c r="V500" s="353"/>
      <c r="W500" s="353"/>
      <c r="X500" s="353"/>
      <c r="Y500" s="353"/>
      <c r="Z500" s="353"/>
      <c r="AA500" s="353"/>
      <c r="AB500" s="353"/>
      <c r="AC500" s="353"/>
      <c r="AD500" s="353"/>
      <c r="AE500" s="353"/>
      <c r="AF500" s="353"/>
      <c r="AG500" s="353"/>
      <c r="AH500" s="353"/>
      <c r="AI500" s="353"/>
      <c r="AJ500" s="353"/>
      <c r="AK500" s="353"/>
    </row>
    <row r="501" spans="3:37">
      <c r="C501" s="439"/>
      <c r="D501" s="323"/>
      <c r="E501" s="353"/>
      <c r="F501" s="353"/>
      <c r="L501" s="353"/>
      <c r="N501" s="353"/>
      <c r="P501" s="353"/>
      <c r="Q501" s="353"/>
      <c r="R501" s="353"/>
      <c r="S501" s="353"/>
      <c r="T501" s="353"/>
      <c r="U501" s="353"/>
      <c r="V501" s="353"/>
      <c r="W501" s="353"/>
      <c r="X501" s="353"/>
      <c r="Y501" s="353"/>
      <c r="Z501" s="353"/>
      <c r="AA501" s="353"/>
      <c r="AB501" s="353"/>
      <c r="AC501" s="353"/>
      <c r="AD501" s="353"/>
      <c r="AE501" s="353"/>
      <c r="AF501" s="353"/>
      <c r="AG501" s="353"/>
      <c r="AH501" s="353"/>
      <c r="AI501" s="353"/>
      <c r="AJ501" s="353"/>
      <c r="AK501" s="353"/>
    </row>
    <row r="502" spans="3:37">
      <c r="C502" s="439"/>
      <c r="D502" s="323"/>
      <c r="E502" s="353"/>
      <c r="F502" s="353"/>
      <c r="L502" s="353"/>
      <c r="N502" s="353"/>
      <c r="P502" s="353"/>
      <c r="Q502" s="353"/>
      <c r="R502" s="353"/>
      <c r="S502" s="353"/>
      <c r="T502" s="353"/>
      <c r="U502" s="353"/>
      <c r="V502" s="353"/>
      <c r="W502" s="353"/>
      <c r="X502" s="353"/>
      <c r="Y502" s="353"/>
      <c r="Z502" s="353"/>
      <c r="AA502" s="353"/>
      <c r="AB502" s="353"/>
      <c r="AC502" s="353"/>
      <c r="AD502" s="353"/>
      <c r="AE502" s="353"/>
      <c r="AF502" s="353"/>
      <c r="AG502" s="353"/>
      <c r="AH502" s="353"/>
      <c r="AI502" s="353"/>
      <c r="AJ502" s="353"/>
      <c r="AK502" s="353"/>
    </row>
    <row r="503" spans="3:37">
      <c r="C503" s="439"/>
      <c r="D503" s="323"/>
      <c r="E503" s="353"/>
      <c r="F503" s="353"/>
      <c r="L503" s="353"/>
      <c r="N503" s="353"/>
      <c r="P503" s="353"/>
      <c r="Q503" s="353"/>
      <c r="R503" s="353"/>
      <c r="S503" s="353"/>
      <c r="T503" s="353"/>
      <c r="U503" s="353"/>
      <c r="V503" s="353"/>
      <c r="W503" s="353"/>
      <c r="X503" s="353"/>
      <c r="Y503" s="353"/>
      <c r="Z503" s="353"/>
      <c r="AA503" s="353"/>
      <c r="AB503" s="353"/>
      <c r="AC503" s="353"/>
      <c r="AD503" s="353"/>
      <c r="AE503" s="353"/>
      <c r="AF503" s="353"/>
      <c r="AG503" s="353"/>
      <c r="AH503" s="353"/>
      <c r="AI503" s="353"/>
      <c r="AJ503" s="353"/>
      <c r="AK503" s="353"/>
    </row>
    <row r="504" spans="3:37">
      <c r="C504" s="439"/>
      <c r="D504" s="323"/>
      <c r="E504" s="353"/>
      <c r="F504" s="353"/>
      <c r="L504" s="353"/>
      <c r="N504" s="353"/>
      <c r="P504" s="353"/>
      <c r="Q504" s="353"/>
      <c r="R504" s="353"/>
      <c r="S504" s="353"/>
      <c r="T504" s="353"/>
      <c r="U504" s="353"/>
      <c r="V504" s="353"/>
      <c r="W504" s="353"/>
      <c r="X504" s="353"/>
      <c r="Y504" s="353"/>
      <c r="Z504" s="353"/>
      <c r="AA504" s="353"/>
      <c r="AB504" s="353"/>
      <c r="AC504" s="353"/>
      <c r="AD504" s="353"/>
      <c r="AE504" s="353"/>
      <c r="AF504" s="353"/>
      <c r="AG504" s="353"/>
      <c r="AH504" s="353"/>
      <c r="AI504" s="353"/>
      <c r="AJ504" s="353"/>
      <c r="AK504" s="353"/>
    </row>
    <row r="505" spans="3:37">
      <c r="C505" s="439"/>
      <c r="D505" s="323"/>
      <c r="E505" s="353"/>
      <c r="F505" s="353"/>
      <c r="L505" s="353"/>
      <c r="N505" s="353"/>
      <c r="P505" s="353"/>
      <c r="Q505" s="353"/>
      <c r="R505" s="353"/>
      <c r="S505" s="353"/>
      <c r="T505" s="353"/>
      <c r="U505" s="353"/>
      <c r="V505" s="353"/>
      <c r="W505" s="353"/>
      <c r="X505" s="353"/>
      <c r="Y505" s="353"/>
      <c r="Z505" s="353"/>
      <c r="AA505" s="353"/>
      <c r="AB505" s="353"/>
      <c r="AC505" s="353"/>
      <c r="AD505" s="353"/>
      <c r="AE505" s="353"/>
      <c r="AF505" s="353"/>
      <c r="AG505" s="353"/>
      <c r="AH505" s="353"/>
      <c r="AI505" s="353"/>
      <c r="AJ505" s="353"/>
      <c r="AK505" s="353"/>
    </row>
    <row r="506" spans="3:37">
      <c r="C506" s="439"/>
      <c r="D506" s="323"/>
      <c r="E506" s="353"/>
      <c r="F506" s="353"/>
      <c r="L506" s="353"/>
      <c r="N506" s="353"/>
      <c r="P506" s="353"/>
      <c r="Q506" s="353"/>
      <c r="R506" s="353"/>
      <c r="S506" s="353"/>
      <c r="T506" s="353"/>
      <c r="U506" s="353"/>
      <c r="V506" s="353"/>
      <c r="W506" s="353"/>
      <c r="X506" s="353"/>
      <c r="Y506" s="353"/>
      <c r="Z506" s="353"/>
      <c r="AA506" s="353"/>
      <c r="AB506" s="353"/>
      <c r="AC506" s="353"/>
      <c r="AD506" s="353"/>
      <c r="AE506" s="353"/>
      <c r="AF506" s="353"/>
      <c r="AG506" s="353"/>
      <c r="AH506" s="353"/>
      <c r="AI506" s="353"/>
      <c r="AJ506" s="353"/>
      <c r="AK506" s="353"/>
    </row>
    <row r="507" spans="3:37">
      <c r="C507" s="439"/>
      <c r="D507" s="323"/>
      <c r="E507" s="353"/>
      <c r="F507" s="353"/>
      <c r="L507" s="353"/>
      <c r="N507" s="353"/>
      <c r="P507" s="353"/>
      <c r="Q507" s="353"/>
      <c r="R507" s="353"/>
      <c r="S507" s="353"/>
      <c r="T507" s="353"/>
      <c r="U507" s="353"/>
      <c r="V507" s="353"/>
      <c r="W507" s="353"/>
      <c r="X507" s="353"/>
      <c r="Y507" s="353"/>
      <c r="Z507" s="353"/>
      <c r="AA507" s="353"/>
      <c r="AB507" s="353"/>
      <c r="AC507" s="353"/>
      <c r="AD507" s="353"/>
      <c r="AE507" s="353"/>
      <c r="AF507" s="353"/>
      <c r="AG507" s="353"/>
      <c r="AH507" s="353"/>
      <c r="AI507" s="353"/>
      <c r="AJ507" s="353"/>
      <c r="AK507" s="353"/>
    </row>
    <row r="508" spans="3:37">
      <c r="C508" s="439"/>
      <c r="D508" s="323"/>
      <c r="E508" s="353"/>
      <c r="F508" s="353"/>
      <c r="L508" s="353"/>
      <c r="N508" s="353"/>
      <c r="P508" s="353"/>
      <c r="Q508" s="353"/>
      <c r="R508" s="353"/>
      <c r="S508" s="353"/>
      <c r="T508" s="353"/>
      <c r="U508" s="353"/>
      <c r="V508" s="353"/>
      <c r="W508" s="353"/>
      <c r="X508" s="353"/>
      <c r="Y508" s="353"/>
      <c r="Z508" s="353"/>
      <c r="AA508" s="353"/>
      <c r="AB508" s="353"/>
      <c r="AC508" s="353"/>
      <c r="AD508" s="353"/>
      <c r="AE508" s="353"/>
      <c r="AF508" s="353"/>
      <c r="AG508" s="353"/>
      <c r="AH508" s="353"/>
      <c r="AI508" s="353"/>
      <c r="AJ508" s="353"/>
      <c r="AK508" s="353"/>
    </row>
    <row r="509" spans="3:37">
      <c r="C509" s="439"/>
      <c r="D509" s="323"/>
      <c r="E509" s="353"/>
      <c r="F509" s="353"/>
      <c r="L509" s="353"/>
      <c r="N509" s="353"/>
      <c r="P509" s="353"/>
      <c r="Q509" s="353"/>
      <c r="R509" s="353"/>
      <c r="S509" s="353"/>
      <c r="T509" s="353"/>
      <c r="U509" s="353"/>
      <c r="V509" s="353"/>
      <c r="W509" s="353"/>
      <c r="X509" s="353"/>
      <c r="Y509" s="353"/>
      <c r="Z509" s="353"/>
      <c r="AA509" s="353"/>
      <c r="AB509" s="353"/>
      <c r="AC509" s="353"/>
      <c r="AD509" s="353"/>
      <c r="AE509" s="353"/>
      <c r="AF509" s="353"/>
      <c r="AG509" s="353"/>
      <c r="AH509" s="353"/>
      <c r="AI509" s="353"/>
      <c r="AJ509" s="353"/>
      <c r="AK509" s="353"/>
    </row>
    <row r="510" spans="3:37">
      <c r="C510" s="439"/>
      <c r="D510" s="323"/>
      <c r="E510" s="353"/>
      <c r="F510" s="353"/>
      <c r="L510" s="353"/>
      <c r="N510" s="353"/>
      <c r="P510" s="353"/>
      <c r="Q510" s="353"/>
      <c r="R510" s="353"/>
      <c r="S510" s="353"/>
      <c r="T510" s="353"/>
      <c r="U510" s="353"/>
      <c r="V510" s="353"/>
      <c r="W510" s="353"/>
      <c r="X510" s="353"/>
      <c r="Y510" s="353"/>
      <c r="Z510" s="353"/>
      <c r="AA510" s="353"/>
      <c r="AB510" s="353"/>
      <c r="AC510" s="353"/>
      <c r="AD510" s="353"/>
      <c r="AE510" s="353"/>
      <c r="AF510" s="353"/>
      <c r="AG510" s="353"/>
      <c r="AH510" s="353"/>
      <c r="AI510" s="353"/>
      <c r="AJ510" s="353"/>
      <c r="AK510" s="353"/>
    </row>
    <row r="511" spans="3:37">
      <c r="C511" s="439"/>
      <c r="D511" s="323"/>
      <c r="E511" s="353"/>
      <c r="F511" s="353"/>
      <c r="L511" s="353"/>
      <c r="N511" s="353"/>
      <c r="P511" s="353"/>
      <c r="Q511" s="353"/>
      <c r="R511" s="353"/>
      <c r="S511" s="353"/>
      <c r="T511" s="353"/>
      <c r="U511" s="353"/>
      <c r="V511" s="353"/>
      <c r="W511" s="353"/>
      <c r="X511" s="353"/>
      <c r="Y511" s="353"/>
      <c r="Z511" s="353"/>
      <c r="AA511" s="353"/>
      <c r="AB511" s="353"/>
      <c r="AC511" s="353"/>
      <c r="AD511" s="353"/>
      <c r="AE511" s="353"/>
      <c r="AF511" s="353"/>
      <c r="AG511" s="353"/>
      <c r="AH511" s="353"/>
      <c r="AI511" s="353"/>
      <c r="AJ511" s="353"/>
      <c r="AK511" s="353"/>
    </row>
    <row r="512" spans="3:37">
      <c r="C512" s="439"/>
      <c r="D512" s="323"/>
      <c r="E512" s="353"/>
      <c r="F512" s="353"/>
      <c r="L512" s="353"/>
      <c r="N512" s="353"/>
      <c r="P512" s="353"/>
      <c r="Q512" s="353"/>
      <c r="R512" s="353"/>
      <c r="S512" s="353"/>
      <c r="T512" s="353"/>
      <c r="U512" s="353"/>
      <c r="V512" s="353"/>
      <c r="W512" s="353"/>
      <c r="X512" s="353"/>
      <c r="Y512" s="353"/>
      <c r="Z512" s="353"/>
      <c r="AA512" s="353"/>
      <c r="AB512" s="353"/>
      <c r="AC512" s="353"/>
      <c r="AD512" s="353"/>
      <c r="AE512" s="353"/>
      <c r="AF512" s="353"/>
      <c r="AG512" s="353"/>
      <c r="AH512" s="353"/>
      <c r="AI512" s="353"/>
      <c r="AJ512" s="353"/>
      <c r="AK512" s="353"/>
    </row>
    <row r="513" spans="3:37">
      <c r="C513" s="439"/>
      <c r="D513" s="323"/>
      <c r="E513" s="353"/>
      <c r="F513" s="353"/>
      <c r="L513" s="353"/>
      <c r="N513" s="353"/>
      <c r="P513" s="353"/>
      <c r="Q513" s="353"/>
      <c r="R513" s="353"/>
      <c r="S513" s="353"/>
      <c r="T513" s="353"/>
      <c r="U513" s="353"/>
      <c r="V513" s="353"/>
      <c r="W513" s="353"/>
      <c r="X513" s="353"/>
      <c r="Y513" s="353"/>
      <c r="Z513" s="353"/>
      <c r="AA513" s="353"/>
      <c r="AB513" s="353"/>
      <c r="AC513" s="353"/>
      <c r="AD513" s="353"/>
      <c r="AE513" s="353"/>
      <c r="AF513" s="353"/>
      <c r="AG513" s="353"/>
      <c r="AH513" s="353"/>
      <c r="AI513" s="353"/>
      <c r="AJ513" s="353"/>
      <c r="AK513" s="353"/>
    </row>
    <row r="514" spans="3:37">
      <c r="C514" s="439"/>
      <c r="D514" s="323"/>
      <c r="E514" s="353"/>
      <c r="F514" s="353"/>
      <c r="L514" s="353"/>
      <c r="N514" s="353"/>
      <c r="P514" s="353"/>
      <c r="Q514" s="353"/>
      <c r="R514" s="353"/>
      <c r="S514" s="353"/>
      <c r="T514" s="353"/>
      <c r="U514" s="353"/>
      <c r="V514" s="353"/>
      <c r="W514" s="353"/>
      <c r="X514" s="353"/>
      <c r="Y514" s="353"/>
      <c r="Z514" s="353"/>
      <c r="AA514" s="353"/>
      <c r="AB514" s="353"/>
      <c r="AC514" s="353"/>
      <c r="AD514" s="353"/>
      <c r="AE514" s="353"/>
      <c r="AF514" s="353"/>
      <c r="AG514" s="353"/>
      <c r="AH514" s="353"/>
      <c r="AI514" s="353"/>
      <c r="AJ514" s="353"/>
      <c r="AK514" s="353"/>
    </row>
    <row r="515" spans="3:37">
      <c r="C515" s="439"/>
      <c r="D515" s="323"/>
      <c r="E515" s="353"/>
      <c r="F515" s="353"/>
      <c r="L515" s="353"/>
      <c r="N515" s="353"/>
      <c r="P515" s="353"/>
      <c r="Q515" s="353"/>
      <c r="R515" s="353"/>
      <c r="S515" s="353"/>
      <c r="T515" s="353"/>
      <c r="U515" s="353"/>
      <c r="V515" s="353"/>
      <c r="W515" s="353"/>
      <c r="X515" s="353"/>
      <c r="Y515" s="353"/>
      <c r="Z515" s="353"/>
      <c r="AA515" s="353"/>
      <c r="AB515" s="353"/>
      <c r="AC515" s="353"/>
      <c r="AD515" s="353"/>
      <c r="AE515" s="353"/>
      <c r="AF515" s="353"/>
      <c r="AG515" s="353"/>
      <c r="AH515" s="353"/>
      <c r="AI515" s="353"/>
      <c r="AJ515" s="353"/>
      <c r="AK515" s="353"/>
    </row>
    <row r="516" spans="3:37">
      <c r="C516" s="439"/>
      <c r="D516" s="323"/>
      <c r="E516" s="353"/>
      <c r="F516" s="353"/>
      <c r="L516" s="353"/>
      <c r="N516" s="353"/>
      <c r="P516" s="353"/>
      <c r="Q516" s="353"/>
      <c r="R516" s="353"/>
      <c r="S516" s="353"/>
      <c r="T516" s="353"/>
      <c r="U516" s="353"/>
      <c r="V516" s="353"/>
      <c r="W516" s="353"/>
      <c r="X516" s="353"/>
      <c r="Y516" s="353"/>
      <c r="Z516" s="353"/>
      <c r="AA516" s="353"/>
      <c r="AB516" s="353"/>
      <c r="AC516" s="353"/>
      <c r="AD516" s="353"/>
      <c r="AE516" s="353"/>
      <c r="AF516" s="353"/>
      <c r="AG516" s="353"/>
      <c r="AH516" s="353"/>
      <c r="AI516" s="353"/>
      <c r="AJ516" s="353"/>
      <c r="AK516" s="353"/>
    </row>
    <row r="517" spans="3:37">
      <c r="C517" s="439"/>
      <c r="D517" s="323"/>
      <c r="E517" s="353"/>
      <c r="F517" s="353"/>
      <c r="L517" s="353"/>
      <c r="N517" s="353"/>
      <c r="P517" s="353"/>
      <c r="Q517" s="353"/>
      <c r="R517" s="353"/>
      <c r="S517" s="353"/>
      <c r="T517" s="353"/>
      <c r="U517" s="353"/>
      <c r="V517" s="353"/>
      <c r="W517" s="353"/>
      <c r="X517" s="353"/>
      <c r="Y517" s="353"/>
      <c r="Z517" s="353"/>
      <c r="AA517" s="353"/>
      <c r="AB517" s="353"/>
      <c r="AC517" s="353"/>
      <c r="AD517" s="353"/>
      <c r="AE517" s="353"/>
      <c r="AF517" s="353"/>
      <c r="AG517" s="353"/>
      <c r="AH517" s="353"/>
      <c r="AI517" s="353"/>
      <c r="AJ517" s="353"/>
      <c r="AK517" s="353"/>
    </row>
    <row r="518" spans="3:37">
      <c r="C518" s="439"/>
      <c r="D518" s="323"/>
      <c r="E518" s="353"/>
      <c r="F518" s="353"/>
      <c r="L518" s="353"/>
      <c r="N518" s="353"/>
      <c r="P518" s="353"/>
      <c r="Q518" s="353"/>
      <c r="R518" s="353"/>
      <c r="S518" s="353"/>
      <c r="T518" s="353"/>
      <c r="U518" s="353"/>
      <c r="V518" s="353"/>
      <c r="W518" s="353"/>
      <c r="X518" s="353"/>
      <c r="Y518" s="353"/>
      <c r="Z518" s="353"/>
      <c r="AA518" s="353"/>
      <c r="AB518" s="353"/>
      <c r="AC518" s="353"/>
      <c r="AD518" s="353"/>
      <c r="AE518" s="353"/>
      <c r="AF518" s="353"/>
      <c r="AG518" s="353"/>
      <c r="AH518" s="353"/>
      <c r="AI518" s="353"/>
      <c r="AJ518" s="353"/>
      <c r="AK518" s="353"/>
    </row>
    <row r="519" spans="3:37">
      <c r="C519" s="439"/>
      <c r="D519" s="323"/>
      <c r="E519" s="353"/>
      <c r="F519" s="353"/>
      <c r="L519" s="353"/>
      <c r="N519" s="353"/>
      <c r="P519" s="353"/>
      <c r="Q519" s="353"/>
      <c r="R519" s="353"/>
      <c r="S519" s="353"/>
      <c r="T519" s="353"/>
      <c r="U519" s="353"/>
      <c r="V519" s="353"/>
      <c r="W519" s="353"/>
      <c r="X519" s="353"/>
      <c r="Y519" s="353"/>
      <c r="Z519" s="353"/>
      <c r="AA519" s="353"/>
      <c r="AB519" s="353"/>
      <c r="AC519" s="353"/>
      <c r="AD519" s="353"/>
      <c r="AE519" s="353"/>
      <c r="AF519" s="353"/>
      <c r="AG519" s="353"/>
      <c r="AH519" s="353"/>
      <c r="AI519" s="353"/>
      <c r="AJ519" s="353"/>
      <c r="AK519" s="353"/>
    </row>
    <row r="520" spans="3:37">
      <c r="C520" s="439"/>
      <c r="D520" s="323"/>
      <c r="E520" s="353"/>
      <c r="F520" s="353"/>
      <c r="L520" s="353"/>
      <c r="N520" s="353"/>
      <c r="P520" s="353"/>
      <c r="Q520" s="353"/>
      <c r="R520" s="353"/>
      <c r="S520" s="353"/>
      <c r="T520" s="353"/>
      <c r="U520" s="353"/>
      <c r="V520" s="353"/>
      <c r="W520" s="353"/>
      <c r="X520" s="353"/>
      <c r="Y520" s="353"/>
      <c r="Z520" s="353"/>
      <c r="AA520" s="353"/>
      <c r="AB520" s="353"/>
      <c r="AC520" s="353"/>
      <c r="AD520" s="353"/>
      <c r="AE520" s="353"/>
      <c r="AF520" s="353"/>
      <c r="AG520" s="353"/>
      <c r="AH520" s="353"/>
      <c r="AI520" s="353"/>
      <c r="AJ520" s="353"/>
      <c r="AK520" s="353"/>
    </row>
    <row r="521" spans="3:37">
      <c r="C521" s="439"/>
      <c r="D521" s="323"/>
      <c r="E521" s="353"/>
      <c r="F521" s="353"/>
      <c r="L521" s="353"/>
      <c r="N521" s="353"/>
      <c r="P521" s="353"/>
      <c r="Q521" s="353"/>
      <c r="R521" s="353"/>
      <c r="S521" s="353"/>
      <c r="T521" s="353"/>
      <c r="U521" s="353"/>
      <c r="V521" s="353"/>
      <c r="W521" s="353"/>
      <c r="X521" s="353"/>
      <c r="Y521" s="353"/>
      <c r="Z521" s="353"/>
      <c r="AA521" s="353"/>
      <c r="AB521" s="353"/>
      <c r="AC521" s="353"/>
      <c r="AD521" s="353"/>
      <c r="AE521" s="353"/>
      <c r="AF521" s="353"/>
      <c r="AG521" s="353"/>
      <c r="AH521" s="353"/>
      <c r="AI521" s="353"/>
      <c r="AJ521" s="353"/>
      <c r="AK521" s="353"/>
    </row>
    <row r="522" spans="3:37">
      <c r="C522" s="439"/>
      <c r="D522" s="323"/>
      <c r="E522" s="353"/>
      <c r="F522" s="353"/>
      <c r="L522" s="353"/>
      <c r="N522" s="353"/>
      <c r="P522" s="353"/>
      <c r="Q522" s="353"/>
      <c r="R522" s="353"/>
      <c r="S522" s="353"/>
      <c r="T522" s="353"/>
      <c r="U522" s="353"/>
      <c r="V522" s="353"/>
      <c r="W522" s="353"/>
      <c r="X522" s="353"/>
      <c r="Y522" s="353"/>
      <c r="Z522" s="353"/>
      <c r="AA522" s="353"/>
      <c r="AB522" s="353"/>
      <c r="AC522" s="353"/>
      <c r="AD522" s="353"/>
      <c r="AE522" s="353"/>
      <c r="AF522" s="353"/>
      <c r="AG522" s="353"/>
      <c r="AH522" s="353"/>
      <c r="AI522" s="353"/>
      <c r="AJ522" s="353"/>
      <c r="AK522" s="353"/>
    </row>
    <row r="523" spans="3:37">
      <c r="C523" s="439"/>
      <c r="D523" s="323"/>
      <c r="E523" s="353"/>
      <c r="F523" s="353"/>
      <c r="L523" s="353"/>
      <c r="N523" s="353"/>
      <c r="P523" s="353"/>
      <c r="Q523" s="353"/>
      <c r="R523" s="353"/>
      <c r="S523" s="353"/>
      <c r="T523" s="353"/>
      <c r="U523" s="353"/>
      <c r="V523" s="353"/>
      <c r="W523" s="353"/>
      <c r="X523" s="353"/>
      <c r="Y523" s="353"/>
      <c r="Z523" s="353"/>
      <c r="AA523" s="353"/>
      <c r="AB523" s="353"/>
      <c r="AC523" s="353"/>
      <c r="AD523" s="353"/>
      <c r="AE523" s="353"/>
      <c r="AF523" s="353"/>
      <c r="AG523" s="353"/>
      <c r="AH523" s="353"/>
      <c r="AI523" s="353"/>
      <c r="AJ523" s="353"/>
      <c r="AK523" s="353"/>
    </row>
    <row r="524" spans="3:37">
      <c r="C524" s="439"/>
      <c r="D524" s="323"/>
      <c r="E524" s="353"/>
      <c r="F524" s="353"/>
      <c r="L524" s="353"/>
      <c r="N524" s="353"/>
      <c r="P524" s="353"/>
      <c r="Q524" s="353"/>
      <c r="R524" s="353"/>
      <c r="S524" s="353"/>
      <c r="T524" s="353"/>
      <c r="U524" s="353"/>
      <c r="V524" s="353"/>
      <c r="W524" s="353"/>
      <c r="X524" s="353"/>
      <c r="Y524" s="353"/>
      <c r="Z524" s="353"/>
      <c r="AA524" s="353"/>
      <c r="AB524" s="353"/>
      <c r="AC524" s="353"/>
      <c r="AD524" s="353"/>
      <c r="AE524" s="353"/>
      <c r="AF524" s="353"/>
      <c r="AG524" s="353"/>
      <c r="AH524" s="353"/>
      <c r="AI524" s="353"/>
      <c r="AJ524" s="353"/>
      <c r="AK524" s="353"/>
    </row>
    <row r="525" spans="3:37">
      <c r="C525" s="439"/>
      <c r="D525" s="323"/>
      <c r="E525" s="353"/>
      <c r="F525" s="353"/>
      <c r="L525" s="353"/>
      <c r="N525" s="353"/>
      <c r="P525" s="353"/>
      <c r="Q525" s="353"/>
      <c r="R525" s="353"/>
      <c r="S525" s="353"/>
      <c r="T525" s="353"/>
      <c r="U525" s="353"/>
      <c r="V525" s="353"/>
      <c r="W525" s="353"/>
      <c r="X525" s="353"/>
      <c r="Y525" s="353"/>
      <c r="Z525" s="353"/>
      <c r="AA525" s="353"/>
      <c r="AB525" s="353"/>
      <c r="AC525" s="353"/>
      <c r="AD525" s="353"/>
      <c r="AE525" s="353"/>
      <c r="AF525" s="353"/>
      <c r="AG525" s="353"/>
      <c r="AH525" s="353"/>
      <c r="AI525" s="353"/>
      <c r="AJ525" s="353"/>
      <c r="AK525" s="353"/>
    </row>
    <row r="526" spans="3:37">
      <c r="C526" s="439"/>
      <c r="D526" s="323"/>
      <c r="E526" s="353"/>
      <c r="F526" s="353"/>
      <c r="L526" s="353"/>
      <c r="N526" s="353"/>
      <c r="P526" s="353"/>
      <c r="Q526" s="353"/>
      <c r="R526" s="353"/>
      <c r="S526" s="353"/>
      <c r="T526" s="353"/>
      <c r="U526" s="353"/>
      <c r="V526" s="353"/>
      <c r="W526" s="353"/>
      <c r="X526" s="353"/>
      <c r="Y526" s="353"/>
      <c r="Z526" s="353"/>
      <c r="AA526" s="353"/>
      <c r="AB526" s="353"/>
      <c r="AC526" s="353"/>
      <c r="AD526" s="353"/>
      <c r="AE526" s="353"/>
      <c r="AF526" s="353"/>
      <c r="AG526" s="353"/>
      <c r="AH526" s="353"/>
      <c r="AI526" s="353"/>
      <c r="AJ526" s="353"/>
      <c r="AK526" s="353"/>
    </row>
    <row r="527" spans="3:37">
      <c r="C527" s="439"/>
      <c r="D527" s="323"/>
      <c r="E527" s="353"/>
      <c r="F527" s="353"/>
      <c r="L527" s="353"/>
      <c r="N527" s="353"/>
      <c r="P527" s="353"/>
      <c r="Q527" s="353"/>
      <c r="R527" s="353"/>
      <c r="S527" s="353"/>
      <c r="T527" s="353"/>
      <c r="U527" s="353"/>
      <c r="V527" s="353"/>
      <c r="W527" s="353"/>
      <c r="X527" s="353"/>
      <c r="Y527" s="353"/>
      <c r="Z527" s="353"/>
      <c r="AA527" s="353"/>
      <c r="AB527" s="353"/>
      <c r="AC527" s="353"/>
      <c r="AD527" s="353"/>
      <c r="AE527" s="353"/>
      <c r="AF527" s="353"/>
      <c r="AG527" s="353"/>
      <c r="AH527" s="353"/>
      <c r="AI527" s="353"/>
      <c r="AJ527" s="353"/>
      <c r="AK527" s="353"/>
    </row>
    <row r="528" spans="3:37">
      <c r="C528" s="439"/>
      <c r="D528" s="323"/>
      <c r="E528" s="353"/>
      <c r="F528" s="353"/>
      <c r="L528" s="353"/>
      <c r="N528" s="353"/>
      <c r="P528" s="353"/>
      <c r="Q528" s="353"/>
      <c r="R528" s="353"/>
      <c r="S528" s="353"/>
      <c r="T528" s="353"/>
      <c r="U528" s="353"/>
      <c r="V528" s="353"/>
      <c r="W528" s="353"/>
      <c r="X528" s="353"/>
      <c r="Y528" s="353"/>
      <c r="Z528" s="353"/>
      <c r="AA528" s="353"/>
      <c r="AB528" s="353"/>
      <c r="AC528" s="353"/>
      <c r="AD528" s="353"/>
      <c r="AE528" s="353"/>
      <c r="AF528" s="353"/>
      <c r="AG528" s="353"/>
      <c r="AH528" s="353"/>
      <c r="AI528" s="353"/>
      <c r="AJ528" s="353"/>
      <c r="AK528" s="353"/>
    </row>
    <row r="529" spans="3:37">
      <c r="C529" s="439"/>
      <c r="D529" s="323"/>
      <c r="E529" s="353"/>
      <c r="F529" s="353"/>
      <c r="L529" s="353"/>
      <c r="N529" s="353"/>
      <c r="P529" s="353"/>
      <c r="Q529" s="353"/>
      <c r="R529" s="353"/>
      <c r="S529" s="353"/>
      <c r="T529" s="353"/>
      <c r="U529" s="353"/>
      <c r="V529" s="353"/>
      <c r="W529" s="353"/>
      <c r="X529" s="353"/>
      <c r="Y529" s="353"/>
      <c r="Z529" s="353"/>
      <c r="AA529" s="353"/>
      <c r="AB529" s="353"/>
      <c r="AC529" s="353"/>
      <c r="AD529" s="353"/>
      <c r="AE529" s="353"/>
      <c r="AF529" s="353"/>
      <c r="AG529" s="353"/>
      <c r="AH529" s="353"/>
      <c r="AI529" s="353"/>
      <c r="AJ529" s="353"/>
      <c r="AK529" s="353"/>
    </row>
    <row r="530" spans="3:37">
      <c r="C530" s="439"/>
      <c r="D530" s="323"/>
      <c r="E530" s="353"/>
      <c r="F530" s="353"/>
      <c r="L530" s="353"/>
      <c r="N530" s="353"/>
      <c r="P530" s="353"/>
      <c r="Q530" s="353"/>
      <c r="R530" s="353"/>
      <c r="S530" s="353"/>
      <c r="T530" s="353"/>
      <c r="U530" s="353"/>
      <c r="V530" s="353"/>
      <c r="W530" s="353"/>
      <c r="X530" s="353"/>
      <c r="Y530" s="353"/>
      <c r="Z530" s="353"/>
      <c r="AA530" s="353"/>
      <c r="AB530" s="353"/>
      <c r="AC530" s="353"/>
      <c r="AD530" s="353"/>
      <c r="AE530" s="353"/>
      <c r="AF530" s="353"/>
      <c r="AG530" s="353"/>
      <c r="AH530" s="353"/>
      <c r="AI530" s="353"/>
      <c r="AJ530" s="353"/>
      <c r="AK530" s="353"/>
    </row>
    <row r="531" spans="3:37">
      <c r="C531" s="439"/>
      <c r="D531" s="323"/>
      <c r="E531" s="353"/>
      <c r="F531" s="353"/>
      <c r="L531" s="353"/>
      <c r="N531" s="353"/>
      <c r="P531" s="353"/>
      <c r="Q531" s="353"/>
      <c r="R531" s="353"/>
      <c r="S531" s="353"/>
      <c r="T531" s="353"/>
      <c r="U531" s="353"/>
      <c r="V531" s="353"/>
      <c r="W531" s="353"/>
      <c r="X531" s="353"/>
      <c r="Y531" s="353"/>
      <c r="Z531" s="353"/>
      <c r="AA531" s="353"/>
      <c r="AB531" s="353"/>
      <c r="AC531" s="353"/>
      <c r="AD531" s="353"/>
      <c r="AE531" s="353"/>
      <c r="AF531" s="353"/>
      <c r="AG531" s="353"/>
      <c r="AH531" s="353"/>
      <c r="AI531" s="353"/>
      <c r="AJ531" s="353"/>
      <c r="AK531" s="353"/>
    </row>
    <row r="532" spans="3:37">
      <c r="C532" s="439"/>
      <c r="D532" s="323"/>
      <c r="E532" s="353"/>
      <c r="F532" s="353"/>
      <c r="L532" s="353"/>
      <c r="N532" s="353"/>
      <c r="P532" s="353"/>
      <c r="Q532" s="353"/>
      <c r="R532" s="353"/>
      <c r="S532" s="353"/>
      <c r="T532" s="353"/>
      <c r="U532" s="353"/>
      <c r="V532" s="353"/>
      <c r="W532" s="353"/>
      <c r="X532" s="353"/>
      <c r="Y532" s="353"/>
      <c r="Z532" s="353"/>
      <c r="AA532" s="353"/>
      <c r="AB532" s="353"/>
      <c r="AC532" s="353"/>
      <c r="AD532" s="353"/>
      <c r="AE532" s="353"/>
      <c r="AF532" s="353"/>
      <c r="AG532" s="353"/>
      <c r="AH532" s="353"/>
      <c r="AI532" s="353"/>
      <c r="AJ532" s="353"/>
      <c r="AK532" s="353"/>
    </row>
    <row r="533" spans="3:37">
      <c r="C533" s="439"/>
      <c r="D533" s="323"/>
      <c r="E533" s="353"/>
      <c r="F533" s="353"/>
      <c r="L533" s="353"/>
      <c r="N533" s="353"/>
      <c r="P533" s="353"/>
      <c r="Q533" s="353"/>
      <c r="R533" s="353"/>
      <c r="S533" s="353"/>
      <c r="T533" s="353"/>
      <c r="U533" s="353"/>
      <c r="V533" s="353"/>
      <c r="W533" s="353"/>
      <c r="X533" s="353"/>
      <c r="Y533" s="353"/>
      <c r="Z533" s="353"/>
      <c r="AA533" s="353"/>
      <c r="AB533" s="353"/>
      <c r="AC533" s="353"/>
      <c r="AD533" s="353"/>
      <c r="AE533" s="353"/>
      <c r="AF533" s="353"/>
      <c r="AG533" s="353"/>
      <c r="AH533" s="353"/>
      <c r="AI533" s="353"/>
      <c r="AJ533" s="353"/>
      <c r="AK533" s="353"/>
    </row>
    <row r="534" spans="3:37">
      <c r="C534" s="439"/>
      <c r="D534" s="323"/>
      <c r="E534" s="353"/>
      <c r="F534" s="353"/>
      <c r="L534" s="353"/>
      <c r="N534" s="353"/>
      <c r="P534" s="353"/>
      <c r="Q534" s="353"/>
      <c r="R534" s="353"/>
      <c r="S534" s="353"/>
      <c r="T534" s="353"/>
      <c r="U534" s="353"/>
      <c r="V534" s="353"/>
      <c r="W534" s="353"/>
      <c r="X534" s="353"/>
      <c r="Y534" s="353"/>
      <c r="Z534" s="353"/>
      <c r="AA534" s="353"/>
      <c r="AB534" s="353"/>
      <c r="AC534" s="353"/>
      <c r="AD534" s="353"/>
      <c r="AE534" s="353"/>
      <c r="AF534" s="353"/>
      <c r="AG534" s="353"/>
      <c r="AH534" s="353"/>
      <c r="AI534" s="353"/>
      <c r="AJ534" s="353"/>
      <c r="AK534" s="353"/>
    </row>
    <row r="535" spans="3:37">
      <c r="C535" s="439"/>
      <c r="D535" s="323"/>
      <c r="E535" s="353"/>
      <c r="F535" s="353"/>
      <c r="L535" s="353"/>
      <c r="N535" s="353"/>
      <c r="P535" s="353"/>
      <c r="Q535" s="353"/>
      <c r="R535" s="353"/>
      <c r="S535" s="353"/>
      <c r="T535" s="353"/>
      <c r="U535" s="353"/>
      <c r="V535" s="353"/>
      <c r="W535" s="353"/>
      <c r="X535" s="353"/>
      <c r="Y535" s="353"/>
      <c r="Z535" s="353"/>
      <c r="AA535" s="353"/>
      <c r="AB535" s="353"/>
      <c r="AC535" s="353"/>
      <c r="AD535" s="353"/>
      <c r="AE535" s="353"/>
      <c r="AF535" s="353"/>
      <c r="AG535" s="353"/>
      <c r="AH535" s="353"/>
      <c r="AI535" s="353"/>
      <c r="AJ535" s="353"/>
      <c r="AK535" s="353"/>
    </row>
    <row r="536" spans="3:37">
      <c r="C536" s="439"/>
      <c r="D536" s="323"/>
      <c r="E536" s="353"/>
      <c r="F536" s="353"/>
      <c r="L536" s="353"/>
      <c r="N536" s="353"/>
      <c r="P536" s="353"/>
      <c r="Q536" s="353"/>
      <c r="R536" s="353"/>
      <c r="S536" s="353"/>
      <c r="T536" s="353"/>
      <c r="U536" s="353"/>
      <c r="V536" s="353"/>
      <c r="W536" s="353"/>
      <c r="X536" s="353"/>
      <c r="Y536" s="353"/>
      <c r="Z536" s="353"/>
      <c r="AA536" s="353"/>
      <c r="AB536" s="353"/>
      <c r="AC536" s="353"/>
      <c r="AD536" s="353"/>
      <c r="AE536" s="353"/>
      <c r="AF536" s="353"/>
      <c r="AG536" s="353"/>
      <c r="AH536" s="353"/>
      <c r="AI536" s="353"/>
      <c r="AJ536" s="353"/>
      <c r="AK536" s="353"/>
    </row>
    <row r="537" spans="3:37">
      <c r="C537" s="439"/>
      <c r="D537" s="323"/>
      <c r="E537" s="353"/>
      <c r="F537" s="353"/>
      <c r="L537" s="353"/>
      <c r="N537" s="353"/>
      <c r="P537" s="353"/>
      <c r="Q537" s="353"/>
      <c r="R537" s="353"/>
      <c r="S537" s="353"/>
      <c r="T537" s="353"/>
      <c r="U537" s="353"/>
      <c r="V537" s="353"/>
      <c r="W537" s="353"/>
      <c r="X537" s="353"/>
      <c r="Y537" s="353"/>
      <c r="Z537" s="353"/>
      <c r="AA537" s="353"/>
      <c r="AB537" s="353"/>
      <c r="AC537" s="353"/>
      <c r="AD537" s="353"/>
      <c r="AE537" s="353"/>
      <c r="AF537" s="353"/>
      <c r="AG537" s="353"/>
      <c r="AH537" s="353"/>
      <c r="AI537" s="353"/>
      <c r="AJ537" s="353"/>
      <c r="AK537" s="353"/>
    </row>
    <row r="538" spans="3:37">
      <c r="C538" s="439"/>
      <c r="D538" s="323"/>
      <c r="E538" s="353"/>
      <c r="F538" s="353"/>
      <c r="L538" s="353"/>
      <c r="N538" s="353"/>
      <c r="P538" s="353"/>
      <c r="Q538" s="353"/>
      <c r="R538" s="353"/>
      <c r="S538" s="353"/>
      <c r="T538" s="353"/>
      <c r="U538" s="353"/>
      <c r="V538" s="353"/>
      <c r="W538" s="353"/>
      <c r="X538" s="353"/>
      <c r="Y538" s="353"/>
      <c r="Z538" s="353"/>
      <c r="AA538" s="353"/>
      <c r="AB538" s="353"/>
      <c r="AC538" s="353"/>
      <c r="AD538" s="353"/>
      <c r="AE538" s="353"/>
      <c r="AF538" s="353"/>
      <c r="AG538" s="353"/>
      <c r="AH538" s="353"/>
      <c r="AI538" s="353"/>
      <c r="AJ538" s="353"/>
      <c r="AK538" s="353"/>
    </row>
    <row r="539" spans="3:37">
      <c r="C539" s="439"/>
      <c r="D539" s="323"/>
      <c r="E539" s="353"/>
      <c r="F539" s="353"/>
      <c r="L539" s="353"/>
      <c r="N539" s="353"/>
      <c r="P539" s="353"/>
      <c r="Q539" s="353"/>
      <c r="R539" s="353"/>
      <c r="S539" s="353"/>
      <c r="T539" s="353"/>
      <c r="U539" s="353"/>
      <c r="V539" s="353"/>
      <c r="W539" s="353"/>
      <c r="X539" s="353"/>
      <c r="Y539" s="353"/>
      <c r="Z539" s="353"/>
      <c r="AA539" s="353"/>
      <c r="AB539" s="353"/>
      <c r="AC539" s="353"/>
      <c r="AD539" s="353"/>
      <c r="AE539" s="353"/>
      <c r="AF539" s="353"/>
      <c r="AG539" s="353"/>
      <c r="AH539" s="353"/>
      <c r="AI539" s="353"/>
      <c r="AJ539" s="353"/>
      <c r="AK539" s="353"/>
    </row>
    <row r="540" spans="3:37">
      <c r="C540" s="439"/>
      <c r="D540" s="323"/>
      <c r="E540" s="353"/>
      <c r="F540" s="353"/>
      <c r="L540" s="353"/>
      <c r="N540" s="353"/>
      <c r="P540" s="353"/>
      <c r="Q540" s="353"/>
      <c r="R540" s="353"/>
      <c r="S540" s="353"/>
      <c r="T540" s="353"/>
      <c r="U540" s="353"/>
      <c r="V540" s="353"/>
      <c r="W540" s="353"/>
      <c r="X540" s="353"/>
      <c r="Y540" s="353"/>
      <c r="Z540" s="353"/>
      <c r="AA540" s="353"/>
      <c r="AB540" s="353"/>
      <c r="AC540" s="353"/>
      <c r="AD540" s="353"/>
      <c r="AE540" s="353"/>
      <c r="AF540" s="353"/>
      <c r="AG540" s="353"/>
      <c r="AH540" s="353"/>
      <c r="AI540" s="353"/>
      <c r="AJ540" s="353"/>
      <c r="AK540" s="353"/>
    </row>
    <row r="541" spans="3:37">
      <c r="C541" s="439"/>
      <c r="D541" s="323"/>
      <c r="E541" s="353"/>
      <c r="F541" s="353"/>
      <c r="L541" s="353"/>
      <c r="N541" s="353"/>
      <c r="P541" s="353"/>
      <c r="Q541" s="353"/>
      <c r="R541" s="353"/>
      <c r="S541" s="353"/>
      <c r="T541" s="353"/>
      <c r="U541" s="353"/>
      <c r="V541" s="353"/>
      <c r="W541" s="353"/>
      <c r="X541" s="353"/>
      <c r="Y541" s="353"/>
      <c r="Z541" s="353"/>
      <c r="AA541" s="353"/>
      <c r="AB541" s="353"/>
      <c r="AC541" s="353"/>
      <c r="AD541" s="353"/>
      <c r="AE541" s="353"/>
      <c r="AF541" s="353"/>
      <c r="AG541" s="353"/>
      <c r="AH541" s="353"/>
      <c r="AI541" s="353"/>
      <c r="AJ541" s="353"/>
      <c r="AK541" s="353"/>
    </row>
    <row r="542" spans="3:37">
      <c r="C542" s="439"/>
      <c r="D542" s="323"/>
      <c r="E542" s="353"/>
      <c r="F542" s="353"/>
      <c r="L542" s="353"/>
      <c r="N542" s="353"/>
      <c r="P542" s="353"/>
      <c r="Q542" s="353"/>
      <c r="R542" s="353"/>
      <c r="S542" s="353"/>
      <c r="T542" s="353"/>
      <c r="U542" s="353"/>
      <c r="V542" s="353"/>
      <c r="W542" s="353"/>
      <c r="X542" s="353"/>
      <c r="Y542" s="353"/>
      <c r="Z542" s="353"/>
      <c r="AA542" s="353"/>
      <c r="AB542" s="353"/>
      <c r="AC542" s="353"/>
      <c r="AD542" s="353"/>
      <c r="AE542" s="353"/>
      <c r="AF542" s="353"/>
      <c r="AG542" s="353"/>
      <c r="AH542" s="353"/>
      <c r="AI542" s="353"/>
      <c r="AJ542" s="353"/>
      <c r="AK542" s="353"/>
    </row>
    <row r="543" spans="3:37">
      <c r="C543" s="439"/>
      <c r="D543" s="323"/>
      <c r="E543" s="353"/>
      <c r="F543" s="353"/>
      <c r="L543" s="353"/>
      <c r="N543" s="353"/>
      <c r="P543" s="353"/>
      <c r="Q543" s="353"/>
      <c r="R543" s="353"/>
      <c r="S543" s="353"/>
      <c r="T543" s="353"/>
      <c r="U543" s="353"/>
      <c r="V543" s="353"/>
      <c r="W543" s="353"/>
      <c r="X543" s="353"/>
      <c r="Y543" s="353"/>
      <c r="Z543" s="353"/>
      <c r="AA543" s="353"/>
      <c r="AB543" s="353"/>
      <c r="AC543" s="353"/>
      <c r="AD543" s="353"/>
      <c r="AE543" s="353"/>
      <c r="AF543" s="353"/>
      <c r="AG543" s="353"/>
      <c r="AH543" s="353"/>
      <c r="AI543" s="353"/>
      <c r="AJ543" s="353"/>
      <c r="AK543" s="353"/>
    </row>
    <row r="544" spans="3:37">
      <c r="C544" s="439"/>
      <c r="D544" s="323"/>
      <c r="E544" s="353"/>
      <c r="F544" s="353"/>
      <c r="L544" s="353"/>
      <c r="N544" s="353"/>
      <c r="P544" s="353"/>
      <c r="Q544" s="353"/>
      <c r="R544" s="353"/>
      <c r="S544" s="353"/>
      <c r="T544" s="353"/>
      <c r="U544" s="353"/>
      <c r="V544" s="353"/>
      <c r="W544" s="353"/>
      <c r="X544" s="353"/>
      <c r="Y544" s="353"/>
      <c r="Z544" s="353"/>
      <c r="AA544" s="353"/>
      <c r="AB544" s="353"/>
      <c r="AC544" s="353"/>
      <c r="AD544" s="353"/>
      <c r="AE544" s="353"/>
      <c r="AF544" s="353"/>
      <c r="AG544" s="353"/>
      <c r="AH544" s="353"/>
      <c r="AI544" s="353"/>
      <c r="AJ544" s="353"/>
      <c r="AK544" s="353"/>
    </row>
    <row r="545" spans="3:37">
      <c r="C545" s="439"/>
      <c r="D545" s="323"/>
      <c r="E545" s="353"/>
      <c r="F545" s="353"/>
      <c r="L545" s="353"/>
      <c r="N545" s="353"/>
      <c r="P545" s="353"/>
      <c r="Q545" s="353"/>
      <c r="R545" s="353"/>
      <c r="S545" s="353"/>
      <c r="T545" s="353"/>
      <c r="U545" s="353"/>
      <c r="V545" s="353"/>
      <c r="W545" s="353"/>
      <c r="X545" s="353"/>
      <c r="Y545" s="353"/>
      <c r="Z545" s="353"/>
      <c r="AA545" s="353"/>
      <c r="AB545" s="353"/>
      <c r="AC545" s="353"/>
      <c r="AD545" s="353"/>
      <c r="AE545" s="353"/>
      <c r="AF545" s="353"/>
      <c r="AG545" s="353"/>
      <c r="AH545" s="353"/>
      <c r="AI545" s="353"/>
      <c r="AJ545" s="353"/>
      <c r="AK545" s="353"/>
    </row>
    <row r="546" spans="3:37">
      <c r="C546" s="439"/>
      <c r="D546" s="323"/>
      <c r="E546" s="353"/>
      <c r="F546" s="353"/>
      <c r="L546" s="353"/>
      <c r="N546" s="353"/>
      <c r="P546" s="353"/>
      <c r="Q546" s="353"/>
      <c r="R546" s="353"/>
      <c r="S546" s="353"/>
      <c r="T546" s="353"/>
      <c r="U546" s="353"/>
      <c r="V546" s="353"/>
      <c r="W546" s="353"/>
      <c r="X546" s="353"/>
      <c r="Y546" s="353"/>
      <c r="Z546" s="353"/>
      <c r="AA546" s="353"/>
      <c r="AB546" s="353"/>
      <c r="AC546" s="353"/>
      <c r="AD546" s="353"/>
      <c r="AE546" s="353"/>
      <c r="AF546" s="353"/>
      <c r="AG546" s="353"/>
      <c r="AH546" s="353"/>
      <c r="AI546" s="353"/>
      <c r="AJ546" s="353"/>
      <c r="AK546" s="353"/>
    </row>
    <row r="547" spans="3:37">
      <c r="C547" s="439"/>
      <c r="D547" s="323"/>
      <c r="E547" s="353"/>
      <c r="F547" s="353"/>
      <c r="L547" s="353"/>
      <c r="N547" s="353"/>
      <c r="P547" s="353"/>
      <c r="Q547" s="353"/>
      <c r="R547" s="353"/>
      <c r="S547" s="353"/>
      <c r="T547" s="353"/>
      <c r="U547" s="353"/>
      <c r="V547" s="353"/>
      <c r="W547" s="353"/>
      <c r="X547" s="353"/>
      <c r="Y547" s="353"/>
      <c r="Z547" s="353"/>
      <c r="AA547" s="353"/>
      <c r="AB547" s="353"/>
      <c r="AC547" s="353"/>
      <c r="AD547" s="353"/>
      <c r="AE547" s="353"/>
      <c r="AF547" s="353"/>
      <c r="AG547" s="353"/>
      <c r="AH547" s="353"/>
      <c r="AI547" s="353"/>
      <c r="AJ547" s="353"/>
      <c r="AK547" s="353"/>
    </row>
    <row r="548" spans="3:37">
      <c r="C548" s="439"/>
      <c r="D548" s="323"/>
      <c r="E548" s="353"/>
      <c r="F548" s="353"/>
      <c r="L548" s="353"/>
      <c r="N548" s="353"/>
      <c r="P548" s="353"/>
      <c r="Q548" s="353"/>
      <c r="R548" s="353"/>
      <c r="S548" s="353"/>
      <c r="T548" s="353"/>
      <c r="U548" s="353"/>
      <c r="V548" s="353"/>
      <c r="W548" s="353"/>
      <c r="X548" s="353"/>
      <c r="Y548" s="353"/>
      <c r="Z548" s="353"/>
      <c r="AA548" s="353"/>
      <c r="AB548" s="353"/>
      <c r="AC548" s="353"/>
      <c r="AD548" s="353"/>
      <c r="AE548" s="353"/>
      <c r="AF548" s="353"/>
      <c r="AG548" s="353"/>
      <c r="AH548" s="353"/>
      <c r="AI548" s="353"/>
      <c r="AJ548" s="353"/>
      <c r="AK548" s="353"/>
    </row>
    <row r="549" spans="3:37">
      <c r="C549" s="439"/>
      <c r="D549" s="323"/>
      <c r="E549" s="353"/>
      <c r="F549" s="353"/>
      <c r="L549" s="353"/>
      <c r="N549" s="353"/>
      <c r="P549" s="353"/>
      <c r="Q549" s="353"/>
      <c r="R549" s="353"/>
      <c r="S549" s="353"/>
      <c r="T549" s="353"/>
      <c r="U549" s="353"/>
      <c r="V549" s="353"/>
      <c r="W549" s="353"/>
      <c r="X549" s="353"/>
      <c r="Y549" s="353"/>
      <c r="Z549" s="353"/>
      <c r="AA549" s="353"/>
      <c r="AB549" s="353"/>
      <c r="AC549" s="353"/>
      <c r="AD549" s="353"/>
      <c r="AE549" s="353"/>
      <c r="AF549" s="353"/>
      <c r="AG549" s="353"/>
      <c r="AH549" s="353"/>
      <c r="AI549" s="353"/>
      <c r="AJ549" s="353"/>
      <c r="AK549" s="353"/>
    </row>
    <row r="550" spans="3:37">
      <c r="C550" s="439"/>
      <c r="D550" s="323"/>
      <c r="E550" s="353"/>
      <c r="F550" s="353"/>
      <c r="L550" s="353"/>
      <c r="N550" s="353"/>
      <c r="P550" s="353"/>
      <c r="Q550" s="353"/>
      <c r="R550" s="353"/>
      <c r="S550" s="353"/>
      <c r="T550" s="353"/>
      <c r="U550" s="353"/>
      <c r="V550" s="353"/>
      <c r="W550" s="353"/>
      <c r="X550" s="353"/>
      <c r="Y550" s="353"/>
      <c r="Z550" s="353"/>
      <c r="AA550" s="353"/>
      <c r="AB550" s="353"/>
      <c r="AC550" s="353"/>
      <c r="AD550" s="353"/>
      <c r="AE550" s="353"/>
      <c r="AF550" s="353"/>
      <c r="AG550" s="353"/>
      <c r="AH550" s="353"/>
      <c r="AI550" s="353"/>
      <c r="AJ550" s="353"/>
      <c r="AK550" s="353"/>
    </row>
    <row r="551" spans="3:37">
      <c r="C551" s="439"/>
      <c r="D551" s="323"/>
      <c r="E551" s="353"/>
      <c r="F551" s="353"/>
      <c r="L551" s="353"/>
      <c r="N551" s="353"/>
      <c r="P551" s="353"/>
      <c r="Q551" s="353"/>
      <c r="R551" s="353"/>
      <c r="S551" s="353"/>
      <c r="T551" s="353"/>
      <c r="U551" s="353"/>
      <c r="V551" s="353"/>
      <c r="W551" s="353"/>
      <c r="X551" s="353"/>
      <c r="Y551" s="353"/>
      <c r="Z551" s="353"/>
      <c r="AA551" s="353"/>
      <c r="AB551" s="353"/>
      <c r="AC551" s="353"/>
      <c r="AD551" s="353"/>
      <c r="AE551" s="353"/>
      <c r="AF551" s="353"/>
      <c r="AG551" s="353"/>
      <c r="AH551" s="353"/>
      <c r="AI551" s="353"/>
      <c r="AJ551" s="353"/>
      <c r="AK551" s="353"/>
    </row>
    <row r="552" spans="3:37">
      <c r="C552" s="439"/>
      <c r="D552" s="323"/>
      <c r="E552" s="353"/>
      <c r="F552" s="353"/>
      <c r="L552" s="353"/>
      <c r="N552" s="353"/>
      <c r="P552" s="353"/>
      <c r="Q552" s="353"/>
      <c r="R552" s="353"/>
      <c r="S552" s="353"/>
      <c r="T552" s="353"/>
      <c r="U552" s="353"/>
      <c r="V552" s="353"/>
      <c r="W552" s="353"/>
      <c r="X552" s="353"/>
      <c r="Y552" s="353"/>
      <c r="Z552" s="353"/>
      <c r="AA552" s="353"/>
      <c r="AB552" s="353"/>
      <c r="AC552" s="353"/>
      <c r="AD552" s="353"/>
      <c r="AE552" s="353"/>
      <c r="AF552" s="353"/>
      <c r="AG552" s="353"/>
      <c r="AH552" s="353"/>
      <c r="AI552" s="353"/>
      <c r="AJ552" s="353"/>
      <c r="AK552" s="353"/>
    </row>
    <row r="553" spans="3:37">
      <c r="C553" s="439"/>
      <c r="D553" s="323"/>
      <c r="E553" s="353"/>
      <c r="F553" s="353"/>
      <c r="L553" s="353"/>
      <c r="N553" s="353"/>
      <c r="P553" s="353"/>
      <c r="Q553" s="353"/>
      <c r="R553" s="353"/>
      <c r="S553" s="353"/>
      <c r="T553" s="353"/>
      <c r="U553" s="353"/>
      <c r="V553" s="353"/>
      <c r="W553" s="353"/>
      <c r="X553" s="353"/>
      <c r="Y553" s="353"/>
      <c r="Z553" s="353"/>
      <c r="AA553" s="353"/>
      <c r="AB553" s="353"/>
      <c r="AC553" s="353"/>
      <c r="AD553" s="353"/>
      <c r="AE553" s="353"/>
      <c r="AF553" s="353"/>
      <c r="AG553" s="353"/>
      <c r="AH553" s="353"/>
      <c r="AI553" s="353"/>
      <c r="AJ553" s="353"/>
      <c r="AK553" s="353"/>
    </row>
    <row r="554" spans="3:37">
      <c r="C554" s="439"/>
      <c r="D554" s="323"/>
      <c r="E554" s="353"/>
      <c r="F554" s="353"/>
      <c r="L554" s="353"/>
      <c r="N554" s="353"/>
      <c r="P554" s="353"/>
      <c r="Q554" s="353"/>
      <c r="R554" s="353"/>
      <c r="S554" s="353"/>
      <c r="T554" s="353"/>
      <c r="U554" s="353"/>
      <c r="V554" s="353"/>
      <c r="W554" s="353"/>
      <c r="X554" s="353"/>
      <c r="Y554" s="353"/>
      <c r="Z554" s="353"/>
      <c r="AA554" s="353"/>
      <c r="AB554" s="353"/>
      <c r="AC554" s="353"/>
      <c r="AD554" s="353"/>
      <c r="AE554" s="353"/>
      <c r="AF554" s="353"/>
      <c r="AG554" s="353"/>
      <c r="AH554" s="353"/>
      <c r="AI554" s="353"/>
      <c r="AJ554" s="353"/>
      <c r="AK554" s="353"/>
    </row>
    <row r="555" spans="3:37">
      <c r="C555" s="439"/>
      <c r="D555" s="323"/>
      <c r="E555" s="353"/>
      <c r="F555" s="353"/>
      <c r="L555" s="353"/>
      <c r="N555" s="353"/>
      <c r="P555" s="353"/>
      <c r="Q555" s="353"/>
      <c r="R555" s="353"/>
      <c r="S555" s="353"/>
      <c r="T555" s="353"/>
      <c r="U555" s="353"/>
      <c r="V555" s="353"/>
      <c r="W555" s="353"/>
      <c r="X555" s="353"/>
      <c r="Y555" s="353"/>
      <c r="Z555" s="353"/>
      <c r="AA555" s="353"/>
      <c r="AB555" s="353"/>
      <c r="AC555" s="353"/>
      <c r="AD555" s="353"/>
      <c r="AE555" s="353"/>
      <c r="AF555" s="353"/>
      <c r="AG555" s="353"/>
      <c r="AH555" s="353"/>
      <c r="AI555" s="353"/>
      <c r="AJ555" s="353"/>
      <c r="AK555" s="353"/>
    </row>
    <row r="556" spans="3:37">
      <c r="C556" s="439"/>
      <c r="D556" s="323"/>
      <c r="E556" s="353"/>
      <c r="F556" s="353"/>
      <c r="L556" s="353"/>
      <c r="N556" s="353"/>
      <c r="P556" s="353"/>
      <c r="Q556" s="353"/>
      <c r="R556" s="353"/>
      <c r="S556" s="353"/>
      <c r="T556" s="353"/>
      <c r="U556" s="353"/>
      <c r="V556" s="353"/>
      <c r="W556" s="353"/>
      <c r="X556" s="353"/>
      <c r="Y556" s="353"/>
      <c r="Z556" s="353"/>
      <c r="AA556" s="353"/>
      <c r="AB556" s="353"/>
      <c r="AC556" s="353"/>
      <c r="AD556" s="353"/>
      <c r="AE556" s="353"/>
      <c r="AF556" s="353"/>
      <c r="AG556" s="353"/>
      <c r="AH556" s="353"/>
      <c r="AI556" s="353"/>
      <c r="AJ556" s="353"/>
      <c r="AK556" s="353"/>
    </row>
    <row r="557" spans="3:37">
      <c r="C557" s="439"/>
      <c r="D557" s="323"/>
      <c r="E557" s="353"/>
      <c r="F557" s="353"/>
      <c r="L557" s="353"/>
      <c r="N557" s="353"/>
      <c r="P557" s="353"/>
      <c r="Q557" s="353"/>
      <c r="R557" s="353"/>
      <c r="S557" s="353"/>
      <c r="T557" s="353"/>
      <c r="U557" s="353"/>
      <c r="V557" s="353"/>
      <c r="W557" s="353"/>
      <c r="X557" s="353"/>
      <c r="Y557" s="353"/>
      <c r="Z557" s="353"/>
      <c r="AA557" s="353"/>
      <c r="AB557" s="353"/>
      <c r="AC557" s="353"/>
      <c r="AD557" s="353"/>
      <c r="AE557" s="353"/>
      <c r="AF557" s="353"/>
      <c r="AG557" s="353"/>
      <c r="AH557" s="353"/>
      <c r="AI557" s="353"/>
      <c r="AJ557" s="353"/>
      <c r="AK557" s="353"/>
    </row>
    <row r="558" spans="3:37">
      <c r="C558" s="439"/>
      <c r="D558" s="323"/>
      <c r="E558" s="353"/>
      <c r="F558" s="353"/>
      <c r="L558" s="353"/>
      <c r="N558" s="353"/>
      <c r="P558" s="353"/>
      <c r="Q558" s="353"/>
      <c r="R558" s="353"/>
      <c r="S558" s="353"/>
      <c r="T558" s="353"/>
      <c r="U558" s="353"/>
      <c r="V558" s="353"/>
      <c r="W558" s="353"/>
      <c r="X558" s="353"/>
      <c r="Y558" s="353"/>
      <c r="Z558" s="353"/>
      <c r="AA558" s="353"/>
      <c r="AB558" s="353"/>
      <c r="AC558" s="353"/>
      <c r="AD558" s="353"/>
      <c r="AE558" s="353"/>
      <c r="AF558" s="353"/>
      <c r="AG558" s="353"/>
      <c r="AH558" s="353"/>
      <c r="AI558" s="353"/>
      <c r="AJ558" s="353"/>
      <c r="AK558" s="353"/>
    </row>
    <row r="559" spans="3:37">
      <c r="C559" s="439"/>
      <c r="D559" s="323"/>
      <c r="E559" s="353"/>
      <c r="F559" s="353"/>
      <c r="L559" s="353"/>
      <c r="N559" s="353"/>
      <c r="P559" s="353"/>
      <c r="Q559" s="353"/>
      <c r="R559" s="353"/>
      <c r="S559" s="353"/>
      <c r="T559" s="353"/>
      <c r="U559" s="353"/>
      <c r="V559" s="353"/>
      <c r="W559" s="353"/>
      <c r="X559" s="353"/>
      <c r="Y559" s="353"/>
      <c r="Z559" s="353"/>
      <c r="AA559" s="353"/>
      <c r="AB559" s="353"/>
      <c r="AC559" s="353"/>
      <c r="AD559" s="353"/>
      <c r="AE559" s="353"/>
      <c r="AF559" s="353"/>
      <c r="AG559" s="353"/>
      <c r="AH559" s="353"/>
      <c r="AI559" s="353"/>
      <c r="AJ559" s="353"/>
      <c r="AK559" s="353"/>
    </row>
    <row r="560" spans="3:37">
      <c r="C560" s="439"/>
      <c r="D560" s="323"/>
      <c r="E560" s="353"/>
      <c r="F560" s="353"/>
      <c r="L560" s="353"/>
      <c r="N560" s="353"/>
      <c r="P560" s="353"/>
      <c r="Q560" s="353"/>
      <c r="R560" s="353"/>
      <c r="S560" s="353"/>
      <c r="T560" s="353"/>
      <c r="U560" s="353"/>
      <c r="V560" s="353"/>
      <c r="W560" s="353"/>
      <c r="X560" s="353"/>
      <c r="Y560" s="353"/>
      <c r="Z560" s="353"/>
      <c r="AA560" s="353"/>
      <c r="AB560" s="353"/>
      <c r="AC560" s="353"/>
      <c r="AD560" s="353"/>
      <c r="AE560" s="353"/>
      <c r="AF560" s="353"/>
      <c r="AG560" s="353"/>
      <c r="AH560" s="353"/>
      <c r="AI560" s="353"/>
      <c r="AJ560" s="353"/>
      <c r="AK560" s="353"/>
    </row>
    <row r="561" spans="3:37">
      <c r="C561" s="439"/>
      <c r="D561" s="323"/>
      <c r="E561" s="353"/>
      <c r="F561" s="353"/>
      <c r="L561" s="353"/>
      <c r="N561" s="353"/>
      <c r="P561" s="353"/>
      <c r="Q561" s="353"/>
      <c r="R561" s="353"/>
      <c r="S561" s="353"/>
      <c r="T561" s="353"/>
      <c r="U561" s="353"/>
      <c r="V561" s="353"/>
      <c r="W561" s="353"/>
      <c r="X561" s="353"/>
      <c r="Y561" s="353"/>
      <c r="Z561" s="353"/>
      <c r="AA561" s="353"/>
      <c r="AB561" s="353"/>
      <c r="AC561" s="353"/>
      <c r="AD561" s="353"/>
      <c r="AE561" s="353"/>
      <c r="AF561" s="353"/>
      <c r="AG561" s="353"/>
      <c r="AH561" s="353"/>
      <c r="AI561" s="353"/>
      <c r="AJ561" s="353"/>
      <c r="AK561" s="353"/>
    </row>
    <row r="562" spans="3:37">
      <c r="C562" s="439"/>
      <c r="D562" s="323"/>
      <c r="E562" s="353"/>
      <c r="F562" s="353"/>
      <c r="L562" s="353"/>
      <c r="N562" s="353"/>
      <c r="P562" s="353"/>
      <c r="Q562" s="353"/>
      <c r="R562" s="353"/>
      <c r="S562" s="353"/>
      <c r="T562" s="353"/>
      <c r="U562" s="353"/>
      <c r="V562" s="353"/>
      <c r="W562" s="353"/>
      <c r="X562" s="353"/>
      <c r="Y562" s="353"/>
      <c r="Z562" s="353"/>
      <c r="AA562" s="353"/>
      <c r="AB562" s="353"/>
      <c r="AC562" s="353"/>
      <c r="AD562" s="353"/>
      <c r="AE562" s="353"/>
      <c r="AF562" s="353"/>
      <c r="AG562" s="353"/>
      <c r="AH562" s="353"/>
      <c r="AI562" s="353"/>
      <c r="AJ562" s="353"/>
      <c r="AK562" s="353"/>
    </row>
    <row r="563" spans="3:37">
      <c r="C563" s="439"/>
      <c r="D563" s="323"/>
      <c r="E563" s="353"/>
      <c r="F563" s="353"/>
      <c r="L563" s="353"/>
      <c r="N563" s="353"/>
      <c r="P563" s="353"/>
      <c r="Q563" s="353"/>
      <c r="R563" s="353"/>
      <c r="S563" s="353"/>
      <c r="T563" s="353"/>
      <c r="U563" s="353"/>
      <c r="V563" s="353"/>
      <c r="W563" s="353"/>
      <c r="X563" s="353"/>
      <c r="Y563" s="353"/>
      <c r="Z563" s="353"/>
      <c r="AA563" s="353"/>
      <c r="AB563" s="353"/>
      <c r="AC563" s="353"/>
      <c r="AD563" s="353"/>
      <c r="AE563" s="353"/>
      <c r="AF563" s="353"/>
      <c r="AG563" s="353"/>
      <c r="AH563" s="353"/>
      <c r="AI563" s="353"/>
      <c r="AJ563" s="353"/>
      <c r="AK563" s="353"/>
    </row>
    <row r="564" spans="3:37">
      <c r="C564" s="439"/>
      <c r="D564" s="323"/>
      <c r="E564" s="353"/>
      <c r="F564" s="353"/>
      <c r="L564" s="353"/>
      <c r="N564" s="353"/>
      <c r="P564" s="353"/>
      <c r="Q564" s="353"/>
      <c r="R564" s="353"/>
      <c r="S564" s="353"/>
      <c r="T564" s="353"/>
      <c r="U564" s="353"/>
      <c r="V564" s="353"/>
      <c r="W564" s="353"/>
      <c r="X564" s="353"/>
      <c r="Y564" s="353"/>
      <c r="Z564" s="353"/>
      <c r="AA564" s="353"/>
      <c r="AB564" s="353"/>
      <c r="AC564" s="353"/>
      <c r="AD564" s="353"/>
      <c r="AE564" s="353"/>
      <c r="AF564" s="353"/>
      <c r="AG564" s="353"/>
      <c r="AH564" s="353"/>
      <c r="AI564" s="353"/>
      <c r="AJ564" s="353"/>
      <c r="AK564" s="353"/>
    </row>
    <row r="565" spans="3:37">
      <c r="C565" s="439"/>
      <c r="D565" s="323"/>
      <c r="E565" s="353"/>
      <c r="F565" s="353"/>
      <c r="L565" s="353"/>
      <c r="N565" s="353"/>
      <c r="P565" s="353"/>
      <c r="Q565" s="353"/>
      <c r="R565" s="353"/>
      <c r="S565" s="353"/>
      <c r="T565" s="353"/>
      <c r="U565" s="353"/>
      <c r="V565" s="353"/>
      <c r="W565" s="353"/>
      <c r="X565" s="353"/>
      <c r="Y565" s="353"/>
      <c r="Z565" s="353"/>
      <c r="AA565" s="353"/>
      <c r="AB565" s="353"/>
      <c r="AC565" s="353"/>
      <c r="AD565" s="353"/>
      <c r="AE565" s="353"/>
      <c r="AF565" s="353"/>
      <c r="AG565" s="353"/>
      <c r="AH565" s="353"/>
      <c r="AI565" s="353"/>
      <c r="AJ565" s="353"/>
      <c r="AK565" s="353"/>
    </row>
    <row r="566" spans="3:37">
      <c r="C566" s="439"/>
      <c r="D566" s="323"/>
      <c r="E566" s="353"/>
      <c r="F566" s="353"/>
      <c r="L566" s="353"/>
      <c r="N566" s="353"/>
      <c r="P566" s="353"/>
      <c r="Q566" s="353"/>
      <c r="R566" s="353"/>
      <c r="S566" s="353"/>
      <c r="T566" s="353"/>
      <c r="U566" s="353"/>
      <c r="V566" s="353"/>
      <c r="W566" s="353"/>
      <c r="X566" s="353"/>
      <c r="Y566" s="353"/>
      <c r="Z566" s="353"/>
      <c r="AA566" s="353"/>
      <c r="AB566" s="353"/>
      <c r="AC566" s="353"/>
      <c r="AD566" s="353"/>
      <c r="AE566" s="353"/>
      <c r="AF566" s="353"/>
      <c r="AG566" s="353"/>
      <c r="AH566" s="353"/>
      <c r="AI566" s="353"/>
      <c r="AJ566" s="353"/>
      <c r="AK566" s="353"/>
    </row>
    <row r="567" spans="3:37">
      <c r="C567" s="439"/>
      <c r="D567" s="323"/>
      <c r="E567" s="353"/>
      <c r="F567" s="353"/>
      <c r="L567" s="353"/>
      <c r="N567" s="353"/>
      <c r="P567" s="353"/>
      <c r="Q567" s="353"/>
      <c r="R567" s="353"/>
      <c r="S567" s="353"/>
      <c r="T567" s="353"/>
      <c r="U567" s="353"/>
      <c r="V567" s="353"/>
      <c r="W567" s="353"/>
      <c r="X567" s="353"/>
      <c r="Y567" s="353"/>
      <c r="Z567" s="353"/>
      <c r="AA567" s="353"/>
      <c r="AB567" s="353"/>
      <c r="AC567" s="353"/>
      <c r="AD567" s="353"/>
      <c r="AE567" s="353"/>
      <c r="AF567" s="353"/>
      <c r="AG567" s="353"/>
      <c r="AH567" s="353"/>
      <c r="AI567" s="353"/>
      <c r="AJ567" s="353"/>
      <c r="AK567" s="353"/>
    </row>
    <row r="568" spans="3:37">
      <c r="C568" s="439"/>
      <c r="D568" s="323"/>
      <c r="E568" s="353"/>
      <c r="F568" s="353"/>
      <c r="L568" s="353"/>
      <c r="N568" s="353"/>
      <c r="P568" s="353"/>
      <c r="Q568" s="353"/>
      <c r="R568" s="353"/>
      <c r="S568" s="353"/>
      <c r="T568" s="353"/>
      <c r="U568" s="353"/>
      <c r="V568" s="353"/>
      <c r="W568" s="353"/>
      <c r="X568" s="353"/>
      <c r="Y568" s="353"/>
      <c r="Z568" s="353"/>
      <c r="AA568" s="353"/>
      <c r="AB568" s="353"/>
      <c r="AC568" s="353"/>
      <c r="AD568" s="353"/>
      <c r="AE568" s="353"/>
      <c r="AF568" s="353"/>
      <c r="AG568" s="353"/>
      <c r="AH568" s="353"/>
      <c r="AI568" s="353"/>
      <c r="AJ568" s="353"/>
      <c r="AK568" s="353"/>
    </row>
    <row r="569" spans="3:37">
      <c r="C569" s="439"/>
      <c r="D569" s="323"/>
      <c r="E569" s="353"/>
      <c r="F569" s="353"/>
      <c r="L569" s="353"/>
      <c r="N569" s="353"/>
      <c r="P569" s="353"/>
      <c r="Q569" s="353"/>
      <c r="R569" s="353"/>
      <c r="S569" s="353"/>
      <c r="T569" s="353"/>
      <c r="U569" s="353"/>
      <c r="V569" s="353"/>
      <c r="W569" s="353"/>
      <c r="X569" s="353"/>
      <c r="Y569" s="353"/>
      <c r="Z569" s="353"/>
      <c r="AA569" s="353"/>
      <c r="AB569" s="353"/>
      <c r="AC569" s="353"/>
      <c r="AD569" s="353"/>
      <c r="AE569" s="353"/>
      <c r="AF569" s="353"/>
      <c r="AG569" s="353"/>
      <c r="AH569" s="353"/>
      <c r="AI569" s="353"/>
      <c r="AJ569" s="353"/>
      <c r="AK569" s="353"/>
    </row>
    <row r="570" spans="3:37">
      <c r="C570" s="439"/>
      <c r="D570" s="323"/>
      <c r="E570" s="353"/>
      <c r="F570" s="353"/>
      <c r="L570" s="353"/>
      <c r="N570" s="353"/>
      <c r="P570" s="353"/>
      <c r="Q570" s="353"/>
      <c r="R570" s="353"/>
      <c r="S570" s="353"/>
      <c r="T570" s="353"/>
      <c r="U570" s="353"/>
      <c r="V570" s="353"/>
      <c r="W570" s="353"/>
      <c r="X570" s="353"/>
      <c r="Y570" s="353"/>
      <c r="Z570" s="353"/>
      <c r="AA570" s="353"/>
      <c r="AB570" s="353"/>
      <c r="AC570" s="353"/>
      <c r="AD570" s="353"/>
      <c r="AE570" s="353"/>
      <c r="AF570" s="353"/>
      <c r="AG570" s="353"/>
      <c r="AH570" s="353"/>
      <c r="AI570" s="353"/>
      <c r="AJ570" s="353"/>
      <c r="AK570" s="353"/>
    </row>
    <row r="571" spans="3:37">
      <c r="C571" s="439"/>
      <c r="D571" s="323"/>
      <c r="E571" s="353"/>
      <c r="F571" s="353"/>
      <c r="L571" s="353"/>
      <c r="N571" s="353"/>
      <c r="P571" s="353"/>
      <c r="Q571" s="353"/>
      <c r="R571" s="353"/>
      <c r="S571" s="353"/>
      <c r="T571" s="353"/>
      <c r="U571" s="353"/>
      <c r="V571" s="353"/>
      <c r="W571" s="353"/>
      <c r="X571" s="353"/>
      <c r="Y571" s="353"/>
      <c r="Z571" s="353"/>
      <c r="AA571" s="353"/>
      <c r="AB571" s="353"/>
      <c r="AC571" s="353"/>
      <c r="AD571" s="353"/>
      <c r="AE571" s="353"/>
      <c r="AF571" s="353"/>
      <c r="AG571" s="353"/>
      <c r="AH571" s="353"/>
      <c r="AI571" s="353"/>
      <c r="AJ571" s="353"/>
      <c r="AK571" s="353"/>
    </row>
    <row r="572" spans="3:37">
      <c r="C572" s="439"/>
      <c r="D572" s="323"/>
      <c r="E572" s="353"/>
      <c r="F572" s="353"/>
      <c r="L572" s="353"/>
      <c r="N572" s="353"/>
      <c r="P572" s="353"/>
      <c r="Q572" s="353"/>
      <c r="R572" s="353"/>
      <c r="S572" s="353"/>
      <c r="T572" s="353"/>
      <c r="U572" s="353"/>
      <c r="V572" s="353"/>
      <c r="W572" s="353"/>
      <c r="X572" s="353"/>
      <c r="Y572" s="353"/>
      <c r="Z572" s="353"/>
      <c r="AA572" s="353"/>
      <c r="AB572" s="353"/>
      <c r="AC572" s="353"/>
      <c r="AD572" s="353"/>
      <c r="AE572" s="353"/>
      <c r="AF572" s="353"/>
      <c r="AG572" s="353"/>
      <c r="AH572" s="353"/>
      <c r="AI572" s="353"/>
      <c r="AJ572" s="353"/>
      <c r="AK572" s="353"/>
    </row>
    <row r="573" spans="3:37">
      <c r="C573" s="439"/>
      <c r="D573" s="323"/>
      <c r="E573" s="353"/>
      <c r="F573" s="353"/>
      <c r="L573" s="353"/>
      <c r="N573" s="353"/>
      <c r="P573" s="353"/>
      <c r="Q573" s="353"/>
      <c r="R573" s="353"/>
      <c r="S573" s="353"/>
      <c r="T573" s="353"/>
      <c r="U573" s="353"/>
      <c r="V573" s="353"/>
      <c r="W573" s="353"/>
      <c r="X573" s="353"/>
      <c r="Y573" s="353"/>
      <c r="Z573" s="353"/>
      <c r="AA573" s="353"/>
      <c r="AB573" s="353"/>
      <c r="AC573" s="353"/>
      <c r="AD573" s="353"/>
      <c r="AE573" s="353"/>
      <c r="AF573" s="353"/>
      <c r="AG573" s="353"/>
      <c r="AH573" s="353"/>
      <c r="AI573" s="353"/>
      <c r="AJ573" s="353"/>
      <c r="AK573" s="353"/>
    </row>
    <row r="574" spans="3:37">
      <c r="C574" s="439"/>
      <c r="D574" s="323"/>
      <c r="E574" s="353"/>
      <c r="F574" s="353"/>
      <c r="L574" s="353"/>
      <c r="N574" s="353"/>
      <c r="P574" s="353"/>
      <c r="Q574" s="353"/>
      <c r="R574" s="353"/>
      <c r="S574" s="353"/>
      <c r="T574" s="353"/>
      <c r="U574" s="353"/>
      <c r="V574" s="353"/>
      <c r="W574" s="353"/>
      <c r="X574" s="353"/>
      <c r="Y574" s="353"/>
      <c r="Z574" s="353"/>
      <c r="AA574" s="353"/>
      <c r="AB574" s="353"/>
      <c r="AC574" s="353"/>
      <c r="AD574" s="353"/>
      <c r="AE574" s="353"/>
      <c r="AF574" s="353"/>
      <c r="AG574" s="353"/>
      <c r="AH574" s="353"/>
      <c r="AI574" s="353"/>
      <c r="AJ574" s="353"/>
      <c r="AK574" s="353"/>
    </row>
    <row r="575" spans="3:37">
      <c r="C575" s="439"/>
      <c r="D575" s="323"/>
      <c r="E575" s="353"/>
      <c r="F575" s="353"/>
      <c r="L575" s="353"/>
      <c r="N575" s="353"/>
      <c r="P575" s="353"/>
      <c r="Q575" s="353"/>
      <c r="R575" s="353"/>
      <c r="S575" s="353"/>
      <c r="T575" s="353"/>
      <c r="U575" s="353"/>
      <c r="V575" s="353"/>
      <c r="W575" s="353"/>
      <c r="X575" s="353"/>
      <c r="Y575" s="353"/>
      <c r="Z575" s="353"/>
      <c r="AA575" s="353"/>
      <c r="AB575" s="353"/>
      <c r="AC575" s="353"/>
      <c r="AD575" s="353"/>
      <c r="AE575" s="353"/>
      <c r="AF575" s="353"/>
      <c r="AG575" s="353"/>
      <c r="AH575" s="353"/>
      <c r="AI575" s="353"/>
      <c r="AJ575" s="353"/>
      <c r="AK575" s="353"/>
    </row>
    <row r="576" spans="3:37">
      <c r="C576" s="439"/>
      <c r="D576" s="323"/>
      <c r="E576" s="353"/>
      <c r="F576" s="353"/>
      <c r="L576" s="353"/>
      <c r="N576" s="353"/>
      <c r="P576" s="353"/>
      <c r="Q576" s="353"/>
      <c r="R576" s="353"/>
      <c r="S576" s="353"/>
      <c r="T576" s="353"/>
      <c r="U576" s="353"/>
      <c r="V576" s="353"/>
      <c r="W576" s="353"/>
      <c r="X576" s="353"/>
      <c r="Y576" s="353"/>
      <c r="Z576" s="353"/>
      <c r="AA576" s="353"/>
      <c r="AB576" s="353"/>
      <c r="AC576" s="353"/>
      <c r="AD576" s="353"/>
      <c r="AE576" s="353"/>
      <c r="AF576" s="353"/>
      <c r="AG576" s="353"/>
      <c r="AH576" s="353"/>
      <c r="AI576" s="353"/>
      <c r="AJ576" s="353"/>
      <c r="AK576" s="353"/>
    </row>
    <row r="577" spans="3:37">
      <c r="C577" s="439"/>
      <c r="D577" s="323"/>
      <c r="E577" s="353"/>
      <c r="F577" s="353"/>
      <c r="L577" s="353"/>
      <c r="N577" s="353"/>
      <c r="P577" s="353"/>
      <c r="Q577" s="353"/>
      <c r="R577" s="353"/>
      <c r="S577" s="353"/>
      <c r="T577" s="353"/>
      <c r="U577" s="353"/>
      <c r="V577" s="353"/>
      <c r="W577" s="353"/>
      <c r="X577" s="353"/>
      <c r="Y577" s="353"/>
      <c r="Z577" s="353"/>
      <c r="AA577" s="353"/>
      <c r="AB577" s="353"/>
      <c r="AC577" s="353"/>
      <c r="AD577" s="353"/>
      <c r="AE577" s="353"/>
      <c r="AF577" s="353"/>
      <c r="AG577" s="353"/>
      <c r="AH577" s="353"/>
      <c r="AI577" s="353"/>
      <c r="AJ577" s="353"/>
      <c r="AK577" s="353"/>
    </row>
    <row r="578" spans="3:37">
      <c r="C578" s="439"/>
      <c r="D578" s="323"/>
      <c r="E578" s="353"/>
      <c r="F578" s="353"/>
      <c r="L578" s="353"/>
      <c r="N578" s="353"/>
      <c r="P578" s="353"/>
      <c r="Q578" s="353"/>
      <c r="R578" s="353"/>
      <c r="S578" s="353"/>
      <c r="T578" s="353"/>
      <c r="U578" s="353"/>
      <c r="V578" s="353"/>
      <c r="W578" s="353"/>
      <c r="X578" s="353"/>
      <c r="Y578" s="353"/>
      <c r="Z578" s="353"/>
      <c r="AA578" s="353"/>
      <c r="AB578" s="353"/>
      <c r="AC578" s="353"/>
      <c r="AD578" s="353"/>
      <c r="AE578" s="353"/>
      <c r="AF578" s="353"/>
      <c r="AG578" s="353"/>
      <c r="AH578" s="353"/>
      <c r="AI578" s="353"/>
      <c r="AJ578" s="353"/>
      <c r="AK578" s="353"/>
    </row>
    <row r="579" spans="3:37">
      <c r="C579" s="439"/>
      <c r="D579" s="323"/>
      <c r="E579" s="353"/>
      <c r="F579" s="353"/>
      <c r="L579" s="353"/>
      <c r="N579" s="353"/>
      <c r="P579" s="353"/>
      <c r="Q579" s="353"/>
      <c r="R579" s="353"/>
      <c r="S579" s="353"/>
      <c r="T579" s="353"/>
      <c r="U579" s="353"/>
      <c r="V579" s="353"/>
      <c r="W579" s="353"/>
      <c r="X579" s="353"/>
      <c r="Y579" s="353"/>
      <c r="Z579" s="353"/>
      <c r="AA579" s="353"/>
      <c r="AB579" s="353"/>
      <c r="AC579" s="353"/>
      <c r="AD579" s="353"/>
      <c r="AE579" s="353"/>
      <c r="AF579" s="353"/>
      <c r="AG579" s="353"/>
      <c r="AH579" s="353"/>
      <c r="AI579" s="353"/>
      <c r="AJ579" s="353"/>
      <c r="AK579" s="353"/>
    </row>
    <row r="580" spans="3:37">
      <c r="C580" s="439"/>
      <c r="D580" s="323"/>
      <c r="E580" s="353"/>
      <c r="F580" s="353"/>
      <c r="L580" s="353"/>
      <c r="N580" s="353"/>
      <c r="P580" s="353"/>
      <c r="Q580" s="353"/>
      <c r="R580" s="353"/>
      <c r="S580" s="353"/>
      <c r="T580" s="353"/>
      <c r="U580" s="353"/>
      <c r="V580" s="353"/>
      <c r="W580" s="353"/>
      <c r="X580" s="353"/>
      <c r="Y580" s="353"/>
      <c r="Z580" s="353"/>
      <c r="AA580" s="353"/>
      <c r="AB580" s="353"/>
      <c r="AC580" s="353"/>
      <c r="AD580" s="353"/>
      <c r="AE580" s="353"/>
      <c r="AF580" s="353"/>
      <c r="AG580" s="353"/>
      <c r="AH580" s="353"/>
      <c r="AI580" s="353"/>
      <c r="AJ580" s="353"/>
      <c r="AK580" s="353"/>
    </row>
    <row r="581" spans="3:37">
      <c r="C581" s="439"/>
      <c r="D581" s="323"/>
      <c r="E581" s="353"/>
      <c r="F581" s="353"/>
      <c r="L581" s="353"/>
      <c r="N581" s="353"/>
      <c r="P581" s="353"/>
      <c r="Q581" s="353"/>
      <c r="R581" s="353"/>
      <c r="S581" s="353"/>
      <c r="T581" s="353"/>
      <c r="U581" s="353"/>
      <c r="V581" s="353"/>
      <c r="W581" s="353"/>
      <c r="X581" s="353"/>
      <c r="Y581" s="353"/>
      <c r="Z581" s="353"/>
      <c r="AA581" s="353"/>
      <c r="AB581" s="353"/>
      <c r="AC581" s="353"/>
      <c r="AD581" s="353"/>
      <c r="AE581" s="353"/>
      <c r="AF581" s="353"/>
      <c r="AG581" s="353"/>
      <c r="AH581" s="353"/>
      <c r="AI581" s="353"/>
      <c r="AJ581" s="353"/>
      <c r="AK581" s="353"/>
    </row>
    <row r="582" spans="3:37">
      <c r="C582" s="439"/>
      <c r="D582" s="323"/>
      <c r="E582" s="353"/>
      <c r="F582" s="353"/>
      <c r="L582" s="353"/>
      <c r="N582" s="353"/>
      <c r="P582" s="353"/>
      <c r="Q582" s="353"/>
      <c r="R582" s="353"/>
      <c r="S582" s="353"/>
      <c r="T582" s="353"/>
      <c r="U582" s="353"/>
      <c r="V582" s="353"/>
      <c r="W582" s="353"/>
      <c r="X582" s="353"/>
      <c r="Y582" s="353"/>
      <c r="Z582" s="353"/>
      <c r="AA582" s="353"/>
      <c r="AB582" s="353"/>
      <c r="AC582" s="353"/>
      <c r="AD582" s="353"/>
      <c r="AE582" s="353"/>
      <c r="AF582" s="353"/>
      <c r="AG582" s="353"/>
      <c r="AH582" s="353"/>
      <c r="AI582" s="353"/>
      <c r="AJ582" s="353"/>
      <c r="AK582" s="353"/>
    </row>
    <row r="583" spans="3:37">
      <c r="C583" s="439"/>
      <c r="D583" s="323"/>
      <c r="E583" s="353"/>
      <c r="F583" s="353"/>
      <c r="L583" s="353"/>
      <c r="N583" s="353"/>
      <c r="P583" s="353"/>
      <c r="Q583" s="353"/>
      <c r="R583" s="353"/>
      <c r="S583" s="353"/>
      <c r="T583" s="353"/>
      <c r="U583" s="353"/>
      <c r="V583" s="353"/>
      <c r="W583" s="353"/>
      <c r="X583" s="353"/>
      <c r="Y583" s="353"/>
      <c r="Z583" s="353"/>
      <c r="AA583" s="353"/>
      <c r="AB583" s="353"/>
      <c r="AC583" s="353"/>
      <c r="AD583" s="353"/>
      <c r="AE583" s="353"/>
      <c r="AF583" s="353"/>
      <c r="AG583" s="353"/>
      <c r="AH583" s="353"/>
      <c r="AI583" s="353"/>
      <c r="AJ583" s="353"/>
      <c r="AK583" s="353"/>
    </row>
    <row r="584" spans="3:37">
      <c r="C584" s="439"/>
      <c r="D584" s="323"/>
      <c r="E584" s="353"/>
      <c r="F584" s="353"/>
      <c r="L584" s="353"/>
      <c r="N584" s="353"/>
      <c r="P584" s="353"/>
      <c r="Q584" s="353"/>
      <c r="R584" s="353"/>
      <c r="S584" s="353"/>
      <c r="T584" s="353"/>
      <c r="U584" s="353"/>
      <c r="V584" s="353"/>
      <c r="W584" s="353"/>
      <c r="X584" s="353"/>
      <c r="Y584" s="353"/>
      <c r="Z584" s="353"/>
      <c r="AA584" s="353"/>
      <c r="AB584" s="353"/>
      <c r="AC584" s="353"/>
      <c r="AD584" s="353"/>
      <c r="AE584" s="353"/>
      <c r="AF584" s="353"/>
      <c r="AG584" s="353"/>
      <c r="AH584" s="353"/>
      <c r="AI584" s="353"/>
      <c r="AJ584" s="353"/>
      <c r="AK584" s="353"/>
    </row>
    <row r="585" spans="3:37">
      <c r="C585" s="439"/>
      <c r="D585" s="323"/>
      <c r="E585" s="353"/>
      <c r="F585" s="353"/>
      <c r="L585" s="353"/>
      <c r="N585" s="353"/>
      <c r="P585" s="353"/>
      <c r="Q585" s="353"/>
      <c r="R585" s="353"/>
      <c r="S585" s="353"/>
      <c r="T585" s="353"/>
      <c r="U585" s="353"/>
      <c r="V585" s="353"/>
      <c r="W585" s="353"/>
      <c r="X585" s="353"/>
      <c r="Y585" s="353"/>
      <c r="Z585" s="353"/>
      <c r="AA585" s="353"/>
      <c r="AB585" s="353"/>
      <c r="AC585" s="353"/>
      <c r="AD585" s="353"/>
      <c r="AE585" s="353"/>
      <c r="AF585" s="353"/>
      <c r="AG585" s="353"/>
      <c r="AH585" s="353"/>
      <c r="AI585" s="353"/>
      <c r="AJ585" s="353"/>
      <c r="AK585" s="353"/>
    </row>
    <row r="586" spans="3:37">
      <c r="C586" s="439"/>
      <c r="D586" s="323"/>
      <c r="E586" s="353"/>
      <c r="F586" s="353"/>
      <c r="L586" s="353"/>
      <c r="N586" s="353"/>
      <c r="P586" s="353"/>
      <c r="Q586" s="353"/>
      <c r="R586" s="353"/>
      <c r="S586" s="353"/>
      <c r="T586" s="353"/>
      <c r="U586" s="353"/>
      <c r="V586" s="353"/>
      <c r="W586" s="353"/>
      <c r="X586" s="353"/>
      <c r="Y586" s="353"/>
      <c r="Z586" s="353"/>
      <c r="AA586" s="353"/>
      <c r="AB586" s="353"/>
      <c r="AC586" s="353"/>
      <c r="AD586" s="353"/>
      <c r="AE586" s="353"/>
      <c r="AF586" s="353"/>
      <c r="AG586" s="353"/>
      <c r="AH586" s="353"/>
      <c r="AI586" s="353"/>
      <c r="AJ586" s="353"/>
      <c r="AK586" s="353"/>
    </row>
    <row r="587" spans="3:37">
      <c r="C587" s="439"/>
      <c r="D587" s="323"/>
      <c r="E587" s="353"/>
      <c r="F587" s="353"/>
      <c r="L587" s="353"/>
      <c r="N587" s="353"/>
      <c r="P587" s="353"/>
      <c r="Q587" s="353"/>
      <c r="R587" s="353"/>
      <c r="S587" s="353"/>
      <c r="T587" s="353"/>
      <c r="U587" s="353"/>
      <c r="V587" s="353"/>
      <c r="W587" s="353"/>
      <c r="X587" s="353"/>
      <c r="Y587" s="353"/>
      <c r="Z587" s="353"/>
      <c r="AA587" s="353"/>
      <c r="AB587" s="353"/>
      <c r="AC587" s="353"/>
      <c r="AD587" s="353"/>
      <c r="AE587" s="353"/>
      <c r="AF587" s="353"/>
      <c r="AG587" s="353"/>
      <c r="AH587" s="353"/>
      <c r="AI587" s="353"/>
      <c r="AJ587" s="353"/>
      <c r="AK587" s="353"/>
    </row>
    <row r="588" spans="3:37">
      <c r="C588" s="439"/>
      <c r="D588" s="323"/>
      <c r="E588" s="353"/>
      <c r="F588" s="353"/>
      <c r="L588" s="353"/>
      <c r="N588" s="353"/>
      <c r="P588" s="353"/>
      <c r="Q588" s="353"/>
      <c r="R588" s="353"/>
      <c r="S588" s="353"/>
      <c r="T588" s="353"/>
      <c r="U588" s="353"/>
      <c r="V588" s="353"/>
      <c r="W588" s="353"/>
      <c r="X588" s="353"/>
      <c r="Y588" s="353"/>
      <c r="Z588" s="353"/>
      <c r="AA588" s="353"/>
      <c r="AB588" s="353"/>
      <c r="AC588" s="353"/>
      <c r="AD588" s="353"/>
      <c r="AE588" s="353"/>
      <c r="AF588" s="353"/>
      <c r="AG588" s="353"/>
      <c r="AH588" s="353"/>
      <c r="AI588" s="353"/>
      <c r="AJ588" s="353"/>
      <c r="AK588" s="353"/>
    </row>
    <row r="589" spans="3:37">
      <c r="C589" s="439"/>
      <c r="D589" s="323"/>
      <c r="E589" s="353"/>
      <c r="F589" s="353"/>
      <c r="L589" s="353"/>
      <c r="N589" s="353"/>
      <c r="P589" s="353"/>
      <c r="Q589" s="353"/>
      <c r="R589" s="353"/>
      <c r="S589" s="353"/>
      <c r="T589" s="353"/>
      <c r="U589" s="353"/>
      <c r="V589" s="353"/>
      <c r="W589" s="353"/>
      <c r="X589" s="353"/>
      <c r="Y589" s="353"/>
      <c r="Z589" s="353"/>
      <c r="AA589" s="353"/>
      <c r="AB589" s="353"/>
      <c r="AC589" s="353"/>
      <c r="AD589" s="353"/>
      <c r="AE589" s="353"/>
      <c r="AF589" s="353"/>
      <c r="AG589" s="353"/>
      <c r="AH589" s="353"/>
      <c r="AI589" s="353"/>
      <c r="AJ589" s="353"/>
      <c r="AK589" s="353"/>
    </row>
    <row r="590" spans="3:37">
      <c r="C590" s="439"/>
      <c r="D590" s="323"/>
      <c r="E590" s="353"/>
      <c r="F590" s="353"/>
      <c r="L590" s="353"/>
      <c r="N590" s="353"/>
      <c r="P590" s="353"/>
      <c r="Q590" s="353"/>
      <c r="R590" s="353"/>
      <c r="S590" s="353"/>
      <c r="T590" s="353"/>
      <c r="U590" s="353"/>
      <c r="V590" s="353"/>
      <c r="W590" s="353"/>
      <c r="X590" s="353"/>
      <c r="Y590" s="353"/>
      <c r="Z590" s="353"/>
      <c r="AA590" s="353"/>
      <c r="AB590" s="353"/>
      <c r="AC590" s="353"/>
      <c r="AD590" s="353"/>
      <c r="AE590" s="353"/>
      <c r="AF590" s="353"/>
      <c r="AG590" s="353"/>
      <c r="AH590" s="353"/>
      <c r="AI590" s="353"/>
      <c r="AJ590" s="353"/>
      <c r="AK590" s="353"/>
    </row>
    <row r="591" spans="3:37">
      <c r="C591" s="439"/>
      <c r="D591" s="323"/>
      <c r="E591" s="353"/>
      <c r="F591" s="353"/>
      <c r="L591" s="353"/>
      <c r="N591" s="353"/>
      <c r="P591" s="353"/>
      <c r="Q591" s="353"/>
      <c r="R591" s="353"/>
      <c r="S591" s="353"/>
      <c r="T591" s="353"/>
      <c r="U591" s="353"/>
      <c r="V591" s="353"/>
      <c r="W591" s="353"/>
      <c r="X591" s="353"/>
      <c r="Y591" s="353"/>
      <c r="Z591" s="353"/>
      <c r="AA591" s="353"/>
      <c r="AB591" s="353"/>
      <c r="AC591" s="353"/>
      <c r="AD591" s="353"/>
      <c r="AE591" s="353"/>
      <c r="AF591" s="353"/>
      <c r="AG591" s="353"/>
      <c r="AH591" s="353"/>
      <c r="AI591" s="353"/>
      <c r="AJ591" s="353"/>
      <c r="AK591" s="353"/>
    </row>
    <row r="592" spans="3:37">
      <c r="C592" s="439"/>
      <c r="D592" s="323"/>
      <c r="E592" s="353"/>
      <c r="F592" s="353"/>
      <c r="L592" s="353"/>
      <c r="N592" s="353"/>
      <c r="P592" s="353"/>
      <c r="Q592" s="353"/>
      <c r="R592" s="353"/>
      <c r="S592" s="353"/>
      <c r="T592" s="353"/>
      <c r="U592" s="353"/>
      <c r="V592" s="353"/>
      <c r="W592" s="353"/>
      <c r="X592" s="353"/>
      <c r="Y592" s="353"/>
      <c r="Z592" s="353"/>
      <c r="AA592" s="353"/>
      <c r="AB592" s="353"/>
      <c r="AC592" s="353"/>
      <c r="AD592" s="353"/>
      <c r="AE592" s="353"/>
      <c r="AF592" s="353"/>
      <c r="AG592" s="353"/>
      <c r="AH592" s="353"/>
      <c r="AI592" s="353"/>
      <c r="AJ592" s="353"/>
      <c r="AK592" s="353"/>
    </row>
    <row r="593" spans="3:37">
      <c r="C593" s="439"/>
      <c r="D593" s="323"/>
      <c r="E593" s="353"/>
      <c r="F593" s="353"/>
      <c r="L593" s="353"/>
      <c r="N593" s="353"/>
      <c r="P593" s="353"/>
      <c r="Q593" s="353"/>
      <c r="R593" s="353"/>
      <c r="S593" s="353"/>
      <c r="T593" s="353"/>
      <c r="U593" s="353"/>
      <c r="V593" s="353"/>
      <c r="W593" s="353"/>
      <c r="X593" s="353"/>
      <c r="Y593" s="353"/>
      <c r="Z593" s="353"/>
      <c r="AA593" s="353"/>
      <c r="AB593" s="353"/>
      <c r="AC593" s="353"/>
      <c r="AD593" s="353"/>
      <c r="AE593" s="353"/>
      <c r="AF593" s="353"/>
      <c r="AG593" s="353"/>
      <c r="AH593" s="353"/>
      <c r="AI593" s="353"/>
      <c r="AJ593" s="353"/>
      <c r="AK593" s="353"/>
    </row>
    <row r="594" spans="3:37">
      <c r="C594" s="439"/>
      <c r="D594" s="323"/>
      <c r="E594" s="353"/>
      <c r="F594" s="353"/>
      <c r="L594" s="353"/>
      <c r="N594" s="353"/>
      <c r="P594" s="353"/>
      <c r="Q594" s="353"/>
      <c r="R594" s="353"/>
      <c r="S594" s="353"/>
      <c r="T594" s="353"/>
      <c r="U594" s="353"/>
      <c r="V594" s="353"/>
      <c r="W594" s="353"/>
      <c r="X594" s="353"/>
      <c r="Y594" s="353"/>
      <c r="Z594" s="353"/>
      <c r="AA594" s="353"/>
      <c r="AB594" s="353"/>
      <c r="AC594" s="353"/>
      <c r="AD594" s="353"/>
      <c r="AE594" s="353"/>
      <c r="AF594" s="353"/>
      <c r="AG594" s="353"/>
      <c r="AH594" s="353"/>
      <c r="AI594" s="353"/>
      <c r="AJ594" s="353"/>
      <c r="AK594" s="353"/>
    </row>
    <row r="595" spans="3:37">
      <c r="C595" s="439"/>
      <c r="D595" s="323"/>
      <c r="E595" s="353"/>
      <c r="F595" s="353"/>
      <c r="L595" s="353"/>
      <c r="N595" s="353"/>
      <c r="P595" s="353"/>
      <c r="Q595" s="353"/>
      <c r="R595" s="353"/>
      <c r="S595" s="353"/>
      <c r="T595" s="353"/>
      <c r="U595" s="353"/>
      <c r="V595" s="353"/>
      <c r="W595" s="353"/>
      <c r="X595" s="353"/>
      <c r="Y595" s="353"/>
      <c r="Z595" s="353"/>
      <c r="AA595" s="353"/>
      <c r="AB595" s="353"/>
      <c r="AC595" s="353"/>
      <c r="AD595" s="353"/>
      <c r="AE595" s="353"/>
      <c r="AF595" s="353"/>
      <c r="AG595" s="353"/>
      <c r="AH595" s="353"/>
      <c r="AI595" s="353"/>
      <c r="AJ595" s="353"/>
      <c r="AK595" s="353"/>
    </row>
    <row r="596" spans="3:37">
      <c r="C596" s="439"/>
      <c r="D596" s="323"/>
      <c r="E596" s="353"/>
      <c r="F596" s="353"/>
      <c r="L596" s="353"/>
      <c r="N596" s="353"/>
      <c r="P596" s="353"/>
      <c r="Q596" s="353"/>
      <c r="R596" s="353"/>
      <c r="S596" s="353"/>
      <c r="T596" s="353"/>
      <c r="U596" s="353"/>
      <c r="V596" s="353"/>
      <c r="W596" s="353"/>
      <c r="X596" s="353"/>
      <c r="Y596" s="353"/>
      <c r="Z596" s="353"/>
      <c r="AA596" s="353"/>
      <c r="AB596" s="353"/>
      <c r="AC596" s="353"/>
      <c r="AD596" s="353"/>
      <c r="AE596" s="353"/>
      <c r="AF596" s="353"/>
      <c r="AG596" s="353"/>
      <c r="AH596" s="353"/>
      <c r="AI596" s="353"/>
      <c r="AJ596" s="353"/>
      <c r="AK596" s="353"/>
    </row>
    <row r="597" spans="3:37">
      <c r="C597" s="439"/>
      <c r="D597" s="323"/>
      <c r="E597" s="353"/>
      <c r="F597" s="353"/>
      <c r="L597" s="353"/>
      <c r="N597" s="353"/>
      <c r="P597" s="353"/>
      <c r="Q597" s="353"/>
      <c r="R597" s="353"/>
      <c r="S597" s="353"/>
      <c r="T597" s="353"/>
      <c r="U597" s="353"/>
      <c r="V597" s="353"/>
      <c r="W597" s="353"/>
      <c r="X597" s="353"/>
      <c r="Y597" s="353"/>
      <c r="Z597" s="353"/>
      <c r="AA597" s="353"/>
      <c r="AB597" s="353"/>
      <c r="AC597" s="353"/>
      <c r="AD597" s="353"/>
      <c r="AE597" s="353"/>
      <c r="AF597" s="353"/>
      <c r="AG597" s="353"/>
      <c r="AH597" s="353"/>
      <c r="AI597" s="353"/>
      <c r="AJ597" s="353"/>
      <c r="AK597" s="353"/>
    </row>
    <row r="598" spans="3:37">
      <c r="C598" s="439"/>
      <c r="D598" s="323"/>
      <c r="E598" s="353"/>
      <c r="F598" s="353"/>
      <c r="L598" s="353"/>
      <c r="N598" s="353"/>
      <c r="P598" s="353"/>
      <c r="Q598" s="353"/>
      <c r="R598" s="353"/>
      <c r="S598" s="353"/>
      <c r="T598" s="353"/>
      <c r="U598" s="353"/>
      <c r="V598" s="353"/>
      <c r="W598" s="353"/>
      <c r="X598" s="353"/>
      <c r="Y598" s="353"/>
      <c r="Z598" s="353"/>
      <c r="AA598" s="353"/>
      <c r="AB598" s="353"/>
      <c r="AC598" s="353"/>
      <c r="AD598" s="353"/>
      <c r="AE598" s="353"/>
      <c r="AF598" s="353"/>
      <c r="AG598" s="353"/>
      <c r="AH598" s="353"/>
      <c r="AI598" s="353"/>
      <c r="AJ598" s="353"/>
      <c r="AK598" s="353"/>
    </row>
    <row r="599" spans="3:37">
      <c r="C599" s="439"/>
      <c r="D599" s="323"/>
      <c r="E599" s="353"/>
      <c r="F599" s="353"/>
      <c r="L599" s="353"/>
      <c r="N599" s="353"/>
      <c r="P599" s="353"/>
      <c r="Q599" s="353"/>
      <c r="R599" s="353"/>
      <c r="S599" s="353"/>
      <c r="T599" s="353"/>
      <c r="U599" s="353"/>
      <c r="V599" s="353"/>
      <c r="W599" s="353"/>
      <c r="X599" s="353"/>
      <c r="Y599" s="353"/>
      <c r="Z599" s="353"/>
      <c r="AA599" s="353"/>
      <c r="AB599" s="353"/>
      <c r="AC599" s="353"/>
      <c r="AD599" s="353"/>
      <c r="AE599" s="353"/>
      <c r="AF599" s="353"/>
      <c r="AG599" s="353"/>
      <c r="AH599" s="353"/>
      <c r="AI599" s="353"/>
      <c r="AJ599" s="353"/>
      <c r="AK599" s="353"/>
    </row>
    <row r="600" spans="3:37">
      <c r="C600" s="439"/>
      <c r="D600" s="323"/>
      <c r="E600" s="353"/>
      <c r="F600" s="353"/>
      <c r="L600" s="353"/>
      <c r="N600" s="353"/>
      <c r="P600" s="353"/>
      <c r="Q600" s="353"/>
      <c r="R600" s="353"/>
      <c r="S600" s="353"/>
      <c r="T600" s="353"/>
      <c r="U600" s="353"/>
      <c r="V600" s="353"/>
      <c r="W600" s="353"/>
      <c r="X600" s="353"/>
      <c r="Y600" s="353"/>
      <c r="Z600" s="353"/>
      <c r="AA600" s="353"/>
      <c r="AB600" s="353"/>
      <c r="AC600" s="353"/>
      <c r="AD600" s="353"/>
      <c r="AE600" s="353"/>
      <c r="AF600" s="353"/>
      <c r="AG600" s="353"/>
      <c r="AH600" s="353"/>
      <c r="AI600" s="353"/>
      <c r="AJ600" s="353"/>
      <c r="AK600" s="353"/>
    </row>
    <row r="601" spans="3:37">
      <c r="C601" s="439"/>
      <c r="D601" s="323"/>
      <c r="E601" s="353"/>
      <c r="F601" s="353"/>
      <c r="L601" s="353"/>
      <c r="N601" s="353"/>
      <c r="P601" s="353"/>
      <c r="Q601" s="353"/>
      <c r="R601" s="353"/>
      <c r="S601" s="353"/>
      <c r="T601" s="353"/>
      <c r="U601" s="353"/>
      <c r="V601" s="353"/>
      <c r="W601" s="353"/>
      <c r="X601" s="353"/>
      <c r="Y601" s="353"/>
      <c r="Z601" s="353"/>
      <c r="AA601" s="353"/>
      <c r="AB601" s="353"/>
      <c r="AC601" s="353"/>
      <c r="AD601" s="353"/>
      <c r="AE601" s="353"/>
      <c r="AF601" s="353"/>
      <c r="AG601" s="353"/>
      <c r="AH601" s="353"/>
      <c r="AI601" s="353"/>
      <c r="AJ601" s="353"/>
      <c r="AK601" s="353"/>
    </row>
    <row r="602" spans="3:37">
      <c r="C602" s="439"/>
      <c r="D602" s="323"/>
      <c r="E602" s="353"/>
      <c r="F602" s="353"/>
      <c r="L602" s="353"/>
      <c r="N602" s="353"/>
      <c r="P602" s="353"/>
      <c r="Q602" s="353"/>
      <c r="R602" s="353"/>
      <c r="S602" s="353"/>
      <c r="T602" s="353"/>
      <c r="U602" s="353"/>
      <c r="V602" s="353"/>
      <c r="W602" s="353"/>
      <c r="X602" s="353"/>
      <c r="Y602" s="353"/>
      <c r="Z602" s="353"/>
      <c r="AA602" s="353"/>
      <c r="AB602" s="353"/>
      <c r="AC602" s="353"/>
      <c r="AD602" s="353"/>
      <c r="AE602" s="353"/>
      <c r="AF602" s="353"/>
      <c r="AG602" s="353"/>
      <c r="AH602" s="353"/>
      <c r="AI602" s="353"/>
      <c r="AJ602" s="353"/>
      <c r="AK602" s="353"/>
    </row>
    <row r="603" spans="3:37">
      <c r="C603" s="439"/>
      <c r="D603" s="323"/>
      <c r="E603" s="353"/>
      <c r="F603" s="353"/>
      <c r="L603" s="353"/>
      <c r="N603" s="353"/>
      <c r="P603" s="353"/>
      <c r="Q603" s="353"/>
      <c r="R603" s="353"/>
      <c r="S603" s="353"/>
      <c r="T603" s="353"/>
      <c r="U603" s="353"/>
      <c r="V603" s="353"/>
      <c r="W603" s="353"/>
      <c r="X603" s="353"/>
      <c r="Y603" s="353"/>
      <c r="Z603" s="353"/>
      <c r="AA603" s="353"/>
      <c r="AB603" s="353"/>
      <c r="AC603" s="353"/>
      <c r="AD603" s="353"/>
      <c r="AE603" s="353"/>
      <c r="AF603" s="353"/>
      <c r="AG603" s="353"/>
      <c r="AH603" s="353"/>
      <c r="AI603" s="353"/>
      <c r="AJ603" s="353"/>
      <c r="AK603" s="353"/>
    </row>
    <row r="604" spans="3:37">
      <c r="C604" s="439"/>
      <c r="D604" s="323"/>
      <c r="E604" s="353"/>
      <c r="F604" s="353"/>
      <c r="L604" s="353"/>
      <c r="N604" s="353"/>
      <c r="P604" s="353"/>
      <c r="Q604" s="353"/>
      <c r="R604" s="353"/>
      <c r="S604" s="353"/>
      <c r="T604" s="353"/>
      <c r="U604" s="353"/>
      <c r="V604" s="353"/>
      <c r="W604" s="353"/>
      <c r="X604" s="353"/>
      <c r="Y604" s="353"/>
      <c r="Z604" s="353"/>
      <c r="AA604" s="353"/>
      <c r="AB604" s="353"/>
      <c r="AC604" s="353"/>
      <c r="AD604" s="353"/>
      <c r="AE604" s="353"/>
      <c r="AF604" s="353"/>
      <c r="AG604" s="353"/>
      <c r="AH604" s="353"/>
      <c r="AI604" s="353"/>
      <c r="AJ604" s="353"/>
      <c r="AK604" s="353"/>
    </row>
    <row r="605" spans="3:37">
      <c r="C605" s="439"/>
      <c r="D605" s="323"/>
      <c r="E605" s="353"/>
      <c r="F605" s="353"/>
      <c r="L605" s="353"/>
      <c r="N605" s="353"/>
      <c r="P605" s="353"/>
      <c r="Q605" s="353"/>
      <c r="R605" s="353"/>
      <c r="S605" s="353"/>
      <c r="T605" s="353"/>
      <c r="U605" s="353"/>
      <c r="V605" s="353"/>
      <c r="W605" s="353"/>
      <c r="X605" s="353"/>
      <c r="Y605" s="353"/>
      <c r="Z605" s="353"/>
      <c r="AA605" s="353"/>
      <c r="AB605" s="353"/>
      <c r="AC605" s="353"/>
      <c r="AD605" s="353"/>
      <c r="AE605" s="353"/>
      <c r="AF605" s="353"/>
      <c r="AG605" s="353"/>
      <c r="AH605" s="353"/>
      <c r="AI605" s="353"/>
      <c r="AJ605" s="353"/>
      <c r="AK605" s="353"/>
    </row>
    <row r="606" spans="3:37">
      <c r="C606" s="439"/>
      <c r="D606" s="323"/>
      <c r="E606" s="353"/>
      <c r="F606" s="353"/>
      <c r="L606" s="353"/>
      <c r="N606" s="353"/>
      <c r="P606" s="353"/>
      <c r="Q606" s="353"/>
      <c r="R606" s="353"/>
      <c r="S606" s="353"/>
      <c r="T606" s="353"/>
      <c r="U606" s="353"/>
      <c r="V606" s="353"/>
      <c r="W606" s="353"/>
      <c r="X606" s="353"/>
      <c r="Y606" s="353"/>
      <c r="Z606" s="353"/>
      <c r="AA606" s="353"/>
      <c r="AB606" s="353"/>
      <c r="AC606" s="353"/>
      <c r="AD606" s="353"/>
      <c r="AE606" s="353"/>
      <c r="AF606" s="353"/>
      <c r="AG606" s="353"/>
      <c r="AH606" s="353"/>
      <c r="AI606" s="353"/>
      <c r="AJ606" s="353"/>
      <c r="AK606" s="353"/>
    </row>
    <row r="607" spans="3:37">
      <c r="C607" s="439"/>
      <c r="D607" s="323"/>
      <c r="E607" s="353"/>
      <c r="F607" s="353"/>
      <c r="L607" s="353"/>
      <c r="N607" s="353"/>
      <c r="P607" s="353"/>
      <c r="Q607" s="353"/>
      <c r="R607" s="353"/>
      <c r="S607" s="353"/>
      <c r="T607" s="353"/>
      <c r="U607" s="353"/>
      <c r="V607" s="353"/>
      <c r="W607" s="353"/>
      <c r="X607" s="353"/>
      <c r="Y607" s="353"/>
      <c r="Z607" s="353"/>
      <c r="AA607" s="353"/>
      <c r="AB607" s="353"/>
      <c r="AC607" s="353"/>
      <c r="AD607" s="353"/>
      <c r="AE607" s="353"/>
      <c r="AF607" s="353"/>
      <c r="AG607" s="353"/>
      <c r="AH607" s="353"/>
      <c r="AI607" s="353"/>
      <c r="AJ607" s="353"/>
      <c r="AK607" s="353"/>
    </row>
    <row r="608" spans="3:37">
      <c r="C608" s="439"/>
      <c r="D608" s="323"/>
      <c r="E608" s="353"/>
      <c r="F608" s="353"/>
      <c r="L608" s="353"/>
      <c r="N608" s="353"/>
      <c r="P608" s="353"/>
      <c r="Q608" s="353"/>
      <c r="R608" s="353"/>
      <c r="S608" s="353"/>
      <c r="T608" s="353"/>
      <c r="U608" s="353"/>
      <c r="V608" s="353"/>
      <c r="W608" s="353"/>
      <c r="X608" s="353"/>
      <c r="Y608" s="353"/>
      <c r="Z608" s="353"/>
      <c r="AA608" s="353"/>
      <c r="AB608" s="353"/>
      <c r="AC608" s="353"/>
      <c r="AD608" s="353"/>
      <c r="AE608" s="353"/>
      <c r="AF608" s="353"/>
      <c r="AG608" s="353"/>
      <c r="AH608" s="353"/>
      <c r="AI608" s="353"/>
      <c r="AJ608" s="353"/>
      <c r="AK608" s="353"/>
    </row>
    <row r="609" spans="3:37">
      <c r="C609" s="439"/>
      <c r="D609" s="323"/>
      <c r="E609" s="353"/>
      <c r="F609" s="353"/>
      <c r="L609" s="353"/>
      <c r="N609" s="353"/>
      <c r="P609" s="353"/>
      <c r="Q609" s="353"/>
      <c r="R609" s="353"/>
      <c r="S609" s="353"/>
      <c r="T609" s="353"/>
      <c r="U609" s="353"/>
      <c r="V609" s="353"/>
      <c r="W609" s="353"/>
      <c r="X609" s="353"/>
      <c r="Y609" s="353"/>
      <c r="Z609" s="353"/>
      <c r="AA609" s="353"/>
      <c r="AB609" s="353"/>
      <c r="AC609" s="353"/>
      <c r="AD609" s="353"/>
      <c r="AE609" s="353"/>
      <c r="AF609" s="353"/>
      <c r="AG609" s="353"/>
      <c r="AH609" s="353"/>
      <c r="AI609" s="353"/>
      <c r="AJ609" s="353"/>
      <c r="AK609" s="353"/>
    </row>
    <row r="610" spans="3:37">
      <c r="C610" s="439"/>
      <c r="D610" s="323"/>
      <c r="E610" s="353"/>
      <c r="F610" s="353"/>
      <c r="L610" s="353"/>
      <c r="N610" s="353"/>
      <c r="P610" s="353"/>
      <c r="Q610" s="353"/>
      <c r="R610" s="353"/>
      <c r="S610" s="353"/>
      <c r="T610" s="353"/>
      <c r="U610" s="353"/>
      <c r="V610" s="353"/>
      <c r="W610" s="353"/>
      <c r="X610" s="353"/>
      <c r="Y610" s="353"/>
      <c r="Z610" s="353"/>
      <c r="AA610" s="353"/>
      <c r="AB610" s="353"/>
      <c r="AC610" s="353"/>
      <c r="AD610" s="353"/>
      <c r="AE610" s="353"/>
      <c r="AF610" s="353"/>
      <c r="AG610" s="353"/>
      <c r="AH610" s="353"/>
      <c r="AI610" s="353"/>
      <c r="AJ610" s="353"/>
      <c r="AK610" s="353"/>
    </row>
    <row r="611" spans="3:37">
      <c r="C611" s="439"/>
      <c r="D611" s="323"/>
      <c r="E611" s="353"/>
      <c r="F611" s="353"/>
      <c r="L611" s="353"/>
      <c r="N611" s="353"/>
      <c r="P611" s="353"/>
      <c r="Q611" s="353"/>
      <c r="R611" s="353"/>
      <c r="S611" s="353"/>
      <c r="T611" s="353"/>
      <c r="U611" s="353"/>
      <c r="V611" s="353"/>
      <c r="W611" s="353"/>
      <c r="X611" s="353"/>
      <c r="Y611" s="353"/>
      <c r="Z611" s="353"/>
      <c r="AA611" s="353"/>
      <c r="AB611" s="353"/>
      <c r="AC611" s="353"/>
      <c r="AD611" s="353"/>
      <c r="AE611" s="353"/>
      <c r="AF611" s="353"/>
      <c r="AG611" s="353"/>
      <c r="AH611" s="353"/>
      <c r="AI611" s="353"/>
      <c r="AJ611" s="353"/>
      <c r="AK611" s="353"/>
    </row>
    <row r="612" spans="3:37">
      <c r="C612" s="439"/>
      <c r="D612" s="323"/>
      <c r="E612" s="353"/>
      <c r="F612" s="353"/>
      <c r="L612" s="353"/>
      <c r="N612" s="353"/>
      <c r="P612" s="353"/>
      <c r="Q612" s="353"/>
      <c r="R612" s="353"/>
      <c r="S612" s="353"/>
      <c r="T612" s="353"/>
      <c r="U612" s="353"/>
      <c r="V612" s="353"/>
      <c r="W612" s="353"/>
      <c r="X612" s="353"/>
      <c r="Y612" s="353"/>
      <c r="Z612" s="353"/>
      <c r="AA612" s="353"/>
      <c r="AB612" s="353"/>
      <c r="AC612" s="353"/>
      <c r="AD612" s="353"/>
      <c r="AE612" s="353"/>
      <c r="AF612" s="353"/>
      <c r="AG612" s="353"/>
      <c r="AH612" s="353"/>
      <c r="AI612" s="353"/>
      <c r="AJ612" s="353"/>
      <c r="AK612" s="353"/>
    </row>
    <row r="613" spans="3:37">
      <c r="C613" s="439"/>
      <c r="D613" s="323"/>
      <c r="E613" s="353"/>
      <c r="F613" s="353"/>
      <c r="L613" s="353"/>
      <c r="N613" s="353"/>
      <c r="P613" s="353"/>
      <c r="Q613" s="353"/>
      <c r="R613" s="353"/>
      <c r="S613" s="353"/>
      <c r="T613" s="353"/>
      <c r="U613" s="353"/>
      <c r="V613" s="353"/>
      <c r="W613" s="353"/>
      <c r="X613" s="353"/>
      <c r="Y613" s="353"/>
      <c r="Z613" s="353"/>
      <c r="AA613" s="353"/>
      <c r="AB613" s="353"/>
      <c r="AC613" s="353"/>
      <c r="AD613" s="353"/>
      <c r="AE613" s="353"/>
      <c r="AF613" s="353"/>
      <c r="AG613" s="353"/>
      <c r="AH613" s="353"/>
      <c r="AI613" s="353"/>
      <c r="AJ613" s="353"/>
      <c r="AK613" s="353"/>
    </row>
    <row r="614" spans="3:37">
      <c r="C614" s="439"/>
      <c r="D614" s="323"/>
      <c r="E614" s="353"/>
      <c r="F614" s="353"/>
      <c r="L614" s="353"/>
      <c r="N614" s="353"/>
      <c r="P614" s="353"/>
      <c r="Q614" s="353"/>
      <c r="R614" s="353"/>
      <c r="S614" s="353"/>
      <c r="T614" s="353"/>
      <c r="U614" s="353"/>
      <c r="V614" s="353"/>
      <c r="W614" s="353"/>
      <c r="X614" s="353"/>
      <c r="Y614" s="353"/>
      <c r="Z614" s="353"/>
      <c r="AA614" s="353"/>
      <c r="AB614" s="353"/>
      <c r="AC614" s="353"/>
      <c r="AD614" s="353"/>
      <c r="AE614" s="353"/>
      <c r="AF614" s="353"/>
      <c r="AG614" s="353"/>
      <c r="AH614" s="353"/>
      <c r="AI614" s="353"/>
      <c r="AJ614" s="353"/>
      <c r="AK614" s="353"/>
    </row>
    <row r="615" spans="3:37">
      <c r="C615" s="439"/>
      <c r="D615" s="323"/>
      <c r="E615" s="353"/>
      <c r="F615" s="353"/>
      <c r="L615" s="353"/>
      <c r="N615" s="353"/>
      <c r="P615" s="353"/>
      <c r="Q615" s="353"/>
      <c r="R615" s="353"/>
      <c r="S615" s="353"/>
      <c r="T615" s="353"/>
      <c r="U615" s="353"/>
      <c r="V615" s="353"/>
      <c r="W615" s="353"/>
      <c r="X615" s="353"/>
      <c r="Y615" s="353"/>
      <c r="Z615" s="353"/>
      <c r="AA615" s="353"/>
      <c r="AB615" s="353"/>
      <c r="AC615" s="353"/>
      <c r="AD615" s="353"/>
      <c r="AE615" s="353"/>
      <c r="AF615" s="353"/>
      <c r="AG615" s="353"/>
      <c r="AH615" s="353"/>
      <c r="AI615" s="353"/>
      <c r="AJ615" s="353"/>
      <c r="AK615" s="353"/>
    </row>
    <row r="616" spans="3:37">
      <c r="C616" s="439"/>
      <c r="D616" s="323"/>
      <c r="E616" s="353"/>
      <c r="F616" s="353"/>
      <c r="L616" s="353"/>
      <c r="N616" s="353"/>
      <c r="P616" s="353"/>
      <c r="Q616" s="353"/>
      <c r="R616" s="353"/>
      <c r="S616" s="353"/>
      <c r="T616" s="353"/>
      <c r="U616" s="353"/>
      <c r="V616" s="353"/>
      <c r="W616" s="353"/>
      <c r="X616" s="353"/>
      <c r="Y616" s="353"/>
      <c r="Z616" s="353"/>
      <c r="AA616" s="353"/>
      <c r="AB616" s="353"/>
      <c r="AC616" s="353"/>
      <c r="AD616" s="353"/>
      <c r="AE616" s="353"/>
      <c r="AF616" s="353"/>
      <c r="AG616" s="353"/>
      <c r="AH616" s="353"/>
      <c r="AI616" s="353"/>
      <c r="AJ616" s="353"/>
      <c r="AK616" s="353"/>
    </row>
    <row r="617" spans="3:37">
      <c r="C617" s="439"/>
      <c r="D617" s="323"/>
      <c r="E617" s="353"/>
      <c r="F617" s="353"/>
      <c r="L617" s="353"/>
      <c r="N617" s="353"/>
      <c r="P617" s="353"/>
      <c r="Q617" s="353"/>
      <c r="R617" s="353"/>
      <c r="S617" s="353"/>
      <c r="T617" s="353"/>
      <c r="U617" s="353"/>
      <c r="V617" s="353"/>
      <c r="W617" s="353"/>
      <c r="X617" s="353"/>
      <c r="Y617" s="353"/>
      <c r="Z617" s="353"/>
      <c r="AA617" s="353"/>
      <c r="AB617" s="353"/>
      <c r="AC617" s="353"/>
      <c r="AD617" s="353"/>
      <c r="AE617" s="353"/>
      <c r="AF617" s="353"/>
      <c r="AG617" s="353"/>
      <c r="AH617" s="353"/>
      <c r="AI617" s="353"/>
      <c r="AJ617" s="353"/>
      <c r="AK617" s="353"/>
    </row>
    <row r="618" spans="3:37">
      <c r="C618" s="439"/>
      <c r="D618" s="323"/>
      <c r="E618" s="353"/>
      <c r="F618" s="353"/>
      <c r="L618" s="353"/>
      <c r="N618" s="353"/>
      <c r="P618" s="353"/>
      <c r="Q618" s="353"/>
      <c r="R618" s="353"/>
      <c r="S618" s="353"/>
      <c r="T618" s="353"/>
      <c r="U618" s="353"/>
      <c r="V618" s="353"/>
      <c r="W618" s="353"/>
      <c r="X618" s="353"/>
      <c r="Y618" s="353"/>
      <c r="Z618" s="353"/>
      <c r="AA618" s="353"/>
      <c r="AB618" s="353"/>
      <c r="AC618" s="353"/>
      <c r="AD618" s="353"/>
      <c r="AE618" s="353"/>
      <c r="AF618" s="353"/>
      <c r="AG618" s="353"/>
      <c r="AH618" s="353"/>
      <c r="AI618" s="353"/>
      <c r="AJ618" s="353"/>
      <c r="AK618" s="353"/>
    </row>
    <row r="619" spans="3:37">
      <c r="C619" s="439"/>
      <c r="D619" s="323"/>
      <c r="E619" s="353"/>
      <c r="F619" s="353"/>
      <c r="L619" s="353"/>
      <c r="N619" s="353"/>
      <c r="P619" s="353"/>
      <c r="Q619" s="353"/>
      <c r="R619" s="353"/>
      <c r="S619" s="353"/>
      <c r="T619" s="353"/>
      <c r="U619" s="353"/>
      <c r="V619" s="353"/>
      <c r="W619" s="353"/>
      <c r="X619" s="353"/>
      <c r="Y619" s="353"/>
      <c r="Z619" s="353"/>
      <c r="AA619" s="353"/>
      <c r="AB619" s="353"/>
      <c r="AC619" s="353"/>
      <c r="AD619" s="353"/>
      <c r="AE619" s="353"/>
      <c r="AF619" s="353"/>
      <c r="AG619" s="353"/>
      <c r="AH619" s="353"/>
      <c r="AI619" s="353"/>
      <c r="AJ619" s="353"/>
      <c r="AK619" s="353"/>
    </row>
    <row r="620" spans="3:37">
      <c r="C620" s="439"/>
      <c r="D620" s="323"/>
      <c r="E620" s="353"/>
      <c r="F620" s="353"/>
      <c r="L620" s="353"/>
      <c r="N620" s="353"/>
      <c r="P620" s="353"/>
      <c r="Q620" s="353"/>
      <c r="R620" s="353"/>
      <c r="S620" s="353"/>
      <c r="T620" s="353"/>
      <c r="U620" s="353"/>
      <c r="V620" s="353"/>
      <c r="W620" s="353"/>
      <c r="X620" s="353"/>
      <c r="Y620" s="353"/>
      <c r="Z620" s="353"/>
      <c r="AA620" s="353"/>
      <c r="AB620" s="353"/>
      <c r="AC620" s="353"/>
      <c r="AD620" s="353"/>
      <c r="AE620" s="353"/>
      <c r="AF620" s="353"/>
      <c r="AG620" s="353"/>
      <c r="AH620" s="353"/>
      <c r="AI620" s="353"/>
      <c r="AJ620" s="353"/>
      <c r="AK620" s="353"/>
    </row>
    <row r="621" spans="3:37">
      <c r="C621" s="439"/>
      <c r="D621" s="323"/>
      <c r="E621" s="353"/>
      <c r="F621" s="353"/>
      <c r="L621" s="353"/>
      <c r="N621" s="353"/>
      <c r="P621" s="353"/>
      <c r="Q621" s="353"/>
      <c r="R621" s="353"/>
      <c r="S621" s="353"/>
      <c r="T621" s="353"/>
      <c r="U621" s="353"/>
      <c r="V621" s="353"/>
      <c r="W621" s="353"/>
      <c r="X621" s="353"/>
      <c r="Y621" s="353"/>
      <c r="Z621" s="353"/>
      <c r="AA621" s="353"/>
      <c r="AB621" s="353"/>
      <c r="AC621" s="353"/>
      <c r="AD621" s="353"/>
      <c r="AE621" s="353"/>
      <c r="AF621" s="353"/>
      <c r="AG621" s="353"/>
      <c r="AH621" s="353"/>
      <c r="AI621" s="353"/>
      <c r="AJ621" s="353"/>
      <c r="AK621" s="353"/>
    </row>
    <row r="622" spans="3:37">
      <c r="C622" s="439"/>
      <c r="D622" s="323"/>
      <c r="E622" s="353"/>
      <c r="F622" s="353"/>
      <c r="L622" s="353"/>
      <c r="N622" s="353"/>
      <c r="P622" s="353"/>
      <c r="Q622" s="353"/>
      <c r="R622" s="353"/>
      <c r="S622" s="353"/>
      <c r="T622" s="353"/>
      <c r="U622" s="353"/>
      <c r="V622" s="353"/>
      <c r="W622" s="353"/>
      <c r="X622" s="353"/>
      <c r="Y622" s="353"/>
      <c r="Z622" s="353"/>
      <c r="AA622" s="353"/>
      <c r="AB622" s="353"/>
      <c r="AC622" s="353"/>
      <c r="AD622" s="353"/>
      <c r="AE622" s="353"/>
      <c r="AF622" s="353"/>
      <c r="AG622" s="353"/>
      <c r="AH622" s="353"/>
      <c r="AI622" s="353"/>
      <c r="AJ622" s="353"/>
      <c r="AK622" s="353"/>
    </row>
    <row r="623" spans="3:37">
      <c r="C623" s="439"/>
      <c r="D623" s="323"/>
      <c r="E623" s="353"/>
      <c r="F623" s="353"/>
      <c r="L623" s="353"/>
      <c r="N623" s="353"/>
      <c r="P623" s="353"/>
      <c r="Q623" s="353"/>
      <c r="R623" s="353"/>
      <c r="S623" s="353"/>
      <c r="T623" s="353"/>
      <c r="U623" s="353"/>
      <c r="V623" s="353"/>
      <c r="W623" s="353"/>
      <c r="X623" s="353"/>
      <c r="Y623" s="353"/>
      <c r="Z623" s="353"/>
      <c r="AA623" s="353"/>
      <c r="AB623" s="353"/>
      <c r="AC623" s="353"/>
      <c r="AD623" s="353"/>
      <c r="AE623" s="353"/>
      <c r="AF623" s="353"/>
      <c r="AG623" s="353"/>
      <c r="AH623" s="353"/>
      <c r="AI623" s="353"/>
      <c r="AJ623" s="353"/>
      <c r="AK623" s="353"/>
    </row>
    <row r="624" spans="3:37">
      <c r="C624" s="439"/>
      <c r="D624" s="323"/>
      <c r="E624" s="353"/>
      <c r="F624" s="353"/>
      <c r="L624" s="353"/>
      <c r="N624" s="353"/>
      <c r="P624" s="353"/>
      <c r="Q624" s="353"/>
      <c r="R624" s="353"/>
      <c r="S624" s="353"/>
      <c r="T624" s="353"/>
      <c r="U624" s="353"/>
      <c r="V624" s="353"/>
      <c r="W624" s="353"/>
      <c r="X624" s="353"/>
      <c r="Y624" s="353"/>
      <c r="Z624" s="353"/>
      <c r="AA624" s="353"/>
      <c r="AB624" s="353"/>
      <c r="AC624" s="353"/>
      <c r="AD624" s="353"/>
      <c r="AE624" s="353"/>
      <c r="AF624" s="353"/>
      <c r="AG624" s="353"/>
      <c r="AH624" s="353"/>
      <c r="AI624" s="353"/>
      <c r="AJ624" s="353"/>
      <c r="AK624" s="353"/>
    </row>
    <row r="625" spans="3:37">
      <c r="C625" s="439"/>
      <c r="D625" s="323"/>
      <c r="E625" s="353"/>
      <c r="F625" s="353"/>
      <c r="L625" s="353"/>
      <c r="N625" s="353"/>
      <c r="P625" s="353"/>
      <c r="Q625" s="353"/>
      <c r="R625" s="353"/>
      <c r="S625" s="353"/>
      <c r="T625" s="353"/>
      <c r="U625" s="353"/>
      <c r="V625" s="353"/>
      <c r="W625" s="353"/>
      <c r="X625" s="353"/>
      <c r="Y625" s="353"/>
      <c r="Z625" s="353"/>
      <c r="AA625" s="353"/>
      <c r="AB625" s="353"/>
      <c r="AC625" s="353"/>
      <c r="AD625" s="353"/>
      <c r="AE625" s="353"/>
      <c r="AF625" s="353"/>
      <c r="AG625" s="353"/>
      <c r="AH625" s="353"/>
      <c r="AI625" s="353"/>
      <c r="AJ625" s="353"/>
      <c r="AK625" s="353"/>
    </row>
    <row r="626" spans="3:37">
      <c r="C626" s="439"/>
      <c r="D626" s="323"/>
      <c r="E626" s="353"/>
      <c r="F626" s="353"/>
      <c r="L626" s="353"/>
      <c r="N626" s="353"/>
      <c r="P626" s="353"/>
      <c r="Q626" s="353"/>
      <c r="R626" s="353"/>
      <c r="S626" s="353"/>
      <c r="T626" s="353"/>
      <c r="U626" s="353"/>
      <c r="V626" s="353"/>
      <c r="W626" s="353"/>
      <c r="X626" s="353"/>
      <c r="Y626" s="353"/>
      <c r="Z626" s="353"/>
      <c r="AA626" s="353"/>
      <c r="AB626" s="353"/>
      <c r="AC626" s="353"/>
      <c r="AD626" s="353"/>
      <c r="AE626" s="353"/>
      <c r="AF626" s="353"/>
      <c r="AG626" s="353"/>
      <c r="AH626" s="353"/>
      <c r="AI626" s="353"/>
      <c r="AJ626" s="353"/>
      <c r="AK626" s="353"/>
    </row>
    <row r="627" spans="3:37">
      <c r="C627" s="439"/>
      <c r="D627" s="323"/>
      <c r="E627" s="353"/>
      <c r="F627" s="353"/>
      <c r="L627" s="353"/>
      <c r="N627" s="353"/>
      <c r="P627" s="353"/>
      <c r="Q627" s="353"/>
      <c r="R627" s="353"/>
      <c r="S627" s="353"/>
      <c r="T627" s="353"/>
      <c r="U627" s="353"/>
      <c r="V627" s="353"/>
      <c r="W627" s="353"/>
      <c r="X627" s="353"/>
      <c r="Y627" s="353"/>
      <c r="Z627" s="353"/>
      <c r="AA627" s="353"/>
      <c r="AB627" s="353"/>
      <c r="AC627" s="353"/>
      <c r="AD627" s="353"/>
      <c r="AE627" s="353"/>
      <c r="AF627" s="353"/>
      <c r="AG627" s="353"/>
      <c r="AH627" s="353"/>
      <c r="AI627" s="353"/>
      <c r="AJ627" s="353"/>
      <c r="AK627" s="353"/>
    </row>
    <row r="628" spans="3:37">
      <c r="C628" s="439"/>
      <c r="D628" s="323"/>
      <c r="E628" s="353"/>
      <c r="F628" s="353"/>
      <c r="L628" s="353"/>
      <c r="N628" s="353"/>
      <c r="P628" s="353"/>
      <c r="Q628" s="353"/>
      <c r="R628" s="353"/>
      <c r="S628" s="353"/>
      <c r="T628" s="353"/>
      <c r="U628" s="353"/>
      <c r="V628" s="353"/>
      <c r="W628" s="353"/>
      <c r="X628" s="353"/>
      <c r="Y628" s="353"/>
      <c r="Z628" s="353"/>
      <c r="AA628" s="353"/>
      <c r="AB628" s="353"/>
      <c r="AC628" s="353"/>
      <c r="AD628" s="353"/>
      <c r="AE628" s="353"/>
      <c r="AF628" s="353"/>
      <c r="AG628" s="353"/>
      <c r="AH628" s="353"/>
      <c r="AI628" s="353"/>
      <c r="AJ628" s="353"/>
      <c r="AK628" s="353"/>
    </row>
    <row r="629" spans="3:37">
      <c r="C629" s="439"/>
      <c r="D629" s="323"/>
      <c r="E629" s="353"/>
      <c r="F629" s="353"/>
      <c r="L629" s="353"/>
      <c r="N629" s="353"/>
      <c r="P629" s="353"/>
      <c r="Q629" s="353"/>
      <c r="R629" s="353"/>
      <c r="S629" s="353"/>
      <c r="T629" s="353"/>
      <c r="U629" s="353"/>
      <c r="V629" s="353"/>
      <c r="W629" s="353"/>
      <c r="X629" s="353"/>
      <c r="Y629" s="353"/>
      <c r="Z629" s="353"/>
      <c r="AA629" s="353"/>
      <c r="AB629" s="353"/>
      <c r="AC629" s="353"/>
      <c r="AD629" s="353"/>
      <c r="AE629" s="353"/>
      <c r="AF629" s="353"/>
      <c r="AG629" s="353"/>
      <c r="AH629" s="353"/>
      <c r="AI629" s="353"/>
      <c r="AJ629" s="353"/>
      <c r="AK629" s="353"/>
    </row>
    <row r="630" spans="3:37">
      <c r="C630" s="439"/>
      <c r="D630" s="323"/>
      <c r="E630" s="353"/>
      <c r="F630" s="353"/>
      <c r="L630" s="353"/>
      <c r="N630" s="353"/>
      <c r="P630" s="353"/>
      <c r="Q630" s="353"/>
      <c r="R630" s="353"/>
      <c r="S630" s="353"/>
      <c r="T630" s="353"/>
      <c r="U630" s="353"/>
      <c r="V630" s="353"/>
      <c r="W630" s="353"/>
      <c r="X630" s="353"/>
      <c r="Y630" s="353"/>
      <c r="Z630" s="353"/>
      <c r="AA630" s="353"/>
      <c r="AB630" s="353"/>
      <c r="AC630" s="353"/>
      <c r="AD630" s="353"/>
      <c r="AE630" s="353"/>
      <c r="AF630" s="353"/>
      <c r="AG630" s="353"/>
      <c r="AH630" s="353"/>
      <c r="AI630" s="353"/>
      <c r="AJ630" s="353"/>
      <c r="AK630" s="353"/>
    </row>
    <row r="631" spans="3:37">
      <c r="C631" s="439"/>
      <c r="D631" s="323"/>
      <c r="E631" s="353"/>
      <c r="F631" s="353"/>
      <c r="L631" s="353"/>
      <c r="N631" s="353"/>
      <c r="P631" s="353"/>
      <c r="Q631" s="353"/>
      <c r="R631" s="353"/>
      <c r="S631" s="353"/>
      <c r="T631" s="353"/>
      <c r="U631" s="353"/>
      <c r="V631" s="353"/>
      <c r="W631" s="353"/>
      <c r="X631" s="353"/>
      <c r="Y631" s="353"/>
      <c r="Z631" s="353"/>
      <c r="AA631" s="353"/>
      <c r="AB631" s="353"/>
      <c r="AC631" s="353"/>
      <c r="AD631" s="353"/>
      <c r="AE631" s="353"/>
      <c r="AF631" s="353"/>
      <c r="AG631" s="353"/>
      <c r="AH631" s="353"/>
      <c r="AI631" s="353"/>
      <c r="AJ631" s="353"/>
      <c r="AK631" s="353"/>
    </row>
    <row r="632" spans="3:37">
      <c r="C632" s="439"/>
      <c r="D632" s="323"/>
      <c r="E632" s="353"/>
      <c r="F632" s="353"/>
      <c r="L632" s="353"/>
      <c r="N632" s="353"/>
      <c r="P632" s="353"/>
      <c r="Q632" s="353"/>
      <c r="R632" s="353"/>
      <c r="S632" s="353"/>
      <c r="T632" s="353"/>
      <c r="U632" s="353"/>
      <c r="V632" s="353"/>
      <c r="W632" s="353"/>
      <c r="X632" s="353"/>
      <c r="Y632" s="353"/>
      <c r="Z632" s="353"/>
      <c r="AA632" s="353"/>
      <c r="AB632" s="353"/>
      <c r="AC632" s="353"/>
      <c r="AD632" s="353"/>
      <c r="AE632" s="353"/>
      <c r="AF632" s="353"/>
      <c r="AG632" s="353"/>
      <c r="AH632" s="353"/>
      <c r="AI632" s="353"/>
      <c r="AJ632" s="353"/>
      <c r="AK632" s="353"/>
    </row>
    <row r="633" spans="3:37">
      <c r="C633" s="439"/>
      <c r="D633" s="323"/>
      <c r="E633" s="353"/>
      <c r="F633" s="353"/>
      <c r="L633" s="353"/>
      <c r="N633" s="353"/>
      <c r="P633" s="353"/>
      <c r="Q633" s="353"/>
      <c r="R633" s="353"/>
      <c r="S633" s="353"/>
      <c r="T633" s="353"/>
      <c r="U633" s="353"/>
      <c r="V633" s="353"/>
      <c r="W633" s="353"/>
      <c r="X633" s="353"/>
      <c r="Y633" s="353"/>
      <c r="Z633" s="353"/>
      <c r="AA633" s="353"/>
      <c r="AB633" s="353"/>
      <c r="AC633" s="353"/>
      <c r="AD633" s="353"/>
      <c r="AE633" s="353"/>
      <c r="AF633" s="353"/>
      <c r="AG633" s="353"/>
      <c r="AH633" s="353"/>
      <c r="AI633" s="353"/>
      <c r="AJ633" s="353"/>
      <c r="AK633" s="353"/>
    </row>
    <row r="634" spans="3:37">
      <c r="C634" s="439"/>
      <c r="D634" s="323"/>
      <c r="E634" s="353"/>
      <c r="F634" s="353"/>
      <c r="L634" s="353"/>
      <c r="N634" s="353"/>
      <c r="P634" s="353"/>
      <c r="Q634" s="353"/>
      <c r="R634" s="353"/>
      <c r="S634" s="353"/>
      <c r="T634" s="353"/>
      <c r="U634" s="353"/>
      <c r="V634" s="353"/>
      <c r="W634" s="353"/>
      <c r="X634" s="353"/>
      <c r="Y634" s="353"/>
      <c r="Z634" s="353"/>
      <c r="AA634" s="353"/>
      <c r="AB634" s="353"/>
      <c r="AC634" s="353"/>
      <c r="AD634" s="353"/>
      <c r="AE634" s="353"/>
      <c r="AF634" s="353"/>
      <c r="AG634" s="353"/>
      <c r="AH634" s="353"/>
      <c r="AI634" s="353"/>
      <c r="AJ634" s="353"/>
      <c r="AK634" s="353"/>
    </row>
    <row r="635" spans="3:37">
      <c r="C635" s="439"/>
      <c r="D635" s="323"/>
      <c r="E635" s="353"/>
      <c r="F635" s="353"/>
      <c r="L635" s="353"/>
      <c r="N635" s="353"/>
      <c r="P635" s="353"/>
      <c r="Q635" s="353"/>
      <c r="R635" s="353"/>
      <c r="S635" s="353"/>
      <c r="T635" s="353"/>
      <c r="U635" s="353"/>
      <c r="V635" s="353"/>
      <c r="W635" s="353"/>
      <c r="X635" s="353"/>
      <c r="Y635" s="353"/>
      <c r="Z635" s="353"/>
      <c r="AA635" s="353"/>
      <c r="AB635" s="353"/>
      <c r="AC635" s="353"/>
      <c r="AD635" s="353"/>
      <c r="AE635" s="353"/>
      <c r="AF635" s="353"/>
      <c r="AG635" s="353"/>
      <c r="AH635" s="353"/>
      <c r="AI635" s="353"/>
      <c r="AJ635" s="353"/>
      <c r="AK635" s="353"/>
    </row>
    <row r="636" spans="3:37">
      <c r="C636" s="439"/>
      <c r="D636" s="323"/>
      <c r="E636" s="353"/>
      <c r="F636" s="353"/>
      <c r="L636" s="353"/>
      <c r="N636" s="353"/>
      <c r="P636" s="353"/>
      <c r="Q636" s="353"/>
      <c r="R636" s="353"/>
      <c r="S636" s="353"/>
      <c r="T636" s="353"/>
      <c r="U636" s="353"/>
      <c r="V636" s="353"/>
      <c r="W636" s="353"/>
      <c r="X636" s="353"/>
      <c r="Y636" s="353"/>
      <c r="Z636" s="353"/>
      <c r="AA636" s="353"/>
      <c r="AB636" s="353"/>
      <c r="AC636" s="353"/>
      <c r="AD636" s="353"/>
      <c r="AE636" s="353"/>
      <c r="AF636" s="353"/>
      <c r="AG636" s="353"/>
      <c r="AH636" s="353"/>
      <c r="AI636" s="353"/>
      <c r="AJ636" s="353"/>
      <c r="AK636" s="353"/>
    </row>
    <row r="637" spans="3:37">
      <c r="C637" s="439"/>
      <c r="D637" s="323"/>
      <c r="E637" s="353"/>
      <c r="F637" s="353"/>
      <c r="L637" s="353"/>
      <c r="N637" s="353"/>
      <c r="P637" s="353"/>
      <c r="Q637" s="353"/>
      <c r="R637" s="353"/>
      <c r="S637" s="353"/>
      <c r="T637" s="353"/>
      <c r="U637" s="353"/>
      <c r="V637" s="353"/>
      <c r="W637" s="353"/>
      <c r="X637" s="353"/>
      <c r="Y637" s="353"/>
      <c r="Z637" s="353"/>
      <c r="AA637" s="353"/>
      <c r="AB637" s="353"/>
      <c r="AC637" s="353"/>
      <c r="AD637" s="353"/>
      <c r="AE637" s="353"/>
      <c r="AF637" s="353"/>
      <c r="AG637" s="353"/>
      <c r="AH637" s="353"/>
      <c r="AI637" s="353"/>
      <c r="AJ637" s="353"/>
      <c r="AK637" s="353"/>
    </row>
    <row r="638" spans="3:37">
      <c r="C638" s="439"/>
      <c r="D638" s="323"/>
      <c r="E638" s="353"/>
      <c r="F638" s="353"/>
      <c r="L638" s="353"/>
      <c r="N638" s="353"/>
      <c r="P638" s="353"/>
      <c r="Q638" s="353"/>
      <c r="R638" s="353"/>
      <c r="S638" s="353"/>
      <c r="T638" s="353"/>
      <c r="U638" s="353"/>
      <c r="V638" s="353"/>
      <c r="W638" s="353"/>
      <c r="X638" s="353"/>
      <c r="Y638" s="353"/>
      <c r="Z638" s="353"/>
      <c r="AA638" s="353"/>
      <c r="AB638" s="353"/>
      <c r="AC638" s="353"/>
      <c r="AD638" s="353"/>
      <c r="AE638" s="353"/>
      <c r="AF638" s="353"/>
      <c r="AG638" s="353"/>
      <c r="AH638" s="353"/>
      <c r="AI638" s="353"/>
      <c r="AJ638" s="353"/>
      <c r="AK638" s="353"/>
    </row>
    <row r="639" spans="3:37">
      <c r="C639" s="439"/>
      <c r="D639" s="323"/>
      <c r="E639" s="353"/>
      <c r="F639" s="353"/>
      <c r="L639" s="353"/>
      <c r="N639" s="353"/>
      <c r="P639" s="353"/>
      <c r="Q639" s="353"/>
      <c r="R639" s="353"/>
      <c r="S639" s="353"/>
      <c r="T639" s="353"/>
      <c r="U639" s="353"/>
      <c r="V639" s="353"/>
      <c r="W639" s="353"/>
      <c r="X639" s="353"/>
      <c r="Y639" s="353"/>
      <c r="Z639" s="353"/>
      <c r="AA639" s="353"/>
      <c r="AB639" s="353"/>
      <c r="AC639" s="353"/>
      <c r="AD639" s="353"/>
      <c r="AE639" s="353"/>
      <c r="AF639" s="353"/>
      <c r="AG639" s="353"/>
      <c r="AH639" s="353"/>
      <c r="AI639" s="353"/>
      <c r="AJ639" s="353"/>
      <c r="AK639" s="353"/>
    </row>
    <row r="640" spans="3:37">
      <c r="C640" s="439"/>
      <c r="D640" s="323"/>
      <c r="E640" s="353"/>
      <c r="F640" s="353"/>
      <c r="L640" s="353"/>
      <c r="N640" s="353"/>
      <c r="P640" s="353"/>
      <c r="Q640" s="353"/>
      <c r="R640" s="353"/>
      <c r="S640" s="353"/>
      <c r="T640" s="353"/>
      <c r="U640" s="353"/>
      <c r="V640" s="353"/>
      <c r="W640" s="353"/>
      <c r="X640" s="353"/>
      <c r="Y640" s="353"/>
      <c r="Z640" s="353"/>
      <c r="AA640" s="353"/>
      <c r="AB640" s="353"/>
      <c r="AC640" s="353"/>
      <c r="AD640" s="353"/>
      <c r="AE640" s="353"/>
      <c r="AF640" s="353"/>
      <c r="AG640" s="353"/>
      <c r="AH640" s="353"/>
      <c r="AI640" s="353"/>
      <c r="AJ640" s="353"/>
      <c r="AK640" s="353"/>
    </row>
    <row r="641" spans="3:37">
      <c r="C641" s="439"/>
      <c r="D641" s="323"/>
      <c r="E641" s="353"/>
      <c r="F641" s="353"/>
      <c r="L641" s="353"/>
      <c r="N641" s="353"/>
      <c r="P641" s="353"/>
      <c r="Q641" s="353"/>
      <c r="R641" s="353"/>
      <c r="S641" s="353"/>
      <c r="T641" s="353"/>
      <c r="U641" s="353"/>
      <c r="V641" s="353"/>
      <c r="W641" s="353"/>
      <c r="X641" s="353"/>
      <c r="Y641" s="353"/>
      <c r="Z641" s="353"/>
      <c r="AA641" s="353"/>
      <c r="AB641" s="353"/>
      <c r="AC641" s="353"/>
      <c r="AD641" s="353"/>
      <c r="AE641" s="353"/>
      <c r="AF641" s="353"/>
      <c r="AG641" s="353"/>
      <c r="AH641" s="353"/>
      <c r="AI641" s="353"/>
      <c r="AJ641" s="353"/>
      <c r="AK641" s="353"/>
    </row>
    <row r="642" spans="3:37">
      <c r="C642" s="439"/>
      <c r="D642" s="323"/>
      <c r="E642" s="353"/>
      <c r="F642" s="353"/>
      <c r="L642" s="353"/>
      <c r="N642" s="353"/>
      <c r="P642" s="353"/>
      <c r="Q642" s="353"/>
      <c r="R642" s="353"/>
      <c r="S642" s="353"/>
      <c r="T642" s="353"/>
      <c r="U642" s="353"/>
      <c r="V642" s="353"/>
      <c r="W642" s="353"/>
      <c r="X642" s="353"/>
      <c r="Y642" s="353"/>
      <c r="Z642" s="353"/>
      <c r="AA642" s="353"/>
      <c r="AB642" s="353"/>
      <c r="AC642" s="353"/>
      <c r="AD642" s="353"/>
      <c r="AE642" s="353"/>
      <c r="AF642" s="353"/>
      <c r="AG642" s="353"/>
      <c r="AH642" s="353"/>
      <c r="AI642" s="353"/>
      <c r="AJ642" s="353"/>
      <c r="AK642" s="353"/>
    </row>
    <row r="643" spans="3:37">
      <c r="C643" s="439"/>
      <c r="D643" s="323"/>
      <c r="E643" s="353"/>
      <c r="F643" s="353"/>
      <c r="L643" s="353"/>
      <c r="N643" s="353"/>
      <c r="P643" s="353"/>
      <c r="Q643" s="353"/>
      <c r="R643" s="353"/>
      <c r="S643" s="353"/>
      <c r="T643" s="353"/>
      <c r="U643" s="353"/>
      <c r="V643" s="353"/>
      <c r="W643" s="353"/>
      <c r="X643" s="353"/>
      <c r="Y643" s="353"/>
      <c r="Z643" s="353"/>
      <c r="AA643" s="353"/>
      <c r="AB643" s="353"/>
      <c r="AC643" s="353"/>
      <c r="AD643" s="353"/>
      <c r="AE643" s="353"/>
      <c r="AF643" s="353"/>
      <c r="AG643" s="353"/>
      <c r="AH643" s="353"/>
      <c r="AI643" s="353"/>
      <c r="AJ643" s="353"/>
      <c r="AK643" s="353"/>
    </row>
    <row r="644" spans="3:37">
      <c r="C644" s="439"/>
      <c r="D644" s="323"/>
      <c r="E644" s="353"/>
      <c r="F644" s="353"/>
      <c r="L644" s="353"/>
      <c r="N644" s="353"/>
      <c r="P644" s="353"/>
      <c r="Q644" s="353"/>
      <c r="R644" s="353"/>
      <c r="S644" s="353"/>
      <c r="T644" s="353"/>
      <c r="U644" s="353"/>
      <c r="V644" s="353"/>
      <c r="W644" s="353"/>
      <c r="X644" s="353"/>
      <c r="Y644" s="353"/>
      <c r="Z644" s="353"/>
      <c r="AA644" s="353"/>
      <c r="AB644" s="353"/>
      <c r="AC644" s="353"/>
      <c r="AD644" s="353"/>
      <c r="AE644" s="353"/>
      <c r="AF644" s="353"/>
      <c r="AG644" s="353"/>
      <c r="AH644" s="353"/>
      <c r="AI644" s="353"/>
      <c r="AJ644" s="353"/>
      <c r="AK644" s="353"/>
    </row>
    <row r="645" spans="3:37">
      <c r="C645" s="439"/>
      <c r="D645" s="323"/>
      <c r="E645" s="353"/>
      <c r="F645" s="353"/>
      <c r="L645" s="353"/>
      <c r="N645" s="353"/>
      <c r="P645" s="353"/>
      <c r="Q645" s="353"/>
      <c r="R645" s="353"/>
      <c r="S645" s="353"/>
      <c r="T645" s="353"/>
      <c r="U645" s="353"/>
      <c r="V645" s="353"/>
      <c r="W645" s="353"/>
      <c r="X645" s="353"/>
      <c r="Y645" s="353"/>
      <c r="Z645" s="353"/>
      <c r="AA645" s="353"/>
      <c r="AB645" s="353"/>
      <c r="AC645" s="353"/>
      <c r="AD645" s="353"/>
      <c r="AE645" s="353"/>
      <c r="AF645" s="353"/>
      <c r="AG645" s="353"/>
      <c r="AH645" s="353"/>
      <c r="AI645" s="353"/>
      <c r="AJ645" s="353"/>
      <c r="AK645" s="353"/>
    </row>
    <row r="646" spans="3:37">
      <c r="C646" s="439"/>
      <c r="D646" s="323"/>
      <c r="E646" s="353"/>
      <c r="F646" s="353"/>
      <c r="L646" s="353"/>
      <c r="N646" s="353"/>
      <c r="P646" s="353"/>
      <c r="Q646" s="353"/>
      <c r="R646" s="353"/>
      <c r="S646" s="353"/>
      <c r="T646" s="353"/>
      <c r="U646" s="353"/>
      <c r="V646" s="353"/>
      <c r="W646" s="353"/>
      <c r="X646" s="353"/>
      <c r="Y646" s="353"/>
      <c r="Z646" s="353"/>
      <c r="AA646" s="353"/>
      <c r="AB646" s="353"/>
      <c r="AC646" s="353"/>
      <c r="AD646" s="353"/>
      <c r="AE646" s="353"/>
      <c r="AF646" s="353"/>
      <c r="AG646" s="353"/>
      <c r="AH646" s="353"/>
      <c r="AI646" s="353"/>
      <c r="AJ646" s="353"/>
      <c r="AK646" s="353"/>
    </row>
    <row r="647" spans="3:37">
      <c r="C647" s="439"/>
      <c r="D647" s="323"/>
      <c r="E647" s="353"/>
      <c r="F647" s="353"/>
      <c r="L647" s="353"/>
      <c r="N647" s="353"/>
      <c r="P647" s="353"/>
      <c r="Q647" s="353"/>
      <c r="R647" s="353"/>
      <c r="S647" s="353"/>
      <c r="T647" s="353"/>
      <c r="U647" s="353"/>
      <c r="V647" s="353"/>
      <c r="W647" s="353"/>
      <c r="X647" s="353"/>
      <c r="Y647" s="353"/>
      <c r="Z647" s="353"/>
      <c r="AA647" s="353"/>
      <c r="AB647" s="353"/>
      <c r="AC647" s="353"/>
      <c r="AD647" s="353"/>
      <c r="AE647" s="353"/>
      <c r="AF647" s="353"/>
      <c r="AG647" s="353"/>
      <c r="AH647" s="353"/>
      <c r="AI647" s="353"/>
      <c r="AJ647" s="353"/>
      <c r="AK647" s="353"/>
    </row>
    <row r="648" spans="3:37">
      <c r="C648" s="439"/>
      <c r="D648" s="323"/>
      <c r="E648" s="353"/>
      <c r="F648" s="353"/>
      <c r="L648" s="353"/>
      <c r="N648" s="353"/>
      <c r="P648" s="353"/>
      <c r="Q648" s="353"/>
      <c r="R648" s="353"/>
      <c r="S648" s="353"/>
      <c r="T648" s="353"/>
      <c r="U648" s="353"/>
      <c r="V648" s="353"/>
      <c r="W648" s="353"/>
      <c r="X648" s="353"/>
      <c r="Y648" s="353"/>
      <c r="Z648" s="353"/>
      <c r="AA648" s="353"/>
      <c r="AB648" s="353"/>
      <c r="AC648" s="353"/>
      <c r="AD648" s="353"/>
      <c r="AE648" s="353"/>
      <c r="AF648" s="353"/>
      <c r="AG648" s="353"/>
      <c r="AH648" s="353"/>
      <c r="AI648" s="353"/>
      <c r="AJ648" s="353"/>
      <c r="AK648" s="353"/>
    </row>
    <row r="649" spans="3:37">
      <c r="C649" s="439"/>
      <c r="D649" s="323"/>
      <c r="E649" s="353"/>
      <c r="F649" s="353"/>
      <c r="L649" s="353"/>
      <c r="N649" s="353"/>
      <c r="P649" s="353"/>
      <c r="Q649" s="353"/>
      <c r="R649" s="353"/>
      <c r="S649" s="353"/>
      <c r="T649" s="353"/>
      <c r="U649" s="353"/>
      <c r="V649" s="353"/>
      <c r="W649" s="353"/>
      <c r="X649" s="353"/>
      <c r="Y649" s="353"/>
      <c r="Z649" s="353"/>
      <c r="AA649" s="353"/>
      <c r="AB649" s="353"/>
      <c r="AC649" s="353"/>
      <c r="AD649" s="353"/>
      <c r="AE649" s="353"/>
      <c r="AF649" s="353"/>
      <c r="AG649" s="353"/>
      <c r="AH649" s="353"/>
      <c r="AI649" s="353"/>
      <c r="AJ649" s="353"/>
      <c r="AK649" s="353"/>
    </row>
    <row r="650" spans="3:37">
      <c r="C650" s="439"/>
      <c r="D650" s="323"/>
      <c r="E650" s="353"/>
      <c r="F650" s="353"/>
      <c r="L650" s="353"/>
      <c r="N650" s="353"/>
      <c r="P650" s="353"/>
      <c r="Q650" s="353"/>
      <c r="R650" s="353"/>
      <c r="S650" s="353"/>
      <c r="T650" s="353"/>
      <c r="U650" s="353"/>
      <c r="V650" s="353"/>
      <c r="W650" s="353"/>
      <c r="X650" s="353"/>
      <c r="Y650" s="353"/>
      <c r="Z650" s="353"/>
      <c r="AA650" s="353"/>
      <c r="AB650" s="353"/>
      <c r="AC650" s="353"/>
      <c r="AD650" s="353"/>
      <c r="AE650" s="353"/>
      <c r="AF650" s="353"/>
      <c r="AG650" s="353"/>
      <c r="AH650" s="353"/>
      <c r="AI650" s="353"/>
      <c r="AJ650" s="353"/>
      <c r="AK650" s="353"/>
    </row>
    <row r="651" spans="3:37">
      <c r="C651" s="439"/>
      <c r="D651" s="323"/>
      <c r="E651" s="353"/>
      <c r="F651" s="353"/>
      <c r="L651" s="353"/>
      <c r="N651" s="353"/>
      <c r="P651" s="353"/>
      <c r="Q651" s="353"/>
      <c r="R651" s="353"/>
      <c r="S651" s="353"/>
      <c r="T651" s="353"/>
      <c r="U651" s="353"/>
      <c r="V651" s="353"/>
      <c r="W651" s="353"/>
      <c r="X651" s="353"/>
      <c r="Y651" s="353"/>
      <c r="Z651" s="353"/>
      <c r="AA651" s="353"/>
      <c r="AB651" s="353"/>
      <c r="AC651" s="353"/>
      <c r="AD651" s="353"/>
      <c r="AE651" s="353"/>
      <c r="AF651" s="353"/>
      <c r="AG651" s="353"/>
      <c r="AH651" s="353"/>
      <c r="AI651" s="353"/>
      <c r="AJ651" s="353"/>
      <c r="AK651" s="353"/>
    </row>
    <row r="652" spans="3:37">
      <c r="C652" s="439"/>
      <c r="D652" s="323"/>
      <c r="E652" s="353"/>
      <c r="F652" s="353"/>
      <c r="L652" s="353"/>
      <c r="N652" s="353"/>
      <c r="P652" s="353"/>
      <c r="Q652" s="353"/>
      <c r="R652" s="353"/>
      <c r="S652" s="353"/>
      <c r="T652" s="353"/>
      <c r="U652" s="353"/>
      <c r="V652" s="353"/>
      <c r="W652" s="353"/>
      <c r="X652" s="353"/>
      <c r="Y652" s="353"/>
      <c r="Z652" s="353"/>
      <c r="AA652" s="353"/>
      <c r="AB652" s="353"/>
      <c r="AC652" s="353"/>
      <c r="AD652" s="353"/>
      <c r="AE652" s="353"/>
      <c r="AF652" s="353"/>
      <c r="AG652" s="353"/>
      <c r="AH652" s="353"/>
      <c r="AI652" s="353"/>
      <c r="AJ652" s="353"/>
      <c r="AK652" s="353"/>
    </row>
    <row r="653" spans="3:37">
      <c r="C653" s="439"/>
      <c r="D653" s="323"/>
      <c r="E653" s="353"/>
      <c r="F653" s="353"/>
      <c r="L653" s="353"/>
      <c r="N653" s="353"/>
      <c r="P653" s="353"/>
      <c r="Q653" s="353"/>
      <c r="R653" s="353"/>
      <c r="S653" s="353"/>
      <c r="T653" s="353"/>
      <c r="U653" s="353"/>
      <c r="V653" s="353"/>
      <c r="W653" s="353"/>
      <c r="X653" s="353"/>
      <c r="Y653" s="353"/>
      <c r="Z653" s="353"/>
      <c r="AA653" s="353"/>
      <c r="AB653" s="353"/>
      <c r="AC653" s="353"/>
      <c r="AD653" s="353"/>
      <c r="AE653" s="353"/>
      <c r="AF653" s="353"/>
      <c r="AG653" s="353"/>
      <c r="AH653" s="353"/>
      <c r="AI653" s="353"/>
      <c r="AJ653" s="353"/>
      <c r="AK653" s="353"/>
    </row>
    <row r="654" spans="3:37">
      <c r="C654" s="439"/>
      <c r="D654" s="323"/>
      <c r="E654" s="353"/>
      <c r="F654" s="353"/>
      <c r="L654" s="353"/>
      <c r="N654" s="353"/>
      <c r="P654" s="353"/>
      <c r="Q654" s="353"/>
      <c r="R654" s="353"/>
      <c r="S654" s="353"/>
      <c r="T654" s="353"/>
      <c r="U654" s="353"/>
      <c r="V654" s="353"/>
      <c r="W654" s="353"/>
      <c r="X654" s="353"/>
      <c r="Y654" s="353"/>
      <c r="Z654" s="353"/>
      <c r="AA654" s="353"/>
      <c r="AB654" s="353"/>
      <c r="AC654" s="353"/>
      <c r="AD654" s="353"/>
      <c r="AE654" s="353"/>
      <c r="AF654" s="353"/>
      <c r="AG654" s="353"/>
      <c r="AH654" s="353"/>
      <c r="AI654" s="353"/>
      <c r="AJ654" s="353"/>
      <c r="AK654" s="353"/>
    </row>
    <row r="655" spans="3:37">
      <c r="C655" s="439"/>
      <c r="D655" s="323"/>
      <c r="E655" s="353"/>
      <c r="F655" s="353"/>
      <c r="L655" s="353"/>
      <c r="N655" s="353"/>
      <c r="P655" s="353"/>
      <c r="Q655" s="353"/>
      <c r="R655" s="353"/>
      <c r="S655" s="353"/>
      <c r="T655" s="353"/>
      <c r="U655" s="353"/>
      <c r="V655" s="353"/>
      <c r="W655" s="353"/>
      <c r="X655" s="353"/>
      <c r="Y655" s="353"/>
      <c r="Z655" s="353"/>
      <c r="AA655" s="353"/>
      <c r="AB655" s="353"/>
      <c r="AC655" s="353"/>
      <c r="AD655" s="353"/>
      <c r="AE655" s="353"/>
      <c r="AF655" s="353"/>
      <c r="AG655" s="353"/>
      <c r="AH655" s="353"/>
      <c r="AI655" s="353"/>
      <c r="AJ655" s="353"/>
      <c r="AK655" s="353"/>
    </row>
    <row r="656" spans="3:37">
      <c r="C656" s="439"/>
      <c r="D656" s="323"/>
      <c r="E656" s="353"/>
      <c r="F656" s="353"/>
      <c r="L656" s="353"/>
      <c r="N656" s="353"/>
      <c r="P656" s="353"/>
      <c r="Q656" s="353"/>
      <c r="R656" s="353"/>
      <c r="S656" s="353"/>
      <c r="T656" s="353"/>
      <c r="U656" s="353"/>
      <c r="V656" s="353"/>
      <c r="W656" s="353"/>
      <c r="X656" s="353"/>
      <c r="Y656" s="353"/>
      <c r="Z656" s="353"/>
      <c r="AA656" s="353"/>
      <c r="AB656" s="353"/>
      <c r="AC656" s="353"/>
      <c r="AD656" s="353"/>
      <c r="AE656" s="353"/>
      <c r="AF656" s="353"/>
      <c r="AG656" s="353"/>
      <c r="AH656" s="353"/>
      <c r="AI656" s="353"/>
      <c r="AJ656" s="353"/>
      <c r="AK656" s="353"/>
    </row>
    <row r="657" spans="3:37">
      <c r="C657" s="439"/>
      <c r="D657" s="323"/>
      <c r="E657" s="353"/>
      <c r="F657" s="353"/>
      <c r="L657" s="353"/>
      <c r="N657" s="353"/>
      <c r="P657" s="353"/>
      <c r="Q657" s="353"/>
      <c r="R657" s="353"/>
      <c r="S657" s="353"/>
      <c r="T657" s="353"/>
      <c r="U657" s="353"/>
      <c r="V657" s="353"/>
      <c r="W657" s="353"/>
      <c r="X657" s="353"/>
      <c r="Y657" s="353"/>
      <c r="Z657" s="353"/>
      <c r="AA657" s="353"/>
      <c r="AB657" s="353"/>
      <c r="AC657" s="353"/>
      <c r="AD657" s="353"/>
      <c r="AE657" s="353"/>
      <c r="AF657" s="353"/>
      <c r="AG657" s="353"/>
      <c r="AH657" s="353"/>
      <c r="AI657" s="353"/>
      <c r="AJ657" s="353"/>
      <c r="AK657" s="353"/>
    </row>
    <row r="658" spans="3:37">
      <c r="C658" s="439"/>
      <c r="D658" s="323"/>
      <c r="E658" s="353"/>
      <c r="F658" s="353"/>
      <c r="L658" s="353"/>
      <c r="N658" s="353"/>
      <c r="P658" s="353"/>
      <c r="Q658" s="353"/>
      <c r="R658" s="353"/>
      <c r="S658" s="353"/>
      <c r="T658" s="353"/>
      <c r="U658" s="353"/>
      <c r="V658" s="353"/>
      <c r="W658" s="353"/>
      <c r="X658" s="353"/>
      <c r="Y658" s="353"/>
      <c r="Z658" s="353"/>
      <c r="AA658" s="353"/>
      <c r="AB658" s="353"/>
      <c r="AC658" s="353"/>
      <c r="AD658" s="353"/>
      <c r="AE658" s="353"/>
      <c r="AF658" s="353"/>
      <c r="AG658" s="353"/>
      <c r="AH658" s="353"/>
      <c r="AI658" s="353"/>
      <c r="AJ658" s="353"/>
      <c r="AK658" s="353"/>
    </row>
    <row r="659" spans="3:37">
      <c r="C659" s="439"/>
      <c r="D659" s="323"/>
      <c r="E659" s="353"/>
      <c r="F659" s="353"/>
      <c r="L659" s="353"/>
      <c r="N659" s="353"/>
      <c r="P659" s="353"/>
      <c r="Q659" s="353"/>
      <c r="R659" s="353"/>
      <c r="S659" s="353"/>
      <c r="T659" s="353"/>
      <c r="U659" s="353"/>
      <c r="V659" s="353"/>
      <c r="W659" s="353"/>
      <c r="X659" s="353"/>
      <c r="Y659" s="353"/>
      <c r="Z659" s="353"/>
      <c r="AA659" s="353"/>
      <c r="AB659" s="353"/>
      <c r="AC659" s="353"/>
      <c r="AD659" s="353"/>
      <c r="AE659" s="353"/>
      <c r="AF659" s="353"/>
      <c r="AG659" s="353"/>
      <c r="AH659" s="353"/>
      <c r="AI659" s="353"/>
      <c r="AJ659" s="353"/>
      <c r="AK659" s="353"/>
    </row>
    <row r="660" spans="3:37">
      <c r="C660" s="439"/>
      <c r="D660" s="323"/>
      <c r="E660" s="353"/>
      <c r="F660" s="353"/>
      <c r="L660" s="353"/>
      <c r="N660" s="353"/>
      <c r="P660" s="353"/>
      <c r="Q660" s="353"/>
      <c r="R660" s="353"/>
      <c r="S660" s="353"/>
      <c r="T660" s="353"/>
      <c r="U660" s="353"/>
      <c r="V660" s="353"/>
      <c r="W660" s="353"/>
      <c r="X660" s="353"/>
      <c r="Y660" s="353"/>
      <c r="Z660" s="353"/>
      <c r="AA660" s="353"/>
      <c r="AB660" s="353"/>
      <c r="AC660" s="353"/>
      <c r="AD660" s="353"/>
      <c r="AE660" s="353"/>
      <c r="AF660" s="353"/>
      <c r="AG660" s="353"/>
      <c r="AH660" s="353"/>
      <c r="AI660" s="353"/>
      <c r="AJ660" s="353"/>
      <c r="AK660" s="353"/>
    </row>
    <row r="661" spans="3:37">
      <c r="C661" s="439"/>
      <c r="D661" s="323"/>
      <c r="E661" s="353"/>
      <c r="F661" s="353"/>
      <c r="L661" s="353"/>
      <c r="N661" s="353"/>
      <c r="P661" s="353"/>
      <c r="Q661" s="353"/>
      <c r="R661" s="353"/>
      <c r="S661" s="353"/>
      <c r="T661" s="353"/>
      <c r="U661" s="353"/>
      <c r="V661" s="353"/>
      <c r="W661" s="353"/>
      <c r="X661" s="353"/>
      <c r="Y661" s="353"/>
      <c r="Z661" s="353"/>
      <c r="AA661" s="353"/>
      <c r="AB661" s="353"/>
      <c r="AC661" s="353"/>
      <c r="AD661" s="353"/>
      <c r="AE661" s="353"/>
      <c r="AF661" s="353"/>
      <c r="AG661" s="353"/>
      <c r="AH661" s="353"/>
      <c r="AI661" s="353"/>
      <c r="AJ661" s="353"/>
      <c r="AK661" s="353"/>
    </row>
    <row r="662" spans="3:37">
      <c r="C662" s="439"/>
      <c r="D662" s="323"/>
      <c r="E662" s="353"/>
      <c r="F662" s="353"/>
      <c r="L662" s="353"/>
      <c r="N662" s="353"/>
      <c r="P662" s="353"/>
      <c r="Q662" s="353"/>
      <c r="R662" s="353"/>
      <c r="S662" s="353"/>
      <c r="T662" s="353"/>
      <c r="U662" s="353"/>
      <c r="V662" s="353"/>
      <c r="W662" s="353"/>
      <c r="X662" s="353"/>
      <c r="Y662" s="353"/>
      <c r="Z662" s="353"/>
      <c r="AA662" s="353"/>
      <c r="AB662" s="353"/>
      <c r="AC662" s="353"/>
      <c r="AD662" s="353"/>
      <c r="AE662" s="353"/>
      <c r="AF662" s="353"/>
      <c r="AG662" s="353"/>
      <c r="AH662" s="353"/>
      <c r="AI662" s="353"/>
      <c r="AJ662" s="353"/>
      <c r="AK662" s="353"/>
    </row>
    <row r="663" spans="3:37">
      <c r="C663" s="439"/>
      <c r="D663" s="323"/>
      <c r="E663" s="353"/>
      <c r="F663" s="353"/>
      <c r="L663" s="353"/>
      <c r="N663" s="353"/>
      <c r="P663" s="353"/>
      <c r="Q663" s="353"/>
      <c r="R663" s="353"/>
      <c r="S663" s="353"/>
      <c r="T663" s="353"/>
      <c r="U663" s="353"/>
      <c r="V663" s="353"/>
      <c r="W663" s="353"/>
      <c r="X663" s="353"/>
      <c r="Y663" s="353"/>
      <c r="Z663" s="353"/>
      <c r="AA663" s="353"/>
      <c r="AB663" s="353"/>
      <c r="AC663" s="353"/>
      <c r="AD663" s="353"/>
      <c r="AE663" s="353"/>
      <c r="AF663" s="353"/>
      <c r="AG663" s="353"/>
      <c r="AH663" s="353"/>
      <c r="AI663" s="353"/>
      <c r="AJ663" s="353"/>
      <c r="AK663" s="353"/>
    </row>
    <row r="664" spans="3:37">
      <c r="C664" s="439"/>
      <c r="D664" s="323"/>
      <c r="E664" s="353"/>
      <c r="F664" s="353"/>
      <c r="L664" s="353"/>
      <c r="N664" s="353"/>
      <c r="P664" s="353"/>
      <c r="Q664" s="353"/>
      <c r="R664" s="353"/>
      <c r="S664" s="353"/>
      <c r="T664" s="353"/>
      <c r="U664" s="353"/>
      <c r="V664" s="353"/>
      <c r="W664" s="353"/>
      <c r="X664" s="353"/>
      <c r="Y664" s="353"/>
      <c r="Z664" s="353"/>
      <c r="AA664" s="353"/>
      <c r="AB664" s="353"/>
      <c r="AC664" s="353"/>
      <c r="AD664" s="353"/>
      <c r="AE664" s="353"/>
      <c r="AF664" s="353"/>
      <c r="AG664" s="353"/>
      <c r="AH664" s="353"/>
      <c r="AI664" s="353"/>
      <c r="AJ664" s="353"/>
      <c r="AK664" s="353"/>
    </row>
    <row r="665" spans="3:37">
      <c r="C665" s="439"/>
      <c r="D665" s="323"/>
      <c r="E665" s="353"/>
      <c r="F665" s="353"/>
      <c r="L665" s="353"/>
      <c r="N665" s="353"/>
      <c r="P665" s="353"/>
      <c r="Q665" s="353"/>
      <c r="R665" s="353"/>
      <c r="S665" s="353"/>
      <c r="T665" s="353"/>
      <c r="U665" s="353"/>
      <c r="V665" s="353"/>
      <c r="W665" s="353"/>
      <c r="X665" s="353"/>
      <c r="Y665" s="353"/>
      <c r="Z665" s="353"/>
      <c r="AA665" s="353"/>
      <c r="AB665" s="353"/>
      <c r="AC665" s="353"/>
      <c r="AD665" s="353"/>
      <c r="AE665" s="353"/>
      <c r="AF665" s="353"/>
      <c r="AG665" s="353"/>
      <c r="AH665" s="353"/>
      <c r="AI665" s="353"/>
      <c r="AJ665" s="353"/>
      <c r="AK665" s="353"/>
    </row>
    <row r="666" spans="3:37">
      <c r="C666" s="439"/>
      <c r="D666" s="323"/>
      <c r="E666" s="353"/>
      <c r="F666" s="353"/>
      <c r="L666" s="353"/>
      <c r="N666" s="353"/>
      <c r="P666" s="353"/>
      <c r="Q666" s="353"/>
      <c r="R666" s="353"/>
      <c r="S666" s="353"/>
      <c r="T666" s="353"/>
      <c r="U666" s="353"/>
      <c r="V666" s="353"/>
      <c r="W666" s="353"/>
      <c r="X666" s="353"/>
      <c r="Y666" s="353"/>
      <c r="Z666" s="353"/>
      <c r="AA666" s="353"/>
      <c r="AB666" s="353"/>
      <c r="AC666" s="353"/>
      <c r="AD666" s="353"/>
      <c r="AE666" s="353"/>
      <c r="AF666" s="353"/>
      <c r="AG666" s="353"/>
      <c r="AH666" s="353"/>
      <c r="AI666" s="353"/>
      <c r="AJ666" s="353"/>
      <c r="AK666" s="353"/>
    </row>
    <row r="667" spans="3:37">
      <c r="C667" s="439"/>
      <c r="D667" s="323"/>
      <c r="E667" s="353"/>
      <c r="F667" s="353"/>
      <c r="L667" s="353"/>
      <c r="N667" s="353"/>
      <c r="P667" s="353"/>
      <c r="Q667" s="353"/>
      <c r="R667" s="353"/>
      <c r="S667" s="353"/>
      <c r="T667" s="353"/>
      <c r="U667" s="353"/>
      <c r="V667" s="353"/>
      <c r="W667" s="353"/>
      <c r="X667" s="353"/>
      <c r="Y667" s="353"/>
      <c r="Z667" s="353"/>
      <c r="AA667" s="353"/>
      <c r="AB667" s="353"/>
      <c r="AC667" s="353"/>
      <c r="AD667" s="353"/>
      <c r="AE667" s="353"/>
      <c r="AF667" s="353"/>
      <c r="AG667" s="353"/>
      <c r="AH667" s="353"/>
      <c r="AI667" s="353"/>
      <c r="AJ667" s="353"/>
      <c r="AK667" s="353"/>
    </row>
    <row r="668" spans="3:37">
      <c r="C668" s="439"/>
      <c r="D668" s="323"/>
      <c r="E668" s="353"/>
      <c r="F668" s="353"/>
      <c r="L668" s="353"/>
      <c r="N668" s="353"/>
      <c r="P668" s="353"/>
      <c r="Q668" s="353"/>
      <c r="R668" s="353"/>
      <c r="S668" s="353"/>
      <c r="T668" s="353"/>
      <c r="U668" s="353"/>
      <c r="V668" s="353"/>
      <c r="W668" s="353"/>
      <c r="X668" s="353"/>
      <c r="Y668" s="353"/>
      <c r="Z668" s="353"/>
      <c r="AA668" s="353"/>
      <c r="AB668" s="353"/>
      <c r="AC668" s="353"/>
      <c r="AD668" s="353"/>
      <c r="AE668" s="353"/>
      <c r="AF668" s="353"/>
      <c r="AG668" s="353"/>
      <c r="AH668" s="353"/>
      <c r="AI668" s="353"/>
      <c r="AJ668" s="353"/>
      <c r="AK668" s="353"/>
    </row>
    <row r="669" spans="3:37">
      <c r="C669" s="439"/>
      <c r="D669" s="323"/>
      <c r="E669" s="353"/>
      <c r="F669" s="353"/>
      <c r="L669" s="353"/>
      <c r="N669" s="353"/>
      <c r="P669" s="353"/>
      <c r="Q669" s="353"/>
      <c r="R669" s="353"/>
      <c r="S669" s="353"/>
      <c r="T669" s="353"/>
      <c r="U669" s="353"/>
      <c r="V669" s="353"/>
      <c r="W669" s="353"/>
      <c r="X669" s="353"/>
      <c r="Y669" s="353"/>
      <c r="Z669" s="353"/>
      <c r="AA669" s="353"/>
      <c r="AB669" s="353"/>
      <c r="AC669" s="353"/>
      <c r="AD669" s="353"/>
      <c r="AE669" s="353"/>
      <c r="AF669" s="353"/>
      <c r="AG669" s="353"/>
      <c r="AH669" s="353"/>
      <c r="AI669" s="353"/>
      <c r="AJ669" s="353"/>
      <c r="AK669" s="353"/>
    </row>
    <row r="670" spans="3:37">
      <c r="C670" s="439"/>
      <c r="D670" s="323"/>
      <c r="E670" s="353"/>
      <c r="F670" s="353"/>
      <c r="L670" s="353"/>
      <c r="N670" s="353"/>
      <c r="P670" s="353"/>
      <c r="Q670" s="353"/>
      <c r="R670" s="353"/>
      <c r="S670" s="353"/>
      <c r="T670" s="353"/>
      <c r="U670" s="353"/>
      <c r="V670" s="353"/>
      <c r="W670" s="353"/>
      <c r="X670" s="353"/>
      <c r="Y670" s="353"/>
      <c r="Z670" s="353"/>
      <c r="AA670" s="353"/>
      <c r="AB670" s="353"/>
      <c r="AC670" s="353"/>
      <c r="AD670" s="353"/>
      <c r="AE670" s="353"/>
      <c r="AF670" s="353"/>
      <c r="AG670" s="353"/>
      <c r="AH670" s="353"/>
      <c r="AI670" s="353"/>
      <c r="AJ670" s="353"/>
      <c r="AK670" s="353"/>
    </row>
    <row r="671" spans="3:37">
      <c r="C671" s="439"/>
      <c r="D671" s="323"/>
      <c r="E671" s="353"/>
      <c r="F671" s="353"/>
      <c r="L671" s="353"/>
      <c r="N671" s="353"/>
      <c r="P671" s="353"/>
      <c r="Q671" s="353"/>
      <c r="R671" s="353"/>
      <c r="S671" s="353"/>
      <c r="T671" s="353"/>
      <c r="U671" s="353"/>
      <c r="V671" s="353"/>
      <c r="W671" s="353"/>
      <c r="X671" s="353"/>
      <c r="Y671" s="353"/>
      <c r="Z671" s="353"/>
      <c r="AA671" s="353"/>
      <c r="AB671" s="353"/>
      <c r="AC671" s="353"/>
      <c r="AD671" s="353"/>
      <c r="AE671" s="353"/>
      <c r="AF671" s="353"/>
      <c r="AG671" s="353"/>
      <c r="AH671" s="353"/>
      <c r="AI671" s="353"/>
      <c r="AJ671" s="353"/>
      <c r="AK671" s="353"/>
    </row>
    <row r="672" spans="3:37">
      <c r="C672" s="439"/>
      <c r="D672" s="323"/>
      <c r="E672" s="353"/>
      <c r="F672" s="353"/>
      <c r="L672" s="353"/>
      <c r="N672" s="353"/>
      <c r="P672" s="353"/>
      <c r="Q672" s="353"/>
      <c r="R672" s="353"/>
      <c r="S672" s="353"/>
      <c r="T672" s="353"/>
      <c r="U672" s="353"/>
      <c r="V672" s="353"/>
      <c r="W672" s="353"/>
      <c r="X672" s="353"/>
      <c r="Y672" s="353"/>
      <c r="Z672" s="353"/>
      <c r="AA672" s="353"/>
      <c r="AB672" s="353"/>
      <c r="AC672" s="353"/>
      <c r="AD672" s="353"/>
      <c r="AE672" s="353"/>
      <c r="AF672" s="353"/>
      <c r="AG672" s="353"/>
      <c r="AH672" s="353"/>
      <c r="AI672" s="353"/>
      <c r="AJ672" s="353"/>
      <c r="AK672" s="353"/>
    </row>
    <row r="673" spans="3:37">
      <c r="C673" s="439"/>
      <c r="D673" s="323"/>
      <c r="E673" s="353"/>
      <c r="F673" s="353"/>
      <c r="L673" s="353"/>
      <c r="N673" s="353"/>
      <c r="P673" s="353"/>
      <c r="Q673" s="353"/>
      <c r="R673" s="353"/>
      <c r="S673" s="353"/>
      <c r="T673" s="353"/>
      <c r="U673" s="353"/>
      <c r="V673" s="353"/>
      <c r="W673" s="353"/>
      <c r="X673" s="353"/>
      <c r="Y673" s="353"/>
      <c r="Z673" s="353"/>
      <c r="AA673" s="353"/>
      <c r="AB673" s="353"/>
      <c r="AC673" s="353"/>
      <c r="AD673" s="353"/>
      <c r="AE673" s="353"/>
      <c r="AF673" s="353"/>
      <c r="AG673" s="353"/>
      <c r="AH673" s="353"/>
      <c r="AI673" s="353"/>
      <c r="AJ673" s="353"/>
      <c r="AK673" s="353"/>
    </row>
    <row r="674" spans="3:37">
      <c r="C674" s="439"/>
      <c r="D674" s="323"/>
      <c r="E674" s="353"/>
      <c r="F674" s="353"/>
      <c r="L674" s="353"/>
      <c r="N674" s="353"/>
      <c r="P674" s="353"/>
      <c r="Q674" s="353"/>
      <c r="R674" s="353"/>
      <c r="S674" s="353"/>
      <c r="T674" s="353"/>
      <c r="U674" s="353"/>
      <c r="V674" s="353"/>
      <c r="W674" s="353"/>
      <c r="X674" s="353"/>
      <c r="Y674" s="353"/>
      <c r="Z674" s="353"/>
      <c r="AA674" s="353"/>
      <c r="AB674" s="353"/>
      <c r="AC674" s="353"/>
      <c r="AD674" s="353"/>
      <c r="AE674" s="353"/>
      <c r="AF674" s="353"/>
      <c r="AG674" s="353"/>
      <c r="AH674" s="353"/>
      <c r="AI674" s="353"/>
      <c r="AJ674" s="353"/>
      <c r="AK674" s="353"/>
    </row>
    <row r="675" spans="3:37">
      <c r="C675" s="439"/>
      <c r="D675" s="323"/>
      <c r="E675" s="353"/>
      <c r="F675" s="353"/>
      <c r="L675" s="353"/>
      <c r="N675" s="353"/>
      <c r="P675" s="353"/>
      <c r="Q675" s="353"/>
      <c r="R675" s="353"/>
      <c r="S675" s="353"/>
      <c r="T675" s="353"/>
      <c r="U675" s="353"/>
      <c r="V675" s="353"/>
      <c r="W675" s="353"/>
      <c r="X675" s="353"/>
      <c r="Y675" s="353"/>
      <c r="Z675" s="353"/>
      <c r="AA675" s="353"/>
      <c r="AB675" s="353"/>
      <c r="AC675" s="353"/>
      <c r="AD675" s="353"/>
      <c r="AE675" s="353"/>
      <c r="AF675" s="353"/>
      <c r="AG675" s="353"/>
      <c r="AH675" s="353"/>
      <c r="AI675" s="353"/>
      <c r="AJ675" s="353"/>
      <c r="AK675" s="353"/>
    </row>
    <row r="676" spans="3:37">
      <c r="C676" s="439"/>
      <c r="D676" s="323"/>
      <c r="E676" s="353"/>
      <c r="F676" s="353"/>
      <c r="L676" s="353"/>
      <c r="N676" s="353"/>
      <c r="P676" s="353"/>
      <c r="Q676" s="353"/>
      <c r="R676" s="353"/>
      <c r="S676" s="353"/>
      <c r="T676" s="353"/>
      <c r="U676" s="353"/>
      <c r="V676" s="353"/>
      <c r="W676" s="353"/>
      <c r="X676" s="353"/>
      <c r="Y676" s="353"/>
      <c r="Z676" s="353"/>
      <c r="AA676" s="353"/>
      <c r="AB676" s="353"/>
      <c r="AC676" s="353"/>
      <c r="AD676" s="353"/>
      <c r="AE676" s="353"/>
      <c r="AF676" s="353"/>
      <c r="AG676" s="353"/>
      <c r="AH676" s="353"/>
      <c r="AI676" s="353"/>
      <c r="AJ676" s="353"/>
      <c r="AK676" s="353"/>
    </row>
    <row r="677" spans="3:37">
      <c r="C677" s="439"/>
      <c r="D677" s="323"/>
      <c r="E677" s="353"/>
      <c r="F677" s="353"/>
      <c r="L677" s="353"/>
      <c r="N677" s="353"/>
      <c r="P677" s="353"/>
      <c r="Q677" s="353"/>
      <c r="R677" s="353"/>
      <c r="S677" s="353"/>
      <c r="T677" s="353"/>
      <c r="U677" s="353"/>
      <c r="V677" s="353"/>
      <c r="W677" s="353"/>
      <c r="X677" s="353"/>
      <c r="Y677" s="353"/>
      <c r="Z677" s="353"/>
      <c r="AA677" s="353"/>
      <c r="AB677" s="353"/>
      <c r="AC677" s="353"/>
      <c r="AD677" s="353"/>
      <c r="AE677" s="353"/>
      <c r="AF677" s="353"/>
      <c r="AG677" s="353"/>
      <c r="AH677" s="353"/>
      <c r="AI677" s="353"/>
      <c r="AJ677" s="353"/>
      <c r="AK677" s="353"/>
    </row>
    <row r="678" spans="3:37">
      <c r="C678" s="439"/>
      <c r="D678" s="323"/>
      <c r="E678" s="353"/>
      <c r="F678" s="353"/>
      <c r="L678" s="353"/>
      <c r="N678" s="353"/>
      <c r="P678" s="353"/>
      <c r="Q678" s="353"/>
      <c r="R678" s="353"/>
      <c r="S678" s="353"/>
      <c r="T678" s="353"/>
      <c r="U678" s="353"/>
      <c r="V678" s="353"/>
      <c r="W678" s="353"/>
      <c r="X678" s="353"/>
      <c r="Y678" s="353"/>
      <c r="Z678" s="353"/>
      <c r="AA678" s="353"/>
      <c r="AB678" s="353"/>
      <c r="AC678" s="353"/>
      <c r="AD678" s="353"/>
      <c r="AE678" s="353"/>
      <c r="AF678" s="353"/>
      <c r="AG678" s="353"/>
      <c r="AH678" s="353"/>
      <c r="AI678" s="353"/>
      <c r="AJ678" s="353"/>
      <c r="AK678" s="353"/>
    </row>
    <row r="679" spans="3:37">
      <c r="C679" s="439"/>
      <c r="D679" s="323"/>
      <c r="E679" s="353"/>
      <c r="F679" s="353"/>
      <c r="L679" s="353"/>
      <c r="N679" s="353"/>
      <c r="P679" s="353"/>
      <c r="Q679" s="353"/>
      <c r="R679" s="353"/>
      <c r="S679" s="353"/>
      <c r="T679" s="353"/>
      <c r="U679" s="353"/>
      <c r="V679" s="353"/>
      <c r="W679" s="353"/>
      <c r="X679" s="353"/>
      <c r="Y679" s="353"/>
      <c r="Z679" s="353"/>
      <c r="AA679" s="353"/>
      <c r="AB679" s="353"/>
      <c r="AC679" s="353"/>
      <c r="AD679" s="353"/>
      <c r="AE679" s="353"/>
      <c r="AF679" s="353"/>
      <c r="AG679" s="353"/>
      <c r="AH679" s="353"/>
      <c r="AI679" s="353"/>
      <c r="AJ679" s="353"/>
      <c r="AK679" s="353"/>
    </row>
    <row r="680" spans="3:37">
      <c r="C680" s="439"/>
      <c r="D680" s="323"/>
      <c r="E680" s="353"/>
      <c r="F680" s="353"/>
      <c r="L680" s="353"/>
      <c r="N680" s="353"/>
      <c r="P680" s="353"/>
      <c r="Q680" s="353"/>
      <c r="R680" s="353"/>
      <c r="S680" s="353"/>
      <c r="T680" s="353"/>
      <c r="U680" s="353"/>
      <c r="V680" s="353"/>
      <c r="W680" s="353"/>
      <c r="X680" s="353"/>
      <c r="Y680" s="353"/>
      <c r="Z680" s="353"/>
      <c r="AA680" s="353"/>
      <c r="AB680" s="353"/>
      <c r="AC680" s="353"/>
      <c r="AD680" s="353"/>
      <c r="AE680" s="353"/>
      <c r="AF680" s="353"/>
      <c r="AG680" s="353"/>
      <c r="AH680" s="353"/>
      <c r="AI680" s="353"/>
      <c r="AJ680" s="353"/>
      <c r="AK680" s="353"/>
    </row>
    <row r="681" spans="3:37">
      <c r="C681" s="439"/>
      <c r="D681" s="323"/>
      <c r="E681" s="353"/>
      <c r="F681" s="353"/>
      <c r="L681" s="353"/>
      <c r="N681" s="353"/>
      <c r="P681" s="353"/>
      <c r="Q681" s="353"/>
      <c r="R681" s="353"/>
      <c r="S681" s="353"/>
      <c r="T681" s="353"/>
      <c r="U681" s="353"/>
      <c r="V681" s="353"/>
      <c r="W681" s="353"/>
      <c r="X681" s="353"/>
      <c r="Y681" s="353"/>
      <c r="Z681" s="353"/>
      <c r="AA681" s="353"/>
      <c r="AB681" s="353"/>
      <c r="AC681" s="353"/>
      <c r="AD681" s="353"/>
      <c r="AE681" s="353"/>
      <c r="AF681" s="353"/>
      <c r="AG681" s="353"/>
      <c r="AH681" s="353"/>
      <c r="AI681" s="353"/>
      <c r="AJ681" s="353"/>
      <c r="AK681" s="353"/>
    </row>
    <row r="682" spans="3:37">
      <c r="C682" s="439"/>
      <c r="D682" s="323"/>
      <c r="E682" s="353"/>
      <c r="F682" s="353"/>
      <c r="L682" s="353"/>
      <c r="N682" s="353"/>
      <c r="P682" s="353"/>
      <c r="Q682" s="353"/>
      <c r="R682" s="353"/>
      <c r="S682" s="353"/>
      <c r="T682" s="353"/>
      <c r="U682" s="353"/>
      <c r="V682" s="353"/>
      <c r="W682" s="353"/>
      <c r="X682" s="353"/>
      <c r="Y682" s="353"/>
      <c r="Z682" s="353"/>
      <c r="AA682" s="353"/>
      <c r="AB682" s="353"/>
      <c r="AC682" s="353"/>
      <c r="AD682" s="353"/>
      <c r="AE682" s="353"/>
      <c r="AF682" s="353"/>
      <c r="AG682" s="353"/>
      <c r="AH682" s="353"/>
      <c r="AI682" s="353"/>
      <c r="AJ682" s="353"/>
      <c r="AK682" s="353"/>
    </row>
    <row r="683" spans="3:37">
      <c r="C683" s="439"/>
      <c r="D683" s="323"/>
      <c r="E683" s="353"/>
      <c r="F683" s="353"/>
      <c r="L683" s="353"/>
      <c r="N683" s="353"/>
      <c r="P683" s="353"/>
      <c r="Q683" s="353"/>
      <c r="R683" s="353"/>
      <c r="S683" s="353"/>
      <c r="T683" s="353"/>
      <c r="U683" s="353"/>
      <c r="V683" s="353"/>
      <c r="W683" s="353"/>
      <c r="X683" s="353"/>
      <c r="Y683" s="353"/>
      <c r="Z683" s="353"/>
      <c r="AA683" s="353"/>
      <c r="AB683" s="353"/>
      <c r="AC683" s="353"/>
      <c r="AD683" s="353"/>
      <c r="AE683" s="353"/>
      <c r="AF683" s="353"/>
      <c r="AG683" s="353"/>
      <c r="AH683" s="353"/>
      <c r="AI683" s="353"/>
      <c r="AJ683" s="353"/>
      <c r="AK683" s="353"/>
    </row>
    <row r="684" spans="3:37">
      <c r="C684" s="439"/>
      <c r="D684" s="323"/>
      <c r="E684" s="353"/>
      <c r="F684" s="353"/>
      <c r="L684" s="353"/>
      <c r="N684" s="353"/>
      <c r="P684" s="353"/>
      <c r="Q684" s="353"/>
      <c r="R684" s="353"/>
      <c r="S684" s="353"/>
      <c r="T684" s="353"/>
      <c r="U684" s="353"/>
      <c r="V684" s="353"/>
      <c r="W684" s="353"/>
      <c r="X684" s="353"/>
      <c r="Y684" s="353"/>
      <c r="Z684" s="353"/>
      <c r="AA684" s="353"/>
      <c r="AB684" s="353"/>
      <c r="AC684" s="353"/>
      <c r="AD684" s="353"/>
      <c r="AE684" s="353"/>
      <c r="AF684" s="353"/>
      <c r="AG684" s="353"/>
      <c r="AH684" s="353"/>
      <c r="AI684" s="353"/>
      <c r="AJ684" s="353"/>
      <c r="AK684" s="353"/>
    </row>
    <row r="685" spans="3:37">
      <c r="C685" s="439"/>
      <c r="D685" s="323"/>
      <c r="E685" s="353"/>
      <c r="F685" s="353"/>
      <c r="L685" s="353"/>
      <c r="N685" s="353"/>
      <c r="P685" s="353"/>
      <c r="Q685" s="353"/>
      <c r="R685" s="353"/>
      <c r="S685" s="353"/>
      <c r="T685" s="353"/>
      <c r="U685" s="353"/>
      <c r="V685" s="353"/>
      <c r="W685" s="353"/>
      <c r="X685" s="353"/>
      <c r="Y685" s="353"/>
      <c r="Z685" s="353"/>
      <c r="AA685" s="353"/>
      <c r="AB685" s="353"/>
      <c r="AC685" s="353"/>
      <c r="AD685" s="353"/>
      <c r="AE685" s="353"/>
      <c r="AF685" s="353"/>
      <c r="AG685" s="353"/>
      <c r="AH685" s="353"/>
      <c r="AI685" s="353"/>
      <c r="AJ685" s="353"/>
      <c r="AK685" s="353"/>
    </row>
    <row r="686" spans="3:37">
      <c r="C686" s="439"/>
      <c r="D686" s="323"/>
      <c r="E686" s="353"/>
      <c r="F686" s="353"/>
      <c r="L686" s="353"/>
      <c r="N686" s="353"/>
      <c r="P686" s="353"/>
      <c r="Q686" s="353"/>
      <c r="R686" s="353"/>
      <c r="S686" s="353"/>
      <c r="T686" s="353"/>
      <c r="U686" s="353"/>
      <c r="V686" s="353"/>
      <c r="W686" s="353"/>
      <c r="X686" s="353"/>
      <c r="Y686" s="353"/>
      <c r="Z686" s="353"/>
      <c r="AA686" s="353"/>
      <c r="AB686" s="353"/>
      <c r="AC686" s="353"/>
      <c r="AD686" s="353"/>
      <c r="AE686" s="353"/>
      <c r="AF686" s="353"/>
      <c r="AG686" s="353"/>
      <c r="AH686" s="353"/>
      <c r="AI686" s="353"/>
      <c r="AJ686" s="353"/>
      <c r="AK686" s="353"/>
    </row>
    <row r="687" spans="3:37">
      <c r="C687" s="439"/>
      <c r="D687" s="323"/>
      <c r="E687" s="353"/>
      <c r="F687" s="353"/>
      <c r="L687" s="353"/>
      <c r="N687" s="353"/>
      <c r="P687" s="353"/>
      <c r="Q687" s="353"/>
      <c r="R687" s="353"/>
      <c r="S687" s="353"/>
      <c r="T687" s="353"/>
      <c r="U687" s="353"/>
      <c r="V687" s="353"/>
      <c r="W687" s="353"/>
      <c r="X687" s="353"/>
      <c r="Y687" s="353"/>
      <c r="Z687" s="353"/>
      <c r="AA687" s="353"/>
      <c r="AB687" s="353"/>
      <c r="AC687" s="353"/>
      <c r="AD687" s="353"/>
      <c r="AE687" s="353"/>
      <c r="AF687" s="353"/>
      <c r="AG687" s="353"/>
      <c r="AH687" s="353"/>
      <c r="AI687" s="353"/>
      <c r="AJ687" s="353"/>
      <c r="AK687" s="353"/>
    </row>
    <row r="688" spans="3:37">
      <c r="C688" s="439"/>
      <c r="D688" s="323"/>
      <c r="E688" s="353"/>
      <c r="F688" s="353"/>
      <c r="L688" s="353"/>
      <c r="N688" s="353"/>
      <c r="P688" s="353"/>
      <c r="Q688" s="353"/>
      <c r="R688" s="353"/>
      <c r="S688" s="353"/>
      <c r="T688" s="353"/>
      <c r="U688" s="353"/>
      <c r="V688" s="353"/>
      <c r="W688" s="353"/>
      <c r="X688" s="353"/>
      <c r="Y688" s="353"/>
      <c r="Z688" s="353"/>
      <c r="AA688" s="353"/>
      <c r="AB688" s="353"/>
      <c r="AC688" s="353"/>
      <c r="AD688" s="353"/>
      <c r="AE688" s="353"/>
      <c r="AF688" s="353"/>
      <c r="AG688" s="353"/>
      <c r="AH688" s="353"/>
      <c r="AI688" s="353"/>
      <c r="AJ688" s="353"/>
      <c r="AK688" s="353"/>
    </row>
    <row r="689" spans="3:37">
      <c r="C689" s="439"/>
      <c r="D689" s="323"/>
      <c r="E689" s="353"/>
      <c r="F689" s="353"/>
      <c r="L689" s="353"/>
      <c r="N689" s="353"/>
      <c r="P689" s="353"/>
      <c r="Q689" s="353"/>
      <c r="R689" s="353"/>
      <c r="S689" s="353"/>
      <c r="T689" s="353"/>
      <c r="U689" s="353"/>
      <c r="V689" s="353"/>
      <c r="W689" s="353"/>
      <c r="X689" s="353"/>
      <c r="Y689" s="353"/>
      <c r="Z689" s="353"/>
      <c r="AA689" s="353"/>
      <c r="AB689" s="353"/>
      <c r="AC689" s="353"/>
      <c r="AD689" s="353"/>
      <c r="AE689" s="353"/>
      <c r="AF689" s="353"/>
      <c r="AG689" s="353"/>
      <c r="AH689" s="353"/>
      <c r="AI689" s="353"/>
      <c r="AJ689" s="353"/>
      <c r="AK689" s="353"/>
    </row>
    <row r="690" spans="3:37">
      <c r="C690" s="439"/>
      <c r="D690" s="323"/>
      <c r="E690" s="353"/>
      <c r="F690" s="353"/>
      <c r="L690" s="353"/>
      <c r="N690" s="353"/>
      <c r="P690" s="353"/>
      <c r="Q690" s="353"/>
      <c r="R690" s="353"/>
      <c r="S690" s="353"/>
      <c r="T690" s="353"/>
      <c r="U690" s="353"/>
      <c r="V690" s="353"/>
      <c r="W690" s="353"/>
      <c r="X690" s="353"/>
      <c r="Y690" s="353"/>
      <c r="Z690" s="353"/>
      <c r="AA690" s="353"/>
      <c r="AB690" s="353"/>
      <c r="AC690" s="353"/>
      <c r="AD690" s="353"/>
      <c r="AE690" s="353"/>
      <c r="AF690" s="353"/>
      <c r="AG690" s="353"/>
      <c r="AH690" s="353"/>
      <c r="AI690" s="353"/>
      <c r="AJ690" s="353"/>
      <c r="AK690" s="353"/>
    </row>
    <row r="691" spans="3:37">
      <c r="C691" s="439"/>
      <c r="D691" s="323"/>
      <c r="E691" s="353"/>
      <c r="F691" s="353"/>
      <c r="L691" s="353"/>
      <c r="N691" s="353"/>
      <c r="P691" s="353"/>
      <c r="Q691" s="353"/>
      <c r="R691" s="353"/>
      <c r="S691" s="353"/>
      <c r="T691" s="353"/>
      <c r="U691" s="353"/>
      <c r="V691" s="353"/>
      <c r="W691" s="353"/>
      <c r="X691" s="353"/>
      <c r="Y691" s="353"/>
      <c r="Z691" s="353"/>
      <c r="AA691" s="353"/>
      <c r="AB691" s="353"/>
      <c r="AC691" s="353"/>
      <c r="AD691" s="353"/>
      <c r="AE691" s="353"/>
      <c r="AF691" s="353"/>
      <c r="AG691" s="353"/>
      <c r="AH691" s="353"/>
      <c r="AI691" s="353"/>
      <c r="AJ691" s="353"/>
      <c r="AK691" s="353"/>
    </row>
    <row r="692" spans="3:37">
      <c r="C692" s="439"/>
      <c r="D692" s="323"/>
      <c r="E692" s="353"/>
      <c r="F692" s="353"/>
      <c r="L692" s="353"/>
      <c r="N692" s="353"/>
      <c r="P692" s="353"/>
      <c r="Q692" s="353"/>
      <c r="R692" s="353"/>
      <c r="S692" s="353"/>
      <c r="T692" s="353"/>
      <c r="U692" s="353"/>
      <c r="V692" s="353"/>
      <c r="W692" s="353"/>
      <c r="X692" s="353"/>
      <c r="Y692" s="353"/>
      <c r="Z692" s="353"/>
      <c r="AA692" s="353"/>
      <c r="AB692" s="353"/>
      <c r="AC692" s="353"/>
      <c r="AD692" s="353"/>
      <c r="AE692" s="353"/>
      <c r="AF692" s="353"/>
      <c r="AG692" s="353"/>
      <c r="AH692" s="353"/>
      <c r="AI692" s="353"/>
      <c r="AJ692" s="353"/>
      <c r="AK692" s="353"/>
    </row>
    <row r="693" spans="3:37">
      <c r="C693" s="439"/>
      <c r="D693" s="323"/>
      <c r="E693" s="353"/>
      <c r="F693" s="353"/>
      <c r="L693" s="353"/>
      <c r="N693" s="353"/>
      <c r="P693" s="353"/>
      <c r="Q693" s="353"/>
      <c r="R693" s="353"/>
      <c r="S693" s="353"/>
      <c r="T693" s="353"/>
      <c r="U693" s="353"/>
      <c r="V693" s="353"/>
      <c r="W693" s="353"/>
      <c r="X693" s="353"/>
      <c r="Y693" s="353"/>
      <c r="Z693" s="353"/>
      <c r="AA693" s="353"/>
      <c r="AB693" s="353"/>
      <c r="AC693" s="353"/>
      <c r="AD693" s="353"/>
      <c r="AE693" s="353"/>
      <c r="AF693" s="353"/>
      <c r="AG693" s="353"/>
      <c r="AH693" s="353"/>
      <c r="AI693" s="353"/>
      <c r="AJ693" s="353"/>
      <c r="AK693" s="353"/>
    </row>
    <row r="694" spans="3:37">
      <c r="C694" s="439"/>
      <c r="D694" s="323"/>
      <c r="E694" s="353"/>
      <c r="F694" s="353"/>
      <c r="L694" s="353"/>
      <c r="N694" s="353"/>
      <c r="P694" s="353"/>
      <c r="Q694" s="353"/>
      <c r="R694" s="353"/>
      <c r="S694" s="353"/>
      <c r="T694" s="353"/>
      <c r="U694" s="353"/>
      <c r="V694" s="353"/>
      <c r="W694" s="353"/>
      <c r="X694" s="353"/>
      <c r="Y694" s="353"/>
      <c r="Z694" s="353"/>
      <c r="AA694" s="353"/>
      <c r="AB694" s="353"/>
      <c r="AC694" s="353"/>
      <c r="AD694" s="353"/>
      <c r="AE694" s="353"/>
      <c r="AF694" s="353"/>
      <c r="AG694" s="353"/>
      <c r="AH694" s="353"/>
      <c r="AI694" s="353"/>
      <c r="AJ694" s="353"/>
      <c r="AK694" s="353"/>
    </row>
    <row r="695" spans="3:37">
      <c r="C695" s="439"/>
      <c r="D695" s="323"/>
      <c r="E695" s="353"/>
      <c r="F695" s="353"/>
      <c r="L695" s="353"/>
      <c r="N695" s="353"/>
      <c r="P695" s="353"/>
      <c r="Q695" s="353"/>
      <c r="R695" s="353"/>
      <c r="S695" s="353"/>
      <c r="T695" s="353"/>
      <c r="U695" s="353"/>
      <c r="V695" s="353"/>
      <c r="W695" s="353"/>
      <c r="X695" s="353"/>
      <c r="Y695" s="353"/>
      <c r="Z695" s="353"/>
      <c r="AA695" s="353"/>
      <c r="AB695" s="353"/>
      <c r="AC695" s="353"/>
      <c r="AD695" s="353"/>
      <c r="AE695" s="353"/>
      <c r="AF695" s="353"/>
      <c r="AG695" s="353"/>
      <c r="AH695" s="353"/>
      <c r="AI695" s="353"/>
      <c r="AJ695" s="353"/>
      <c r="AK695" s="353"/>
    </row>
    <row r="696" spans="3:37">
      <c r="C696" s="439"/>
      <c r="D696" s="323"/>
      <c r="E696" s="353"/>
      <c r="F696" s="353"/>
      <c r="L696" s="353"/>
      <c r="N696" s="353"/>
      <c r="P696" s="353"/>
      <c r="Q696" s="353"/>
      <c r="R696" s="353"/>
      <c r="S696" s="353"/>
      <c r="T696" s="353"/>
      <c r="U696" s="353"/>
      <c r="V696" s="353"/>
      <c r="W696" s="353"/>
      <c r="X696" s="353"/>
      <c r="Y696" s="353"/>
      <c r="Z696" s="353"/>
      <c r="AA696" s="353"/>
      <c r="AB696" s="353"/>
      <c r="AC696" s="353"/>
      <c r="AD696" s="353"/>
      <c r="AE696" s="353"/>
      <c r="AF696" s="353"/>
      <c r="AG696" s="353"/>
      <c r="AH696" s="353"/>
      <c r="AI696" s="353"/>
      <c r="AJ696" s="353"/>
      <c r="AK696" s="353"/>
    </row>
    <row r="697" spans="3:37">
      <c r="C697" s="439"/>
      <c r="D697" s="323"/>
      <c r="E697" s="353"/>
      <c r="F697" s="353"/>
      <c r="L697" s="353"/>
      <c r="N697" s="353"/>
      <c r="P697" s="353"/>
      <c r="Q697" s="353"/>
      <c r="R697" s="353"/>
      <c r="S697" s="353"/>
      <c r="T697" s="353"/>
      <c r="U697" s="353"/>
      <c r="V697" s="353"/>
      <c r="W697" s="353"/>
      <c r="X697" s="353"/>
      <c r="Y697" s="353"/>
      <c r="Z697" s="353"/>
      <c r="AA697" s="353"/>
      <c r="AB697" s="353"/>
      <c r="AC697" s="353"/>
      <c r="AD697" s="353"/>
      <c r="AE697" s="353"/>
      <c r="AF697" s="353"/>
      <c r="AG697" s="353"/>
      <c r="AH697" s="353"/>
      <c r="AI697" s="353"/>
      <c r="AJ697" s="353"/>
      <c r="AK697" s="353"/>
    </row>
    <row r="698" spans="3:37">
      <c r="C698" s="439"/>
      <c r="D698" s="323"/>
      <c r="E698" s="353"/>
      <c r="F698" s="353"/>
      <c r="L698" s="353"/>
      <c r="N698" s="353"/>
      <c r="P698" s="353"/>
      <c r="Q698" s="353"/>
      <c r="R698" s="353"/>
      <c r="S698" s="353"/>
      <c r="T698" s="353"/>
      <c r="U698" s="353"/>
      <c r="V698" s="353"/>
      <c r="W698" s="353"/>
      <c r="X698" s="353"/>
      <c r="Y698" s="353"/>
      <c r="Z698" s="353"/>
      <c r="AA698" s="353"/>
      <c r="AB698" s="353"/>
      <c r="AC698" s="353"/>
      <c r="AD698" s="353"/>
      <c r="AE698" s="353"/>
      <c r="AF698" s="353"/>
      <c r="AG698" s="353"/>
      <c r="AH698" s="353"/>
      <c r="AI698" s="353"/>
      <c r="AJ698" s="353"/>
      <c r="AK698" s="353"/>
    </row>
    <row r="699" spans="3:37">
      <c r="C699" s="439"/>
      <c r="D699" s="323"/>
      <c r="E699" s="353"/>
      <c r="F699" s="353"/>
      <c r="L699" s="353"/>
      <c r="N699" s="353"/>
      <c r="P699" s="353"/>
      <c r="Q699" s="353"/>
      <c r="R699" s="353"/>
      <c r="S699" s="353"/>
      <c r="T699" s="353"/>
      <c r="U699" s="353"/>
      <c r="V699" s="353"/>
      <c r="W699" s="353"/>
      <c r="X699" s="353"/>
      <c r="Y699" s="353"/>
      <c r="Z699" s="353"/>
      <c r="AA699" s="353"/>
      <c r="AB699" s="353"/>
      <c r="AC699" s="353"/>
      <c r="AD699" s="353"/>
      <c r="AE699" s="353"/>
      <c r="AF699" s="353"/>
      <c r="AG699" s="353"/>
      <c r="AH699" s="353"/>
      <c r="AI699" s="353"/>
      <c r="AJ699" s="353"/>
      <c r="AK699" s="353"/>
    </row>
    <row r="700" spans="3:37">
      <c r="C700" s="439"/>
      <c r="D700" s="323"/>
      <c r="E700" s="353"/>
      <c r="F700" s="353"/>
      <c r="L700" s="353"/>
      <c r="N700" s="353"/>
      <c r="P700" s="353"/>
      <c r="Q700" s="353"/>
      <c r="R700" s="353"/>
      <c r="S700" s="353"/>
      <c r="T700" s="353"/>
      <c r="U700" s="353"/>
      <c r="V700" s="353"/>
      <c r="W700" s="353"/>
      <c r="X700" s="353"/>
      <c r="Y700" s="353"/>
      <c r="Z700" s="353"/>
      <c r="AA700" s="353"/>
      <c r="AB700" s="353"/>
      <c r="AC700" s="353"/>
      <c r="AD700" s="353"/>
      <c r="AE700" s="353"/>
      <c r="AF700" s="353"/>
      <c r="AG700" s="353"/>
      <c r="AH700" s="353"/>
      <c r="AI700" s="353"/>
      <c r="AJ700" s="353"/>
      <c r="AK700" s="353"/>
    </row>
    <row r="701" spans="3:37">
      <c r="C701" s="439"/>
      <c r="D701" s="323"/>
      <c r="E701" s="353"/>
      <c r="F701" s="353"/>
      <c r="L701" s="353"/>
      <c r="N701" s="353"/>
      <c r="P701" s="353"/>
      <c r="Q701" s="353"/>
      <c r="R701" s="353"/>
      <c r="S701" s="353"/>
      <c r="T701" s="353"/>
      <c r="U701" s="353"/>
      <c r="V701" s="353"/>
      <c r="W701" s="353"/>
      <c r="X701" s="353"/>
      <c r="Y701" s="353"/>
      <c r="Z701" s="353"/>
      <c r="AA701" s="353"/>
      <c r="AB701" s="353"/>
      <c r="AC701" s="353"/>
      <c r="AD701" s="353"/>
      <c r="AE701" s="353"/>
      <c r="AF701" s="353"/>
      <c r="AG701" s="353"/>
      <c r="AH701" s="353"/>
      <c r="AI701" s="353"/>
      <c r="AJ701" s="353"/>
      <c r="AK701" s="353"/>
    </row>
    <row r="702" spans="3:37">
      <c r="C702" s="439"/>
      <c r="D702" s="323"/>
      <c r="E702" s="353"/>
      <c r="F702" s="353"/>
      <c r="L702" s="353"/>
      <c r="N702" s="353"/>
      <c r="P702" s="353"/>
      <c r="Q702" s="353"/>
      <c r="R702" s="353"/>
      <c r="S702" s="353"/>
      <c r="T702" s="353"/>
      <c r="U702" s="353"/>
      <c r="V702" s="353"/>
      <c r="W702" s="353"/>
      <c r="X702" s="353"/>
      <c r="Y702" s="353"/>
      <c r="Z702" s="353"/>
      <c r="AA702" s="353"/>
      <c r="AB702" s="353"/>
      <c r="AC702" s="353"/>
      <c r="AD702" s="353"/>
      <c r="AE702" s="353"/>
      <c r="AF702" s="353"/>
      <c r="AG702" s="353"/>
      <c r="AH702" s="353"/>
      <c r="AI702" s="353"/>
      <c r="AJ702" s="353"/>
      <c r="AK702" s="353"/>
    </row>
    <row r="703" spans="3:37">
      <c r="C703" s="439"/>
      <c r="D703" s="323"/>
      <c r="E703" s="353"/>
      <c r="F703" s="353"/>
      <c r="L703" s="353"/>
      <c r="N703" s="353"/>
      <c r="P703" s="353"/>
      <c r="Q703" s="353"/>
      <c r="R703" s="353"/>
      <c r="S703" s="353"/>
      <c r="T703" s="353"/>
      <c r="U703" s="353"/>
      <c r="V703" s="353"/>
      <c r="W703" s="353"/>
      <c r="X703" s="353"/>
      <c r="Y703" s="353"/>
      <c r="Z703" s="353"/>
      <c r="AA703" s="353"/>
      <c r="AB703" s="353"/>
      <c r="AC703" s="353"/>
      <c r="AD703" s="353"/>
      <c r="AE703" s="353"/>
      <c r="AF703" s="353"/>
      <c r="AG703" s="353"/>
      <c r="AH703" s="353"/>
      <c r="AI703" s="353"/>
      <c r="AJ703" s="353"/>
      <c r="AK703" s="353"/>
    </row>
    <row r="704" spans="3:37">
      <c r="C704" s="439"/>
      <c r="D704" s="323"/>
      <c r="E704" s="353"/>
      <c r="F704" s="353"/>
      <c r="L704" s="353"/>
      <c r="N704" s="353"/>
      <c r="P704" s="353"/>
      <c r="Q704" s="353"/>
      <c r="R704" s="353"/>
      <c r="S704" s="353"/>
      <c r="T704" s="353"/>
      <c r="U704" s="353"/>
      <c r="V704" s="353"/>
      <c r="W704" s="353"/>
      <c r="X704" s="353"/>
      <c r="Y704" s="353"/>
      <c r="Z704" s="353"/>
      <c r="AA704" s="353"/>
      <c r="AB704" s="353"/>
      <c r="AC704" s="353"/>
      <c r="AD704" s="353"/>
      <c r="AE704" s="353"/>
      <c r="AF704" s="353"/>
      <c r="AG704" s="353"/>
      <c r="AH704" s="353"/>
      <c r="AI704" s="353"/>
      <c r="AJ704" s="353"/>
      <c r="AK704" s="353"/>
    </row>
    <row r="705" spans="3:37">
      <c r="C705" s="439"/>
      <c r="D705" s="323"/>
      <c r="E705" s="353"/>
      <c r="F705" s="353"/>
      <c r="L705" s="353"/>
      <c r="N705" s="353"/>
      <c r="P705" s="353"/>
      <c r="Q705" s="353"/>
      <c r="R705" s="353"/>
      <c r="S705" s="353"/>
      <c r="T705" s="353"/>
      <c r="U705" s="353"/>
      <c r="V705" s="353"/>
      <c r="W705" s="353"/>
      <c r="X705" s="353"/>
      <c r="Y705" s="353"/>
      <c r="Z705" s="353"/>
      <c r="AA705" s="353"/>
      <c r="AB705" s="353"/>
      <c r="AC705" s="353"/>
      <c r="AD705" s="353"/>
      <c r="AE705" s="353"/>
      <c r="AF705" s="353"/>
      <c r="AG705" s="353"/>
      <c r="AH705" s="353"/>
      <c r="AI705" s="353"/>
      <c r="AJ705" s="353"/>
      <c r="AK705" s="353"/>
    </row>
    <row r="706" spans="3:37">
      <c r="C706" s="439"/>
      <c r="D706" s="323"/>
      <c r="E706" s="353"/>
      <c r="F706" s="353"/>
      <c r="L706" s="353"/>
      <c r="N706" s="353"/>
      <c r="P706" s="353"/>
      <c r="Q706" s="353"/>
      <c r="R706" s="353"/>
      <c r="S706" s="353"/>
      <c r="T706" s="353"/>
      <c r="U706" s="353"/>
      <c r="V706" s="353"/>
      <c r="W706" s="353"/>
      <c r="X706" s="353"/>
      <c r="Y706" s="353"/>
      <c r="Z706" s="353"/>
      <c r="AA706" s="353"/>
      <c r="AB706" s="353"/>
      <c r="AC706" s="353"/>
      <c r="AD706" s="353"/>
      <c r="AE706" s="353"/>
      <c r="AF706" s="353"/>
      <c r="AG706" s="353"/>
      <c r="AH706" s="353"/>
      <c r="AI706" s="353"/>
      <c r="AJ706" s="353"/>
      <c r="AK706" s="353"/>
    </row>
    <row r="707" spans="3:37">
      <c r="C707" s="439"/>
      <c r="D707" s="323"/>
      <c r="E707" s="353"/>
      <c r="F707" s="353"/>
      <c r="L707" s="353"/>
      <c r="N707" s="353"/>
      <c r="P707" s="353"/>
      <c r="Q707" s="353"/>
      <c r="R707" s="353"/>
      <c r="S707" s="353"/>
      <c r="T707" s="353"/>
      <c r="U707" s="353"/>
      <c r="V707" s="353"/>
      <c r="W707" s="353"/>
      <c r="X707" s="353"/>
      <c r="Y707" s="353"/>
      <c r="Z707" s="353"/>
      <c r="AA707" s="353"/>
      <c r="AB707" s="353"/>
      <c r="AC707" s="353"/>
      <c r="AD707" s="353"/>
      <c r="AE707" s="353"/>
      <c r="AF707" s="353"/>
      <c r="AG707" s="353"/>
      <c r="AH707" s="353"/>
      <c r="AI707" s="353"/>
      <c r="AJ707" s="353"/>
      <c r="AK707" s="353"/>
    </row>
    <row r="708" spans="3:37">
      <c r="C708" s="439"/>
      <c r="D708" s="323"/>
      <c r="E708" s="353"/>
      <c r="F708" s="353"/>
      <c r="L708" s="353"/>
      <c r="N708" s="353"/>
      <c r="P708" s="353"/>
      <c r="Q708" s="353"/>
      <c r="R708" s="353"/>
      <c r="S708" s="353"/>
      <c r="T708" s="353"/>
      <c r="U708" s="353"/>
      <c r="V708" s="353"/>
      <c r="W708" s="353"/>
      <c r="X708" s="353"/>
      <c r="Y708" s="353"/>
      <c r="Z708" s="353"/>
      <c r="AA708" s="353"/>
      <c r="AB708" s="353"/>
      <c r="AC708" s="353"/>
      <c r="AD708" s="353"/>
      <c r="AE708" s="353"/>
      <c r="AF708" s="353"/>
      <c r="AG708" s="353"/>
      <c r="AH708" s="353"/>
      <c r="AI708" s="353"/>
      <c r="AJ708" s="353"/>
      <c r="AK708" s="353"/>
    </row>
    <row r="709" spans="3:37">
      <c r="C709" s="439"/>
      <c r="D709" s="323"/>
      <c r="E709" s="353"/>
      <c r="F709" s="353"/>
      <c r="L709" s="353"/>
      <c r="N709" s="353"/>
      <c r="P709" s="353"/>
      <c r="Q709" s="353"/>
      <c r="R709" s="353"/>
      <c r="S709" s="353"/>
      <c r="T709" s="353"/>
      <c r="U709" s="353"/>
      <c r="V709" s="353"/>
      <c r="W709" s="353"/>
      <c r="X709" s="353"/>
      <c r="Y709" s="353"/>
      <c r="Z709" s="353"/>
      <c r="AA709" s="353"/>
      <c r="AB709" s="353"/>
      <c r="AC709" s="353"/>
      <c r="AD709" s="353"/>
      <c r="AE709" s="353"/>
      <c r="AF709" s="353"/>
      <c r="AG709" s="353"/>
      <c r="AH709" s="353"/>
      <c r="AI709" s="353"/>
      <c r="AJ709" s="353"/>
      <c r="AK709" s="353"/>
    </row>
    <row r="710" spans="3:37">
      <c r="C710" s="439"/>
      <c r="D710" s="323"/>
      <c r="E710" s="353"/>
      <c r="F710" s="353"/>
      <c r="L710" s="353"/>
      <c r="N710" s="353"/>
      <c r="P710" s="353"/>
      <c r="Q710" s="353"/>
      <c r="R710" s="353"/>
      <c r="S710" s="353"/>
      <c r="T710" s="353"/>
      <c r="U710" s="353"/>
      <c r="V710" s="353"/>
      <c r="W710" s="353"/>
      <c r="X710" s="353"/>
      <c r="Y710" s="353"/>
      <c r="Z710" s="353"/>
      <c r="AA710" s="353"/>
      <c r="AB710" s="353"/>
      <c r="AC710" s="353"/>
      <c r="AD710" s="353"/>
      <c r="AE710" s="353"/>
      <c r="AF710" s="353"/>
      <c r="AG710" s="353"/>
      <c r="AH710" s="353"/>
      <c r="AI710" s="353"/>
      <c r="AJ710" s="353"/>
      <c r="AK710" s="353"/>
    </row>
    <row r="711" spans="3:37">
      <c r="C711" s="439"/>
      <c r="D711" s="323"/>
      <c r="E711" s="353"/>
      <c r="F711" s="353"/>
      <c r="L711" s="353"/>
      <c r="N711" s="353"/>
      <c r="P711" s="353"/>
      <c r="Q711" s="353"/>
      <c r="R711" s="353"/>
      <c r="S711" s="353"/>
      <c r="T711" s="353"/>
      <c r="U711" s="353"/>
      <c r="V711" s="353"/>
      <c r="W711" s="353"/>
      <c r="X711" s="353"/>
      <c r="Y711" s="353"/>
      <c r="Z711" s="353"/>
      <c r="AA711" s="353"/>
      <c r="AB711" s="353"/>
      <c r="AC711" s="353"/>
      <c r="AD711" s="353"/>
      <c r="AE711" s="353"/>
      <c r="AF711" s="353"/>
      <c r="AG711" s="353"/>
      <c r="AH711" s="353"/>
      <c r="AI711" s="353"/>
      <c r="AJ711" s="353"/>
      <c r="AK711" s="353"/>
    </row>
    <row r="712" spans="3:37">
      <c r="C712" s="439"/>
      <c r="D712" s="323"/>
      <c r="E712" s="353"/>
      <c r="F712" s="353"/>
      <c r="L712" s="353"/>
      <c r="N712" s="353"/>
      <c r="P712" s="353"/>
      <c r="Q712" s="353"/>
      <c r="R712" s="353"/>
      <c r="S712" s="353"/>
      <c r="T712" s="353"/>
      <c r="U712" s="353"/>
      <c r="V712" s="353"/>
      <c r="W712" s="353"/>
      <c r="X712" s="353"/>
      <c r="Y712" s="353"/>
      <c r="Z712" s="353"/>
      <c r="AA712" s="353"/>
      <c r="AB712" s="353"/>
      <c r="AC712" s="353"/>
      <c r="AD712" s="353"/>
      <c r="AE712" s="353"/>
      <c r="AF712" s="353"/>
      <c r="AG712" s="353"/>
      <c r="AH712" s="353"/>
      <c r="AI712" s="353"/>
      <c r="AJ712" s="353"/>
      <c r="AK712" s="353"/>
    </row>
    <row r="713" spans="3:37">
      <c r="C713" s="439"/>
      <c r="D713" s="323"/>
      <c r="E713" s="353"/>
      <c r="F713" s="353"/>
      <c r="L713" s="353"/>
      <c r="N713" s="353"/>
      <c r="P713" s="353"/>
      <c r="Q713" s="353"/>
      <c r="R713" s="353"/>
      <c r="S713" s="353"/>
      <c r="T713" s="353"/>
      <c r="U713" s="353"/>
      <c r="V713" s="353"/>
      <c r="W713" s="353"/>
      <c r="X713" s="353"/>
      <c r="Y713" s="353"/>
      <c r="Z713" s="353"/>
      <c r="AA713" s="353"/>
      <c r="AB713" s="353"/>
      <c r="AC713" s="353"/>
      <c r="AD713" s="353"/>
      <c r="AE713" s="353"/>
      <c r="AF713" s="353"/>
      <c r="AG713" s="353"/>
      <c r="AH713" s="353"/>
      <c r="AI713" s="353"/>
      <c r="AJ713" s="353"/>
      <c r="AK713" s="353"/>
    </row>
    <row r="714" spans="3:37">
      <c r="C714" s="439"/>
      <c r="D714" s="323"/>
      <c r="E714" s="353"/>
      <c r="F714" s="353"/>
      <c r="L714" s="353"/>
      <c r="N714" s="353"/>
      <c r="P714" s="353"/>
      <c r="Q714" s="353"/>
      <c r="R714" s="353"/>
      <c r="S714" s="353"/>
      <c r="T714" s="353"/>
      <c r="U714" s="353"/>
      <c r="V714" s="353"/>
      <c r="W714" s="353"/>
      <c r="X714" s="353"/>
      <c r="Y714" s="353"/>
      <c r="Z714" s="353"/>
      <c r="AA714" s="353"/>
      <c r="AB714" s="353"/>
      <c r="AC714" s="353"/>
      <c r="AD714" s="353"/>
      <c r="AE714" s="353"/>
      <c r="AF714" s="353"/>
      <c r="AG714" s="353"/>
      <c r="AH714" s="353"/>
      <c r="AI714" s="353"/>
      <c r="AJ714" s="353"/>
      <c r="AK714" s="353"/>
    </row>
    <row r="715" spans="3:37">
      <c r="C715" s="439"/>
      <c r="D715" s="323"/>
      <c r="E715" s="353"/>
      <c r="F715" s="353"/>
      <c r="L715" s="353"/>
      <c r="N715" s="353"/>
      <c r="P715" s="353"/>
      <c r="Q715" s="353"/>
      <c r="R715" s="353"/>
      <c r="S715" s="353"/>
      <c r="T715" s="353"/>
      <c r="U715" s="353"/>
      <c r="V715" s="353"/>
      <c r="W715" s="353"/>
      <c r="X715" s="353"/>
      <c r="Y715" s="353"/>
      <c r="Z715" s="353"/>
      <c r="AA715" s="353"/>
      <c r="AB715" s="353"/>
      <c r="AC715" s="353"/>
      <c r="AD715" s="353"/>
      <c r="AE715" s="353"/>
      <c r="AF715" s="353"/>
      <c r="AG715" s="353"/>
      <c r="AH715" s="353"/>
      <c r="AI715" s="353"/>
      <c r="AJ715" s="353"/>
      <c r="AK715" s="353"/>
    </row>
    <row r="716" spans="3:37">
      <c r="C716" s="439"/>
      <c r="D716" s="323"/>
      <c r="E716" s="353"/>
      <c r="F716" s="353"/>
      <c r="L716" s="353"/>
      <c r="N716" s="353"/>
      <c r="P716" s="353"/>
      <c r="Q716" s="353"/>
      <c r="R716" s="353"/>
      <c r="S716" s="353"/>
      <c r="T716" s="353"/>
      <c r="U716" s="353"/>
      <c r="V716" s="353"/>
      <c r="W716" s="353"/>
      <c r="X716" s="353"/>
      <c r="Y716" s="353"/>
      <c r="Z716" s="353"/>
      <c r="AA716" s="353"/>
      <c r="AB716" s="353"/>
      <c r="AC716" s="353"/>
      <c r="AD716" s="353"/>
      <c r="AE716" s="353"/>
      <c r="AF716" s="353"/>
      <c r="AG716" s="353"/>
      <c r="AH716" s="353"/>
      <c r="AI716" s="353"/>
      <c r="AJ716" s="353"/>
      <c r="AK716" s="353"/>
    </row>
    <row r="717" spans="3:37">
      <c r="C717" s="439"/>
      <c r="D717" s="323"/>
      <c r="E717" s="353"/>
      <c r="F717" s="353"/>
      <c r="L717" s="353"/>
      <c r="N717" s="353"/>
      <c r="P717" s="353"/>
      <c r="Q717" s="353"/>
      <c r="R717" s="353"/>
      <c r="S717" s="353"/>
      <c r="T717" s="353"/>
      <c r="U717" s="353"/>
      <c r="V717" s="353"/>
      <c r="W717" s="353"/>
      <c r="X717" s="353"/>
      <c r="Y717" s="353"/>
      <c r="Z717" s="353"/>
      <c r="AA717" s="353"/>
      <c r="AB717" s="353"/>
      <c r="AC717" s="353"/>
      <c r="AD717" s="353"/>
      <c r="AE717" s="353"/>
      <c r="AF717" s="353"/>
      <c r="AG717" s="353"/>
      <c r="AH717" s="353"/>
      <c r="AI717" s="353"/>
      <c r="AJ717" s="353"/>
      <c r="AK717" s="353"/>
    </row>
    <row r="718" spans="3:37">
      <c r="C718" s="439"/>
      <c r="D718" s="323"/>
      <c r="E718" s="353"/>
      <c r="F718" s="353"/>
      <c r="L718" s="353"/>
      <c r="N718" s="353"/>
      <c r="P718" s="353"/>
      <c r="Q718" s="353"/>
      <c r="R718" s="353"/>
      <c r="S718" s="353"/>
      <c r="T718" s="353"/>
      <c r="U718" s="353"/>
      <c r="V718" s="353"/>
      <c r="W718" s="353"/>
      <c r="X718" s="353"/>
      <c r="Y718" s="353"/>
      <c r="Z718" s="353"/>
      <c r="AA718" s="353"/>
      <c r="AB718" s="353"/>
      <c r="AC718" s="353"/>
      <c r="AD718" s="353"/>
      <c r="AE718" s="353"/>
      <c r="AF718" s="353"/>
      <c r="AG718" s="353"/>
      <c r="AH718" s="353"/>
      <c r="AI718" s="353"/>
      <c r="AJ718" s="353"/>
      <c r="AK718" s="353"/>
    </row>
    <row r="719" spans="3:37">
      <c r="C719" s="439"/>
      <c r="D719" s="323"/>
      <c r="E719" s="353"/>
      <c r="F719" s="353"/>
      <c r="L719" s="353"/>
      <c r="N719" s="353"/>
      <c r="P719" s="353"/>
      <c r="Q719" s="353"/>
      <c r="R719" s="353"/>
      <c r="S719" s="353"/>
      <c r="T719" s="353"/>
      <c r="U719" s="353"/>
      <c r="V719" s="353"/>
      <c r="W719" s="353"/>
      <c r="X719" s="353"/>
      <c r="Y719" s="353"/>
      <c r="Z719" s="353"/>
      <c r="AA719" s="353"/>
      <c r="AB719" s="353"/>
      <c r="AC719" s="353"/>
      <c r="AD719" s="353"/>
      <c r="AE719" s="353"/>
      <c r="AF719" s="353"/>
      <c r="AG719" s="353"/>
      <c r="AH719" s="353"/>
      <c r="AI719" s="353"/>
      <c r="AJ719" s="353"/>
      <c r="AK719" s="353"/>
    </row>
    <row r="720" spans="3:37">
      <c r="C720" s="439"/>
      <c r="D720" s="323"/>
      <c r="E720" s="353"/>
      <c r="F720" s="353"/>
      <c r="L720" s="353"/>
      <c r="N720" s="353"/>
      <c r="P720" s="353"/>
      <c r="Q720" s="353"/>
      <c r="R720" s="353"/>
      <c r="S720" s="353"/>
      <c r="T720" s="353"/>
      <c r="U720" s="353"/>
      <c r="V720" s="353"/>
      <c r="W720" s="353"/>
      <c r="X720" s="353"/>
      <c r="Y720" s="353"/>
      <c r="Z720" s="353"/>
      <c r="AA720" s="353"/>
      <c r="AB720" s="353"/>
      <c r="AC720" s="353"/>
      <c r="AD720" s="353"/>
      <c r="AE720" s="353"/>
      <c r="AF720" s="353"/>
      <c r="AG720" s="353"/>
      <c r="AH720" s="353"/>
      <c r="AI720" s="353"/>
      <c r="AJ720" s="353"/>
      <c r="AK720" s="353"/>
    </row>
    <row r="721" spans="3:37">
      <c r="C721" s="439"/>
      <c r="D721" s="323"/>
      <c r="E721" s="353"/>
      <c r="F721" s="353"/>
      <c r="L721" s="353"/>
      <c r="N721" s="353"/>
      <c r="P721" s="353"/>
      <c r="Q721" s="353"/>
      <c r="R721" s="353"/>
      <c r="S721" s="353"/>
      <c r="T721" s="353"/>
      <c r="U721" s="353"/>
      <c r="V721" s="353"/>
      <c r="W721" s="353"/>
      <c r="X721" s="353"/>
      <c r="Y721" s="353"/>
      <c r="Z721" s="353"/>
      <c r="AA721" s="353"/>
      <c r="AB721" s="353"/>
      <c r="AC721" s="353"/>
      <c r="AD721" s="353"/>
      <c r="AE721" s="353"/>
      <c r="AF721" s="353"/>
      <c r="AG721" s="353"/>
      <c r="AH721" s="353"/>
      <c r="AI721" s="353"/>
      <c r="AJ721" s="353"/>
      <c r="AK721" s="353"/>
    </row>
    <row r="722" spans="3:37">
      <c r="C722" s="439"/>
      <c r="D722" s="323"/>
      <c r="E722" s="353"/>
      <c r="F722" s="353"/>
      <c r="L722" s="353"/>
      <c r="N722" s="353"/>
      <c r="P722" s="353"/>
      <c r="Q722" s="353"/>
      <c r="R722" s="353"/>
      <c r="S722" s="353"/>
      <c r="T722" s="353"/>
      <c r="U722" s="353"/>
      <c r="V722" s="353"/>
      <c r="W722" s="353"/>
      <c r="X722" s="353"/>
      <c r="Y722" s="353"/>
      <c r="Z722" s="353"/>
      <c r="AA722" s="353"/>
      <c r="AB722" s="353"/>
      <c r="AC722" s="353"/>
      <c r="AD722" s="353"/>
      <c r="AE722" s="353"/>
      <c r="AF722" s="353"/>
      <c r="AG722" s="353"/>
      <c r="AH722" s="353"/>
      <c r="AI722" s="353"/>
      <c r="AJ722" s="353"/>
      <c r="AK722" s="353"/>
    </row>
    <row r="723" spans="3:37">
      <c r="C723" s="439"/>
      <c r="D723" s="323"/>
      <c r="E723" s="353"/>
      <c r="F723" s="353"/>
      <c r="L723" s="353"/>
      <c r="N723" s="353"/>
      <c r="P723" s="353"/>
      <c r="Q723" s="353"/>
      <c r="R723" s="353"/>
      <c r="S723" s="353"/>
      <c r="T723" s="353"/>
      <c r="U723" s="353"/>
      <c r="V723" s="353"/>
      <c r="W723" s="353"/>
      <c r="X723" s="353"/>
      <c r="Y723" s="353"/>
      <c r="Z723" s="353"/>
      <c r="AA723" s="353"/>
      <c r="AB723" s="353"/>
      <c r="AC723" s="353"/>
      <c r="AD723" s="353"/>
      <c r="AE723" s="353"/>
      <c r="AF723" s="353"/>
      <c r="AG723" s="353"/>
      <c r="AH723" s="353"/>
      <c r="AI723" s="353"/>
      <c r="AJ723" s="353"/>
      <c r="AK723" s="353"/>
    </row>
    <row r="724" spans="3:37">
      <c r="C724" s="439"/>
      <c r="D724" s="323"/>
      <c r="E724" s="353"/>
      <c r="F724" s="353"/>
      <c r="L724" s="353"/>
      <c r="N724" s="353"/>
      <c r="P724" s="353"/>
      <c r="Q724" s="353"/>
      <c r="R724" s="353"/>
      <c r="S724" s="353"/>
      <c r="T724" s="353"/>
      <c r="U724" s="353"/>
      <c r="V724" s="353"/>
      <c r="W724" s="353"/>
      <c r="X724" s="353"/>
      <c r="Y724" s="353"/>
      <c r="Z724" s="353"/>
      <c r="AA724" s="353"/>
      <c r="AB724" s="353"/>
      <c r="AC724" s="353"/>
      <c r="AD724" s="353"/>
      <c r="AE724" s="353"/>
      <c r="AF724" s="353"/>
      <c r="AG724" s="353"/>
      <c r="AH724" s="353"/>
      <c r="AI724" s="353"/>
      <c r="AJ724" s="353"/>
      <c r="AK724" s="353"/>
    </row>
    <row r="725" spans="3:37">
      <c r="C725" s="439"/>
      <c r="D725" s="323"/>
      <c r="E725" s="353"/>
      <c r="F725" s="353"/>
      <c r="L725" s="353"/>
      <c r="N725" s="353"/>
      <c r="P725" s="353"/>
      <c r="Q725" s="353"/>
      <c r="R725" s="353"/>
      <c r="S725" s="353"/>
      <c r="T725" s="353"/>
      <c r="U725" s="353"/>
      <c r="V725" s="353"/>
      <c r="W725" s="353"/>
      <c r="X725" s="353"/>
      <c r="Y725" s="353"/>
      <c r="Z725" s="353"/>
      <c r="AA725" s="353"/>
      <c r="AB725" s="353"/>
      <c r="AC725" s="353"/>
      <c r="AD725" s="353"/>
      <c r="AE725" s="353"/>
      <c r="AF725" s="353"/>
      <c r="AG725" s="353"/>
      <c r="AH725" s="353"/>
      <c r="AI725" s="353"/>
      <c r="AJ725" s="353"/>
      <c r="AK725" s="353"/>
    </row>
    <row r="726" spans="3:37">
      <c r="C726" s="439"/>
      <c r="D726" s="323"/>
      <c r="E726" s="353"/>
      <c r="F726" s="353"/>
      <c r="L726" s="353"/>
      <c r="N726" s="353"/>
      <c r="P726" s="353"/>
      <c r="Q726" s="353"/>
      <c r="R726" s="353"/>
      <c r="S726" s="353"/>
      <c r="T726" s="353"/>
      <c r="U726" s="353"/>
      <c r="V726" s="353"/>
      <c r="W726" s="353"/>
      <c r="X726" s="353"/>
      <c r="Y726" s="353"/>
      <c r="Z726" s="353"/>
      <c r="AA726" s="353"/>
      <c r="AB726" s="353"/>
      <c r="AC726" s="353"/>
      <c r="AD726" s="353"/>
      <c r="AE726" s="353"/>
      <c r="AF726" s="353"/>
      <c r="AG726" s="353"/>
      <c r="AH726" s="353"/>
      <c r="AI726" s="353"/>
      <c r="AJ726" s="353"/>
      <c r="AK726" s="353"/>
    </row>
    <row r="727" spans="3:37">
      <c r="C727" s="439"/>
      <c r="D727" s="323"/>
      <c r="E727" s="353"/>
      <c r="F727" s="353"/>
      <c r="L727" s="353"/>
      <c r="N727" s="353"/>
      <c r="P727" s="353"/>
      <c r="Q727" s="353"/>
      <c r="R727" s="353"/>
      <c r="S727" s="353"/>
      <c r="T727" s="353"/>
      <c r="U727" s="353"/>
      <c r="V727" s="353"/>
      <c r="W727" s="353"/>
      <c r="X727" s="353"/>
      <c r="Y727" s="353"/>
      <c r="Z727" s="353"/>
      <c r="AA727" s="353"/>
      <c r="AB727" s="353"/>
      <c r="AC727" s="353"/>
      <c r="AD727" s="353"/>
      <c r="AE727" s="353"/>
      <c r="AF727" s="353"/>
      <c r="AG727" s="353"/>
      <c r="AH727" s="353"/>
      <c r="AI727" s="353"/>
      <c r="AJ727" s="353"/>
      <c r="AK727" s="353"/>
    </row>
    <row r="728" spans="3:37">
      <c r="C728" s="439"/>
      <c r="D728" s="323"/>
      <c r="E728" s="353"/>
      <c r="F728" s="353"/>
      <c r="L728" s="353"/>
      <c r="N728" s="353"/>
      <c r="P728" s="353"/>
      <c r="Q728" s="353"/>
      <c r="R728" s="353"/>
      <c r="S728" s="353"/>
      <c r="T728" s="353"/>
      <c r="U728" s="353"/>
      <c r="V728" s="353"/>
      <c r="W728" s="353"/>
      <c r="X728" s="353"/>
      <c r="Y728" s="353"/>
      <c r="Z728" s="353"/>
      <c r="AA728" s="353"/>
      <c r="AB728" s="353"/>
      <c r="AC728" s="353"/>
      <c r="AD728" s="353"/>
      <c r="AE728" s="353"/>
      <c r="AF728" s="353"/>
      <c r="AG728" s="353"/>
      <c r="AH728" s="353"/>
      <c r="AI728" s="353"/>
      <c r="AJ728" s="353"/>
      <c r="AK728" s="353"/>
    </row>
    <row r="729" spans="3:37">
      <c r="C729" s="439"/>
      <c r="D729" s="323"/>
      <c r="E729" s="353"/>
      <c r="F729" s="353"/>
      <c r="L729" s="353"/>
      <c r="N729" s="353"/>
      <c r="P729" s="353"/>
      <c r="Q729" s="353"/>
      <c r="R729" s="353"/>
      <c r="S729" s="353"/>
      <c r="T729" s="353"/>
      <c r="U729" s="353"/>
      <c r="V729" s="353"/>
      <c r="W729" s="353"/>
      <c r="X729" s="353"/>
      <c r="Y729" s="353"/>
      <c r="Z729" s="353"/>
      <c r="AA729" s="353"/>
      <c r="AB729" s="353"/>
      <c r="AC729" s="353"/>
      <c r="AD729" s="353"/>
      <c r="AE729" s="353"/>
      <c r="AF729" s="353"/>
      <c r="AG729" s="353"/>
      <c r="AH729" s="353"/>
      <c r="AI729" s="353"/>
      <c r="AJ729" s="353"/>
      <c r="AK729" s="353"/>
    </row>
    <row r="730" spans="3:37">
      <c r="C730" s="439"/>
      <c r="D730" s="323"/>
      <c r="E730" s="353"/>
      <c r="F730" s="353"/>
      <c r="L730" s="353"/>
      <c r="N730" s="353"/>
      <c r="P730" s="353"/>
      <c r="Q730" s="353"/>
      <c r="R730" s="353"/>
      <c r="S730" s="353"/>
      <c r="T730" s="353"/>
      <c r="U730" s="353"/>
      <c r="V730" s="353"/>
      <c r="W730" s="353"/>
      <c r="X730" s="353"/>
      <c r="Y730" s="353"/>
      <c r="Z730" s="353"/>
      <c r="AA730" s="353"/>
      <c r="AB730" s="353"/>
      <c r="AC730" s="353"/>
      <c r="AD730" s="353"/>
      <c r="AE730" s="353"/>
      <c r="AF730" s="353"/>
      <c r="AG730" s="353"/>
      <c r="AH730" s="353"/>
      <c r="AI730" s="353"/>
      <c r="AJ730" s="353"/>
      <c r="AK730" s="353"/>
    </row>
    <row r="731" spans="3:37">
      <c r="C731" s="439"/>
      <c r="D731" s="323"/>
      <c r="E731" s="353"/>
      <c r="F731" s="353"/>
      <c r="L731" s="353"/>
      <c r="N731" s="353"/>
      <c r="P731" s="353"/>
      <c r="Q731" s="353"/>
      <c r="R731" s="353"/>
      <c r="S731" s="353"/>
      <c r="T731" s="353"/>
      <c r="U731" s="353"/>
      <c r="V731" s="353"/>
      <c r="W731" s="353"/>
      <c r="X731" s="353"/>
      <c r="Y731" s="353"/>
      <c r="Z731" s="353"/>
      <c r="AA731" s="353"/>
      <c r="AB731" s="353"/>
      <c r="AC731" s="353"/>
      <c r="AD731" s="353"/>
      <c r="AE731" s="353"/>
      <c r="AF731" s="353"/>
      <c r="AG731" s="353"/>
      <c r="AH731" s="353"/>
      <c r="AI731" s="353"/>
      <c r="AJ731" s="353"/>
      <c r="AK731" s="353"/>
    </row>
    <row r="732" spans="3:37">
      <c r="C732" s="439"/>
      <c r="D732" s="323"/>
      <c r="E732" s="353"/>
      <c r="F732" s="353"/>
      <c r="L732" s="353"/>
      <c r="N732" s="353"/>
      <c r="P732" s="353"/>
      <c r="Q732" s="353"/>
      <c r="R732" s="353"/>
      <c r="S732" s="353"/>
      <c r="T732" s="353"/>
      <c r="U732" s="353"/>
      <c r="V732" s="353"/>
      <c r="W732" s="353"/>
      <c r="X732" s="353"/>
      <c r="Y732" s="353"/>
      <c r="Z732" s="353"/>
      <c r="AA732" s="353"/>
      <c r="AB732" s="353"/>
      <c r="AC732" s="353"/>
      <c r="AD732" s="353"/>
      <c r="AE732" s="353"/>
      <c r="AF732" s="353"/>
      <c r="AG732" s="353"/>
      <c r="AH732" s="353"/>
      <c r="AI732" s="353"/>
      <c r="AJ732" s="353"/>
      <c r="AK732" s="353"/>
    </row>
    <row r="733" spans="3:37">
      <c r="C733" s="439"/>
      <c r="D733" s="323"/>
      <c r="E733" s="353"/>
      <c r="F733" s="353"/>
      <c r="L733" s="353"/>
      <c r="N733" s="353"/>
      <c r="P733" s="353"/>
      <c r="Q733" s="353"/>
      <c r="R733" s="353"/>
      <c r="S733" s="353"/>
      <c r="T733" s="353"/>
      <c r="U733" s="353"/>
      <c r="V733" s="353"/>
      <c r="W733" s="353"/>
      <c r="X733" s="353"/>
      <c r="Y733" s="353"/>
      <c r="Z733" s="353"/>
      <c r="AA733" s="353"/>
      <c r="AB733" s="353"/>
      <c r="AC733" s="353"/>
      <c r="AD733" s="353"/>
      <c r="AE733" s="353"/>
      <c r="AF733" s="353"/>
      <c r="AG733" s="353"/>
      <c r="AH733" s="353"/>
      <c r="AI733" s="353"/>
      <c r="AJ733" s="353"/>
      <c r="AK733" s="353"/>
    </row>
    <row r="734" spans="3:37">
      <c r="C734" s="439"/>
      <c r="D734" s="323"/>
      <c r="E734" s="353"/>
      <c r="F734" s="353"/>
      <c r="L734" s="353"/>
      <c r="N734" s="353"/>
      <c r="P734" s="353"/>
      <c r="Q734" s="353"/>
      <c r="R734" s="353"/>
      <c r="S734" s="353"/>
      <c r="T734" s="353"/>
      <c r="U734" s="353"/>
      <c r="V734" s="353"/>
      <c r="W734" s="353"/>
      <c r="X734" s="353"/>
      <c r="Y734" s="353"/>
      <c r="Z734" s="353"/>
      <c r="AA734" s="353"/>
      <c r="AB734" s="353"/>
      <c r="AC734" s="353"/>
      <c r="AD734" s="353"/>
      <c r="AE734" s="353"/>
      <c r="AF734" s="353"/>
      <c r="AG734" s="353"/>
      <c r="AH734" s="353"/>
      <c r="AI734" s="353"/>
      <c r="AJ734" s="353"/>
      <c r="AK734" s="353"/>
    </row>
    <row r="735" spans="3:37">
      <c r="C735" s="439"/>
      <c r="D735" s="323"/>
      <c r="E735" s="353"/>
      <c r="F735" s="353"/>
      <c r="L735" s="353"/>
      <c r="N735" s="353"/>
      <c r="P735" s="353"/>
      <c r="Q735" s="353"/>
      <c r="R735" s="353"/>
      <c r="S735" s="353"/>
      <c r="T735" s="353"/>
      <c r="U735" s="353"/>
      <c r="V735" s="353"/>
      <c r="W735" s="353"/>
      <c r="X735" s="353"/>
      <c r="Y735" s="353"/>
      <c r="Z735" s="353"/>
      <c r="AA735" s="353"/>
      <c r="AB735" s="353"/>
      <c r="AC735" s="353"/>
      <c r="AD735" s="353"/>
      <c r="AE735" s="353"/>
      <c r="AF735" s="353"/>
      <c r="AG735" s="353"/>
      <c r="AH735" s="353"/>
      <c r="AI735" s="353"/>
      <c r="AJ735" s="353"/>
      <c r="AK735" s="353"/>
    </row>
    <row r="736" spans="3:37">
      <c r="C736" s="439"/>
      <c r="D736" s="323"/>
      <c r="E736" s="353"/>
      <c r="F736" s="353"/>
      <c r="L736" s="353"/>
      <c r="N736" s="353"/>
      <c r="P736" s="353"/>
      <c r="Q736" s="353"/>
      <c r="R736" s="353"/>
      <c r="S736" s="353"/>
      <c r="T736" s="353"/>
      <c r="U736" s="353"/>
      <c r="V736" s="353"/>
      <c r="W736" s="353"/>
      <c r="X736" s="353"/>
      <c r="Y736" s="353"/>
      <c r="Z736" s="353"/>
      <c r="AA736" s="353"/>
      <c r="AB736" s="353"/>
      <c r="AC736" s="353"/>
      <c r="AD736" s="353"/>
      <c r="AE736" s="353"/>
      <c r="AF736" s="353"/>
      <c r="AG736" s="353"/>
      <c r="AH736" s="353"/>
      <c r="AI736" s="353"/>
      <c r="AJ736" s="353"/>
      <c r="AK736" s="353"/>
    </row>
    <row r="737" spans="3:37">
      <c r="C737" s="439"/>
      <c r="D737" s="323"/>
      <c r="E737" s="353"/>
      <c r="F737" s="353"/>
      <c r="L737" s="353"/>
      <c r="N737" s="353"/>
      <c r="P737" s="353"/>
      <c r="Q737" s="353"/>
      <c r="R737" s="353"/>
      <c r="S737" s="353"/>
      <c r="T737" s="353"/>
      <c r="U737" s="353"/>
      <c r="V737" s="353"/>
      <c r="W737" s="353"/>
      <c r="X737" s="353"/>
      <c r="Y737" s="353"/>
      <c r="Z737" s="353"/>
      <c r="AA737" s="353"/>
      <c r="AB737" s="353"/>
      <c r="AC737" s="353"/>
      <c r="AD737" s="353"/>
      <c r="AE737" s="353"/>
      <c r="AF737" s="353"/>
      <c r="AG737" s="353"/>
      <c r="AH737" s="353"/>
      <c r="AI737" s="353"/>
      <c r="AJ737" s="353"/>
      <c r="AK737" s="353"/>
    </row>
    <row r="738" spans="3:37">
      <c r="C738" s="439"/>
      <c r="D738" s="323"/>
      <c r="E738" s="353"/>
      <c r="F738" s="353"/>
      <c r="L738" s="353"/>
      <c r="N738" s="353"/>
      <c r="P738" s="353"/>
      <c r="Q738" s="353"/>
      <c r="R738" s="353"/>
      <c r="S738" s="353"/>
      <c r="T738" s="353"/>
      <c r="U738" s="353"/>
      <c r="V738" s="353"/>
      <c r="W738" s="353"/>
      <c r="X738" s="353"/>
      <c r="Y738" s="353"/>
      <c r="Z738" s="353"/>
      <c r="AA738" s="353"/>
      <c r="AB738" s="353"/>
      <c r="AC738" s="353"/>
      <c r="AD738" s="353"/>
      <c r="AE738" s="353"/>
      <c r="AF738" s="353"/>
      <c r="AG738" s="353"/>
      <c r="AH738" s="353"/>
      <c r="AI738" s="353"/>
      <c r="AJ738" s="353"/>
      <c r="AK738" s="353"/>
    </row>
    <row r="739" spans="3:37">
      <c r="C739" s="439"/>
      <c r="D739" s="323"/>
      <c r="E739" s="353"/>
      <c r="F739" s="353"/>
      <c r="L739" s="353"/>
      <c r="N739" s="353"/>
      <c r="P739" s="353"/>
      <c r="Q739" s="353"/>
      <c r="R739" s="353"/>
      <c r="S739" s="353"/>
      <c r="T739" s="353"/>
      <c r="U739" s="353"/>
      <c r="V739" s="353"/>
      <c r="W739" s="353"/>
      <c r="X739" s="353"/>
      <c r="Y739" s="353"/>
      <c r="Z739" s="353"/>
      <c r="AA739" s="353"/>
      <c r="AB739" s="353"/>
      <c r="AC739" s="353"/>
      <c r="AD739" s="353"/>
      <c r="AE739" s="353"/>
      <c r="AF739" s="353"/>
      <c r="AG739" s="353"/>
      <c r="AH739" s="353"/>
      <c r="AI739" s="353"/>
      <c r="AJ739" s="353"/>
      <c r="AK739" s="353"/>
    </row>
    <row r="740" spans="3:37">
      <c r="C740" s="439"/>
      <c r="D740" s="323"/>
      <c r="E740" s="353"/>
      <c r="F740" s="353"/>
      <c r="L740" s="353"/>
      <c r="N740" s="353"/>
      <c r="P740" s="353"/>
      <c r="Q740" s="353"/>
      <c r="R740" s="353"/>
      <c r="S740" s="353"/>
      <c r="T740" s="353"/>
      <c r="U740" s="353"/>
      <c r="V740" s="353"/>
      <c r="W740" s="353"/>
      <c r="X740" s="353"/>
      <c r="Y740" s="353"/>
      <c r="Z740" s="353"/>
      <c r="AA740" s="353"/>
      <c r="AB740" s="353"/>
      <c r="AC740" s="353"/>
      <c r="AD740" s="353"/>
      <c r="AE740" s="353"/>
      <c r="AF740" s="353"/>
      <c r="AG740" s="353"/>
      <c r="AH740" s="353"/>
      <c r="AI740" s="353"/>
      <c r="AJ740" s="353"/>
      <c r="AK740" s="353"/>
    </row>
    <row r="741" spans="3:37">
      <c r="C741" s="439"/>
      <c r="D741" s="323"/>
      <c r="E741" s="353"/>
      <c r="F741" s="353"/>
      <c r="L741" s="353"/>
      <c r="N741" s="353"/>
      <c r="P741" s="353"/>
      <c r="Q741" s="353"/>
      <c r="R741" s="353"/>
      <c r="S741" s="353"/>
      <c r="T741" s="353"/>
      <c r="U741" s="353"/>
      <c r="V741" s="353"/>
      <c r="W741" s="353"/>
      <c r="X741" s="353"/>
      <c r="Y741" s="353"/>
      <c r="Z741" s="353"/>
      <c r="AA741" s="353"/>
      <c r="AB741" s="353"/>
      <c r="AC741" s="353"/>
      <c r="AD741" s="353"/>
      <c r="AE741" s="353"/>
      <c r="AF741" s="353"/>
      <c r="AG741" s="353"/>
      <c r="AH741" s="353"/>
      <c r="AI741" s="353"/>
      <c r="AJ741" s="353"/>
      <c r="AK741" s="353"/>
    </row>
    <row r="742" spans="3:37">
      <c r="C742" s="439"/>
      <c r="D742" s="323"/>
      <c r="E742" s="353"/>
      <c r="F742" s="353"/>
      <c r="L742" s="353"/>
      <c r="N742" s="353"/>
      <c r="P742" s="353"/>
      <c r="Q742" s="353"/>
      <c r="R742" s="353"/>
      <c r="S742" s="353"/>
      <c r="T742" s="353"/>
      <c r="U742" s="353"/>
      <c r="V742" s="353"/>
      <c r="W742" s="353"/>
      <c r="X742" s="353"/>
      <c r="Y742" s="353"/>
      <c r="Z742" s="353"/>
      <c r="AA742" s="353"/>
      <c r="AB742" s="353"/>
      <c r="AC742" s="353"/>
      <c r="AD742" s="353"/>
      <c r="AE742" s="353"/>
      <c r="AF742" s="353"/>
      <c r="AG742" s="353"/>
      <c r="AH742" s="353"/>
      <c r="AI742" s="353"/>
      <c r="AJ742" s="353"/>
      <c r="AK742" s="353"/>
    </row>
    <row r="743" spans="3:37">
      <c r="C743" s="439"/>
      <c r="D743" s="323"/>
      <c r="E743" s="353"/>
      <c r="F743" s="353"/>
      <c r="L743" s="353"/>
      <c r="N743" s="353"/>
      <c r="P743" s="353"/>
      <c r="Q743" s="353"/>
      <c r="R743" s="353"/>
      <c r="S743" s="353"/>
      <c r="T743" s="353"/>
      <c r="U743" s="353"/>
      <c r="V743" s="353"/>
      <c r="W743" s="353"/>
      <c r="X743" s="353"/>
      <c r="Y743" s="353"/>
      <c r="Z743" s="353"/>
      <c r="AA743" s="353"/>
      <c r="AB743" s="353"/>
      <c r="AC743" s="353"/>
      <c r="AD743" s="353"/>
      <c r="AE743" s="353"/>
      <c r="AF743" s="353"/>
      <c r="AG743" s="353"/>
      <c r="AH743" s="353"/>
      <c r="AI743" s="353"/>
      <c r="AJ743" s="353"/>
      <c r="AK743" s="353"/>
    </row>
    <row r="744" spans="3:37">
      <c r="C744" s="439"/>
      <c r="D744" s="323"/>
      <c r="E744" s="353"/>
      <c r="F744" s="353"/>
      <c r="L744" s="353"/>
      <c r="N744" s="353"/>
      <c r="P744" s="353"/>
      <c r="Q744" s="353"/>
      <c r="R744" s="353"/>
      <c r="S744" s="353"/>
      <c r="T744" s="353"/>
      <c r="U744" s="353"/>
      <c r="V744" s="353"/>
      <c r="W744" s="353"/>
      <c r="X744" s="353"/>
      <c r="Y744" s="353"/>
      <c r="Z744" s="353"/>
      <c r="AA744" s="353"/>
      <c r="AB744" s="353"/>
      <c r="AC744" s="353"/>
      <c r="AD744" s="353"/>
      <c r="AE744" s="353"/>
      <c r="AF744" s="353"/>
      <c r="AG744" s="353"/>
      <c r="AH744" s="353"/>
      <c r="AI744" s="353"/>
      <c r="AJ744" s="353"/>
      <c r="AK744" s="353"/>
    </row>
    <row r="745" spans="3:37">
      <c r="C745" s="439"/>
      <c r="D745" s="323"/>
      <c r="E745" s="353"/>
      <c r="F745" s="353"/>
      <c r="L745" s="353"/>
      <c r="N745" s="353"/>
      <c r="P745" s="353"/>
      <c r="Q745" s="353"/>
      <c r="R745" s="353"/>
      <c r="S745" s="353"/>
      <c r="T745" s="353"/>
      <c r="U745" s="353"/>
      <c r="V745" s="353"/>
      <c r="W745" s="353"/>
      <c r="X745" s="353"/>
      <c r="Y745" s="353"/>
      <c r="Z745" s="353"/>
      <c r="AA745" s="353"/>
      <c r="AB745" s="353"/>
      <c r="AC745" s="353"/>
      <c r="AD745" s="353"/>
      <c r="AE745" s="353"/>
      <c r="AF745" s="353"/>
      <c r="AG745" s="353"/>
      <c r="AH745" s="353"/>
      <c r="AI745" s="353"/>
      <c r="AJ745" s="353"/>
      <c r="AK745" s="353"/>
    </row>
    <row r="746" spans="3:37">
      <c r="C746" s="439"/>
      <c r="D746" s="323"/>
      <c r="E746" s="353"/>
      <c r="F746" s="353"/>
      <c r="L746" s="353"/>
      <c r="N746" s="353"/>
      <c r="P746" s="353"/>
      <c r="Q746" s="353"/>
      <c r="R746" s="353"/>
      <c r="S746" s="353"/>
      <c r="T746" s="353"/>
      <c r="U746" s="353"/>
      <c r="V746" s="353"/>
      <c r="W746" s="353"/>
      <c r="X746" s="353"/>
      <c r="Y746" s="353"/>
      <c r="Z746" s="353"/>
      <c r="AA746" s="353"/>
      <c r="AB746" s="353"/>
      <c r="AC746" s="353"/>
      <c r="AD746" s="353"/>
      <c r="AE746" s="353"/>
      <c r="AF746" s="353"/>
      <c r="AG746" s="353"/>
      <c r="AH746" s="353"/>
      <c r="AI746" s="353"/>
      <c r="AJ746" s="353"/>
      <c r="AK746" s="353"/>
    </row>
    <row r="747" spans="3:37">
      <c r="C747" s="439"/>
      <c r="D747" s="323"/>
      <c r="E747" s="353"/>
      <c r="F747" s="353"/>
      <c r="L747" s="353"/>
      <c r="N747" s="353"/>
      <c r="P747" s="353"/>
      <c r="Q747" s="353"/>
      <c r="R747" s="353"/>
      <c r="S747" s="353"/>
      <c r="T747" s="353"/>
      <c r="U747" s="353"/>
      <c r="V747" s="353"/>
      <c r="W747" s="353"/>
      <c r="X747" s="353"/>
      <c r="Y747" s="353"/>
      <c r="Z747" s="353"/>
      <c r="AA747" s="353"/>
      <c r="AB747" s="353"/>
      <c r="AC747" s="353"/>
      <c r="AD747" s="353"/>
      <c r="AE747" s="353"/>
      <c r="AF747" s="353"/>
      <c r="AG747" s="353"/>
      <c r="AH747" s="353"/>
      <c r="AI747" s="353"/>
      <c r="AJ747" s="353"/>
      <c r="AK747" s="353"/>
    </row>
    <row r="748" spans="3:37">
      <c r="C748" s="439"/>
      <c r="D748" s="323"/>
      <c r="E748" s="353"/>
      <c r="F748" s="353"/>
      <c r="L748" s="353"/>
      <c r="N748" s="353"/>
      <c r="P748" s="353"/>
      <c r="Q748" s="353"/>
      <c r="R748" s="353"/>
      <c r="S748" s="353"/>
      <c r="T748" s="353"/>
      <c r="U748" s="353"/>
      <c r="V748" s="353"/>
      <c r="W748" s="353"/>
      <c r="X748" s="353"/>
      <c r="Y748" s="353"/>
      <c r="Z748" s="353"/>
      <c r="AA748" s="353"/>
      <c r="AB748" s="353"/>
      <c r="AC748" s="353"/>
      <c r="AD748" s="353"/>
      <c r="AE748" s="353"/>
      <c r="AF748" s="353"/>
      <c r="AG748" s="353"/>
      <c r="AH748" s="353"/>
      <c r="AI748" s="353"/>
      <c r="AJ748" s="353"/>
      <c r="AK748" s="353"/>
    </row>
    <row r="749" spans="3:37">
      <c r="C749" s="439"/>
      <c r="D749" s="323"/>
      <c r="E749" s="353"/>
      <c r="F749" s="353"/>
      <c r="L749" s="353"/>
      <c r="N749" s="353"/>
      <c r="P749" s="353"/>
      <c r="Q749" s="353"/>
      <c r="R749" s="353"/>
      <c r="S749" s="353"/>
      <c r="T749" s="353"/>
      <c r="U749" s="353"/>
      <c r="V749" s="353"/>
      <c r="W749" s="353"/>
      <c r="X749" s="353"/>
      <c r="Y749" s="353"/>
      <c r="Z749" s="353"/>
      <c r="AA749" s="353"/>
      <c r="AB749" s="353"/>
      <c r="AC749" s="353"/>
      <c r="AD749" s="353"/>
      <c r="AE749" s="353"/>
      <c r="AF749" s="353"/>
      <c r="AG749" s="353"/>
      <c r="AH749" s="353"/>
      <c r="AI749" s="353"/>
      <c r="AJ749" s="353"/>
      <c r="AK749" s="353"/>
    </row>
    <row r="750" spans="3:37">
      <c r="C750" s="439"/>
      <c r="D750" s="323"/>
      <c r="E750" s="353"/>
      <c r="F750" s="353"/>
      <c r="L750" s="353"/>
      <c r="N750" s="353"/>
      <c r="P750" s="353"/>
      <c r="Q750" s="353"/>
      <c r="R750" s="353"/>
      <c r="S750" s="353"/>
      <c r="T750" s="353"/>
      <c r="U750" s="353"/>
      <c r="V750" s="353"/>
      <c r="W750" s="353"/>
      <c r="X750" s="353"/>
      <c r="Y750" s="353"/>
      <c r="Z750" s="353"/>
      <c r="AA750" s="353"/>
      <c r="AB750" s="353"/>
      <c r="AC750" s="353"/>
      <c r="AD750" s="353"/>
      <c r="AE750" s="353"/>
      <c r="AF750" s="353"/>
      <c r="AG750" s="353"/>
      <c r="AH750" s="353"/>
      <c r="AI750" s="353"/>
      <c r="AJ750" s="353"/>
      <c r="AK750" s="353"/>
    </row>
    <row r="751" spans="3:37">
      <c r="C751" s="439"/>
      <c r="D751" s="323"/>
      <c r="E751" s="353"/>
      <c r="F751" s="353"/>
      <c r="L751" s="353"/>
      <c r="N751" s="353"/>
      <c r="P751" s="353"/>
      <c r="Q751" s="353"/>
      <c r="R751" s="353"/>
      <c r="S751" s="353"/>
      <c r="T751" s="353"/>
      <c r="U751" s="353"/>
      <c r="V751" s="353"/>
      <c r="W751" s="353"/>
      <c r="X751" s="353"/>
      <c r="Y751" s="353"/>
      <c r="Z751" s="353"/>
      <c r="AA751" s="353"/>
      <c r="AB751" s="353"/>
      <c r="AC751" s="353"/>
      <c r="AD751" s="353"/>
      <c r="AE751" s="353"/>
      <c r="AF751" s="353"/>
      <c r="AG751" s="353"/>
      <c r="AH751" s="353"/>
      <c r="AI751" s="353"/>
      <c r="AJ751" s="353"/>
      <c r="AK751" s="353"/>
    </row>
    <row r="752" spans="3:37">
      <c r="C752" s="439"/>
      <c r="D752" s="323"/>
      <c r="E752" s="353"/>
      <c r="F752" s="353"/>
      <c r="L752" s="353"/>
      <c r="N752" s="353"/>
      <c r="P752" s="353"/>
      <c r="Q752" s="353"/>
      <c r="R752" s="353"/>
      <c r="S752" s="353"/>
      <c r="T752" s="353"/>
      <c r="U752" s="353"/>
      <c r="V752" s="353"/>
      <c r="W752" s="353"/>
      <c r="X752" s="353"/>
      <c r="Y752" s="353"/>
      <c r="Z752" s="353"/>
      <c r="AA752" s="353"/>
      <c r="AB752" s="353"/>
      <c r="AC752" s="353"/>
      <c r="AD752" s="353"/>
      <c r="AE752" s="353"/>
      <c r="AF752" s="353"/>
      <c r="AG752" s="353"/>
      <c r="AH752" s="353"/>
      <c r="AI752" s="353"/>
      <c r="AJ752" s="353"/>
      <c r="AK752" s="353"/>
    </row>
    <row r="753" spans="3:37">
      <c r="C753" s="439"/>
      <c r="D753" s="323"/>
      <c r="E753" s="353"/>
      <c r="F753" s="353"/>
      <c r="L753" s="353"/>
      <c r="N753" s="353"/>
      <c r="P753" s="353"/>
      <c r="Q753" s="353"/>
      <c r="R753" s="353"/>
      <c r="S753" s="353"/>
      <c r="T753" s="353"/>
      <c r="U753" s="353"/>
      <c r="V753" s="353"/>
      <c r="W753" s="353"/>
      <c r="X753" s="353"/>
      <c r="Y753" s="353"/>
      <c r="Z753" s="353"/>
      <c r="AA753" s="353"/>
      <c r="AB753" s="353"/>
      <c r="AC753" s="353"/>
      <c r="AD753" s="353"/>
      <c r="AE753" s="353"/>
      <c r="AF753" s="353"/>
      <c r="AG753" s="353"/>
      <c r="AH753" s="353"/>
      <c r="AI753" s="353"/>
      <c r="AJ753" s="353"/>
      <c r="AK753" s="353"/>
    </row>
    <row r="754" spans="3:37">
      <c r="C754" s="439"/>
      <c r="D754" s="323"/>
      <c r="E754" s="353"/>
      <c r="F754" s="353"/>
      <c r="L754" s="353"/>
      <c r="N754" s="353"/>
      <c r="P754" s="353"/>
      <c r="Q754" s="353"/>
      <c r="R754" s="353"/>
      <c r="S754" s="353"/>
      <c r="T754" s="353"/>
      <c r="U754" s="353"/>
      <c r="V754" s="353"/>
      <c r="W754" s="353"/>
      <c r="X754" s="353"/>
      <c r="Y754" s="353"/>
      <c r="Z754" s="353"/>
      <c r="AA754" s="353"/>
      <c r="AB754" s="353"/>
      <c r="AC754" s="353"/>
      <c r="AD754" s="353"/>
      <c r="AE754" s="353"/>
      <c r="AF754" s="353"/>
      <c r="AG754" s="353"/>
      <c r="AH754" s="353"/>
      <c r="AI754" s="353"/>
      <c r="AJ754" s="353"/>
      <c r="AK754" s="353"/>
    </row>
    <row r="755" spans="3:37">
      <c r="C755" s="439"/>
      <c r="D755" s="323"/>
      <c r="E755" s="353"/>
      <c r="F755" s="353"/>
      <c r="L755" s="353"/>
      <c r="N755" s="353"/>
      <c r="P755" s="353"/>
      <c r="Q755" s="353"/>
      <c r="R755" s="353"/>
      <c r="S755" s="353"/>
      <c r="T755" s="353"/>
      <c r="U755" s="353"/>
      <c r="V755" s="353"/>
      <c r="W755" s="353"/>
      <c r="X755" s="353"/>
      <c r="Y755" s="353"/>
      <c r="Z755" s="353"/>
      <c r="AA755" s="353"/>
      <c r="AB755" s="353"/>
      <c r="AC755" s="353"/>
      <c r="AD755" s="353"/>
      <c r="AE755" s="353"/>
      <c r="AF755" s="353"/>
      <c r="AG755" s="353"/>
      <c r="AH755" s="353"/>
      <c r="AI755" s="353"/>
      <c r="AJ755" s="353"/>
      <c r="AK755" s="353"/>
    </row>
    <row r="756" spans="3:37">
      <c r="C756" s="439"/>
      <c r="D756" s="323"/>
      <c r="E756" s="353"/>
      <c r="F756" s="353"/>
      <c r="L756" s="353"/>
      <c r="N756" s="353"/>
      <c r="P756" s="353"/>
      <c r="Q756" s="353"/>
      <c r="R756" s="353"/>
      <c r="S756" s="353"/>
      <c r="T756" s="353"/>
      <c r="U756" s="353"/>
      <c r="V756" s="353"/>
      <c r="W756" s="353"/>
      <c r="X756" s="353"/>
      <c r="Y756" s="353"/>
      <c r="Z756" s="353"/>
      <c r="AA756" s="353"/>
      <c r="AB756" s="353"/>
      <c r="AC756" s="353"/>
      <c r="AD756" s="353"/>
      <c r="AE756" s="353"/>
      <c r="AF756" s="353"/>
      <c r="AG756" s="353"/>
      <c r="AH756" s="353"/>
      <c r="AI756" s="353"/>
      <c r="AJ756" s="353"/>
      <c r="AK756" s="353"/>
    </row>
    <row r="757" spans="3:37">
      <c r="C757" s="439"/>
      <c r="D757" s="323"/>
      <c r="E757" s="353"/>
      <c r="F757" s="353"/>
      <c r="L757" s="353"/>
      <c r="N757" s="353"/>
      <c r="P757" s="353"/>
      <c r="Q757" s="353"/>
      <c r="R757" s="353"/>
      <c r="S757" s="353"/>
      <c r="T757" s="353"/>
      <c r="U757" s="353"/>
      <c r="V757" s="353"/>
      <c r="W757" s="353"/>
      <c r="X757" s="353"/>
      <c r="Y757" s="353"/>
      <c r="Z757" s="353"/>
      <c r="AA757" s="353"/>
      <c r="AB757" s="353"/>
      <c r="AC757" s="353"/>
      <c r="AD757" s="353"/>
      <c r="AE757" s="353"/>
      <c r="AF757" s="353"/>
      <c r="AG757" s="353"/>
      <c r="AH757" s="353"/>
      <c r="AI757" s="353"/>
      <c r="AJ757" s="353"/>
      <c r="AK757" s="353"/>
    </row>
    <row r="758" spans="3:37">
      <c r="C758" s="439"/>
      <c r="D758" s="323"/>
      <c r="E758" s="353"/>
      <c r="F758" s="353"/>
      <c r="L758" s="353"/>
      <c r="N758" s="353"/>
      <c r="P758" s="353"/>
      <c r="Q758" s="353"/>
      <c r="R758" s="353"/>
      <c r="S758" s="353"/>
      <c r="T758" s="353"/>
      <c r="U758" s="353"/>
      <c r="V758" s="353"/>
      <c r="W758" s="353"/>
      <c r="X758" s="353"/>
      <c r="Y758" s="353"/>
      <c r="Z758" s="353"/>
      <c r="AA758" s="353"/>
      <c r="AB758" s="353"/>
      <c r="AC758" s="353"/>
      <c r="AD758" s="353"/>
      <c r="AE758" s="353"/>
      <c r="AF758" s="353"/>
      <c r="AG758" s="353"/>
      <c r="AH758" s="353"/>
      <c r="AI758" s="353"/>
      <c r="AJ758" s="353"/>
      <c r="AK758" s="353"/>
    </row>
    <row r="759" spans="3:37">
      <c r="C759" s="439"/>
      <c r="D759" s="323"/>
      <c r="E759" s="353"/>
      <c r="F759" s="353"/>
      <c r="L759" s="353"/>
      <c r="N759" s="353"/>
      <c r="P759" s="353"/>
      <c r="Q759" s="353"/>
      <c r="R759" s="353"/>
      <c r="S759" s="353"/>
      <c r="T759" s="353"/>
      <c r="U759" s="353"/>
      <c r="V759" s="353"/>
      <c r="W759" s="353"/>
      <c r="X759" s="353"/>
      <c r="Y759" s="353"/>
      <c r="Z759" s="353"/>
      <c r="AA759" s="353"/>
      <c r="AB759" s="353"/>
      <c r="AC759" s="353"/>
      <c r="AD759" s="353"/>
      <c r="AE759" s="353"/>
      <c r="AF759" s="353"/>
      <c r="AG759" s="353"/>
      <c r="AH759" s="353"/>
      <c r="AI759" s="353"/>
      <c r="AJ759" s="353"/>
      <c r="AK759" s="353"/>
    </row>
    <row r="760" spans="3:37">
      <c r="C760" s="439"/>
      <c r="D760" s="323"/>
      <c r="E760" s="353"/>
      <c r="F760" s="353"/>
      <c r="L760" s="353"/>
      <c r="N760" s="353"/>
      <c r="P760" s="353"/>
      <c r="Q760" s="353"/>
      <c r="R760" s="353"/>
      <c r="S760" s="353"/>
      <c r="T760" s="353"/>
      <c r="U760" s="353"/>
      <c r="V760" s="353"/>
      <c r="W760" s="353"/>
      <c r="X760" s="353"/>
      <c r="Y760" s="353"/>
      <c r="Z760" s="353"/>
      <c r="AA760" s="353"/>
      <c r="AB760" s="353"/>
      <c r="AC760" s="353"/>
      <c r="AD760" s="353"/>
      <c r="AE760" s="353"/>
      <c r="AF760" s="353"/>
      <c r="AG760" s="353"/>
      <c r="AH760" s="353"/>
      <c r="AI760" s="353"/>
      <c r="AJ760" s="353"/>
      <c r="AK760" s="353"/>
    </row>
    <row r="761" spans="3:37">
      <c r="C761" s="439"/>
      <c r="D761" s="323"/>
      <c r="E761" s="353"/>
      <c r="F761" s="353"/>
      <c r="L761" s="353"/>
      <c r="N761" s="353"/>
      <c r="P761" s="353"/>
      <c r="Q761" s="353"/>
      <c r="R761" s="353"/>
      <c r="S761" s="353"/>
      <c r="T761" s="353"/>
      <c r="U761" s="353"/>
      <c r="V761" s="353"/>
      <c r="W761" s="353"/>
      <c r="X761" s="353"/>
      <c r="Y761" s="353"/>
      <c r="Z761" s="353"/>
      <c r="AA761" s="353"/>
      <c r="AB761" s="353"/>
      <c r="AC761" s="353"/>
      <c r="AD761" s="353"/>
      <c r="AE761" s="353"/>
      <c r="AF761" s="353"/>
      <c r="AG761" s="353"/>
      <c r="AH761" s="353"/>
      <c r="AI761" s="353"/>
      <c r="AJ761" s="353"/>
      <c r="AK761" s="353"/>
    </row>
    <row r="762" spans="3:37">
      <c r="C762" s="439"/>
      <c r="D762" s="323"/>
      <c r="E762" s="353"/>
      <c r="F762" s="353"/>
      <c r="L762" s="353"/>
      <c r="N762" s="353"/>
      <c r="P762" s="353"/>
      <c r="Q762" s="353"/>
      <c r="R762" s="353"/>
      <c r="S762" s="353"/>
      <c r="T762" s="353"/>
      <c r="U762" s="353"/>
      <c r="V762" s="353"/>
      <c r="W762" s="353"/>
      <c r="X762" s="353"/>
      <c r="Y762" s="353"/>
      <c r="Z762" s="353"/>
      <c r="AA762" s="353"/>
      <c r="AB762" s="353"/>
      <c r="AC762" s="353"/>
      <c r="AD762" s="353"/>
      <c r="AE762" s="353"/>
      <c r="AF762" s="353"/>
      <c r="AG762" s="353"/>
      <c r="AH762" s="353"/>
      <c r="AI762" s="353"/>
      <c r="AJ762" s="353"/>
      <c r="AK762" s="353"/>
    </row>
    <row r="763" spans="3:37">
      <c r="C763" s="439"/>
      <c r="D763" s="323"/>
      <c r="E763" s="353"/>
      <c r="F763" s="353"/>
      <c r="L763" s="353"/>
      <c r="N763" s="353"/>
      <c r="P763" s="353"/>
      <c r="Q763" s="353"/>
      <c r="R763" s="353"/>
      <c r="S763" s="353"/>
      <c r="T763" s="353"/>
      <c r="U763" s="353"/>
      <c r="V763" s="353"/>
      <c r="W763" s="353"/>
      <c r="X763" s="353"/>
      <c r="Y763" s="353"/>
      <c r="Z763" s="353"/>
      <c r="AA763" s="353"/>
      <c r="AB763" s="353"/>
      <c r="AC763" s="353"/>
      <c r="AD763" s="353"/>
      <c r="AE763" s="353"/>
      <c r="AF763" s="353"/>
      <c r="AG763" s="353"/>
      <c r="AH763" s="353"/>
      <c r="AI763" s="353"/>
      <c r="AJ763" s="353"/>
      <c r="AK763" s="353"/>
    </row>
    <row r="764" spans="3:37">
      <c r="C764" s="439"/>
      <c r="D764" s="323"/>
      <c r="E764" s="353"/>
      <c r="F764" s="353"/>
      <c r="L764" s="353"/>
      <c r="N764" s="353"/>
      <c r="P764" s="353"/>
      <c r="Q764" s="353"/>
      <c r="R764" s="353"/>
      <c r="S764" s="353"/>
      <c r="T764" s="353"/>
      <c r="U764" s="353"/>
      <c r="V764" s="353"/>
      <c r="W764" s="353"/>
      <c r="X764" s="353"/>
      <c r="Y764" s="353"/>
      <c r="Z764" s="353"/>
      <c r="AA764" s="353"/>
      <c r="AB764" s="353"/>
      <c r="AC764" s="353"/>
      <c r="AD764" s="353"/>
      <c r="AE764" s="353"/>
      <c r="AF764" s="353"/>
      <c r="AG764" s="353"/>
      <c r="AH764" s="353"/>
      <c r="AI764" s="353"/>
      <c r="AJ764" s="353"/>
      <c r="AK764" s="353"/>
    </row>
    <row r="765" spans="3:37">
      <c r="C765" s="439"/>
      <c r="D765" s="323"/>
      <c r="E765" s="353"/>
      <c r="F765" s="353"/>
      <c r="L765" s="353"/>
      <c r="N765" s="353"/>
      <c r="P765" s="353"/>
      <c r="Q765" s="353"/>
      <c r="R765" s="353"/>
      <c r="S765" s="353"/>
      <c r="T765" s="353"/>
      <c r="U765" s="353"/>
      <c r="V765" s="353"/>
      <c r="W765" s="353"/>
      <c r="X765" s="353"/>
      <c r="Y765" s="353"/>
      <c r="Z765" s="353"/>
      <c r="AA765" s="353"/>
      <c r="AB765" s="353"/>
      <c r="AC765" s="353"/>
      <c r="AD765" s="353"/>
      <c r="AE765" s="353"/>
      <c r="AF765" s="353"/>
      <c r="AG765" s="353"/>
      <c r="AH765" s="353"/>
      <c r="AI765" s="353"/>
      <c r="AJ765" s="353"/>
      <c r="AK765" s="353"/>
    </row>
    <row r="766" spans="3:37">
      <c r="C766" s="439"/>
      <c r="D766" s="323"/>
      <c r="E766" s="353"/>
      <c r="F766" s="353"/>
      <c r="L766" s="353"/>
      <c r="N766" s="353"/>
      <c r="P766" s="353"/>
      <c r="Q766" s="353"/>
      <c r="R766" s="353"/>
      <c r="S766" s="353"/>
      <c r="T766" s="353"/>
      <c r="U766" s="353"/>
      <c r="V766" s="353"/>
      <c r="W766" s="353"/>
      <c r="X766" s="353"/>
      <c r="Y766" s="353"/>
      <c r="Z766" s="353"/>
      <c r="AA766" s="353"/>
      <c r="AB766" s="353"/>
      <c r="AC766" s="353"/>
      <c r="AD766" s="353"/>
      <c r="AE766" s="353"/>
      <c r="AF766" s="353"/>
      <c r="AG766" s="353"/>
      <c r="AH766" s="353"/>
      <c r="AI766" s="353"/>
      <c r="AJ766" s="353"/>
      <c r="AK766" s="353"/>
    </row>
    <row r="767" spans="3:37">
      <c r="C767" s="439"/>
      <c r="D767" s="323"/>
      <c r="E767" s="353"/>
      <c r="F767" s="353"/>
      <c r="L767" s="353"/>
      <c r="N767" s="353"/>
      <c r="P767" s="353"/>
      <c r="Q767" s="353"/>
      <c r="R767" s="353"/>
      <c r="S767" s="353"/>
      <c r="T767" s="353"/>
      <c r="U767" s="353"/>
      <c r="V767" s="353"/>
      <c r="W767" s="353"/>
      <c r="X767" s="353"/>
      <c r="Y767" s="353"/>
      <c r="Z767" s="353"/>
      <c r="AA767" s="353"/>
      <c r="AB767" s="353"/>
      <c r="AC767" s="353"/>
      <c r="AD767" s="353"/>
      <c r="AE767" s="353"/>
      <c r="AF767" s="353"/>
      <c r="AG767" s="353"/>
      <c r="AH767" s="353"/>
      <c r="AI767" s="353"/>
      <c r="AJ767" s="353"/>
      <c r="AK767" s="353"/>
    </row>
    <row r="768" spans="3:37">
      <c r="C768" s="439"/>
      <c r="D768" s="323"/>
      <c r="E768" s="353"/>
      <c r="F768" s="353"/>
      <c r="L768" s="353"/>
      <c r="N768" s="353"/>
      <c r="P768" s="353"/>
      <c r="Q768" s="353"/>
      <c r="R768" s="353"/>
      <c r="S768" s="353"/>
      <c r="T768" s="353"/>
      <c r="U768" s="353"/>
      <c r="V768" s="353"/>
      <c r="W768" s="353"/>
      <c r="X768" s="353"/>
      <c r="Y768" s="353"/>
      <c r="Z768" s="353"/>
      <c r="AA768" s="353"/>
      <c r="AB768" s="353"/>
      <c r="AC768" s="353"/>
      <c r="AD768" s="353"/>
      <c r="AE768" s="353"/>
      <c r="AF768" s="353"/>
      <c r="AG768" s="353"/>
      <c r="AH768" s="353"/>
      <c r="AI768" s="353"/>
      <c r="AJ768" s="353"/>
      <c r="AK768" s="353"/>
    </row>
    <row r="769" spans="3:37">
      <c r="C769" s="439"/>
      <c r="D769" s="323"/>
      <c r="E769" s="353"/>
      <c r="F769" s="353"/>
      <c r="L769" s="353"/>
      <c r="N769" s="353"/>
      <c r="P769" s="353"/>
      <c r="Q769" s="353"/>
      <c r="R769" s="353"/>
      <c r="S769" s="353"/>
      <c r="T769" s="353"/>
      <c r="U769" s="353"/>
      <c r="V769" s="353"/>
      <c r="W769" s="353"/>
      <c r="X769" s="353"/>
      <c r="Y769" s="353"/>
      <c r="Z769" s="353"/>
      <c r="AA769" s="353"/>
      <c r="AB769" s="353"/>
      <c r="AC769" s="353"/>
      <c r="AD769" s="353"/>
      <c r="AE769" s="353"/>
      <c r="AF769" s="353"/>
      <c r="AG769" s="353"/>
      <c r="AH769" s="353"/>
      <c r="AI769" s="353"/>
      <c r="AJ769" s="353"/>
      <c r="AK769" s="353"/>
    </row>
    <row r="770" spans="3:37">
      <c r="C770" s="439"/>
      <c r="D770" s="323"/>
      <c r="E770" s="353"/>
      <c r="F770" s="353"/>
      <c r="L770" s="353"/>
      <c r="N770" s="353"/>
      <c r="P770" s="353"/>
      <c r="Q770" s="353"/>
      <c r="R770" s="353"/>
      <c r="S770" s="353"/>
      <c r="T770" s="353"/>
      <c r="U770" s="353"/>
      <c r="V770" s="353"/>
      <c r="W770" s="353"/>
      <c r="X770" s="353"/>
      <c r="Y770" s="353"/>
      <c r="Z770" s="353"/>
      <c r="AA770" s="353"/>
      <c r="AB770" s="353"/>
      <c r="AC770" s="353"/>
      <c r="AD770" s="353"/>
      <c r="AE770" s="353"/>
      <c r="AF770" s="353"/>
      <c r="AG770" s="353"/>
      <c r="AH770" s="353"/>
      <c r="AI770" s="353"/>
      <c r="AJ770" s="353"/>
      <c r="AK770" s="353"/>
    </row>
    <row r="771" spans="3:37">
      <c r="C771" s="439"/>
      <c r="D771" s="323"/>
      <c r="E771" s="353"/>
      <c r="F771" s="353"/>
      <c r="L771" s="353"/>
      <c r="N771" s="353"/>
      <c r="P771" s="353"/>
      <c r="Q771" s="353"/>
      <c r="R771" s="353"/>
      <c r="S771" s="353"/>
      <c r="T771" s="353"/>
      <c r="U771" s="353"/>
      <c r="V771" s="353"/>
      <c r="W771" s="353"/>
      <c r="X771" s="353"/>
      <c r="Y771" s="353"/>
      <c r="Z771" s="353"/>
      <c r="AA771" s="353"/>
      <c r="AB771" s="353"/>
      <c r="AC771" s="353"/>
      <c r="AD771" s="353"/>
      <c r="AE771" s="353"/>
      <c r="AF771" s="353"/>
      <c r="AG771" s="353"/>
      <c r="AH771" s="353"/>
      <c r="AI771" s="353"/>
      <c r="AJ771" s="353"/>
      <c r="AK771" s="353"/>
    </row>
    <row r="772" spans="3:37">
      <c r="C772" s="439"/>
      <c r="D772" s="323"/>
      <c r="E772" s="353"/>
      <c r="F772" s="353"/>
      <c r="L772" s="353"/>
      <c r="N772" s="353"/>
      <c r="P772" s="353"/>
      <c r="Q772" s="353"/>
      <c r="R772" s="353"/>
      <c r="S772" s="353"/>
      <c r="T772" s="353"/>
      <c r="U772" s="353"/>
      <c r="V772" s="353"/>
      <c r="W772" s="353"/>
      <c r="X772" s="353"/>
      <c r="Y772" s="353"/>
      <c r="Z772" s="353"/>
      <c r="AA772" s="353"/>
      <c r="AB772" s="353"/>
      <c r="AC772" s="353"/>
      <c r="AD772" s="353"/>
      <c r="AE772" s="353"/>
      <c r="AF772" s="353"/>
      <c r="AG772" s="353"/>
      <c r="AH772" s="353"/>
      <c r="AI772" s="353"/>
      <c r="AJ772" s="353"/>
      <c r="AK772" s="353"/>
    </row>
    <row r="773" spans="3:37">
      <c r="C773" s="439"/>
      <c r="D773" s="323"/>
      <c r="E773" s="353"/>
      <c r="F773" s="353"/>
      <c r="L773" s="353"/>
      <c r="N773" s="353"/>
      <c r="P773" s="353"/>
      <c r="Q773" s="353"/>
      <c r="R773" s="353"/>
      <c r="S773" s="353"/>
      <c r="T773" s="353"/>
      <c r="U773" s="353"/>
      <c r="V773" s="353"/>
      <c r="W773" s="353"/>
      <c r="X773" s="353"/>
      <c r="Y773" s="353"/>
      <c r="Z773" s="353"/>
      <c r="AA773" s="353"/>
      <c r="AB773" s="353"/>
      <c r="AC773" s="353"/>
      <c r="AD773" s="353"/>
      <c r="AE773" s="353"/>
      <c r="AF773" s="353"/>
      <c r="AG773" s="353"/>
      <c r="AH773" s="353"/>
      <c r="AI773" s="353"/>
      <c r="AJ773" s="353"/>
      <c r="AK773" s="353"/>
    </row>
    <row r="774" spans="3:37">
      <c r="C774" s="439"/>
      <c r="D774" s="323"/>
      <c r="E774" s="353"/>
      <c r="F774" s="353"/>
      <c r="L774" s="353"/>
      <c r="N774" s="353"/>
      <c r="P774" s="353"/>
      <c r="Q774" s="353"/>
      <c r="R774" s="353"/>
      <c r="S774" s="353"/>
      <c r="T774" s="353"/>
      <c r="U774" s="353"/>
      <c r="V774" s="353"/>
      <c r="W774" s="353"/>
      <c r="X774" s="353"/>
      <c r="Y774" s="353"/>
      <c r="Z774" s="353"/>
      <c r="AA774" s="353"/>
      <c r="AB774" s="353"/>
      <c r="AC774" s="353"/>
      <c r="AD774" s="353"/>
      <c r="AE774" s="353"/>
      <c r="AF774" s="353"/>
      <c r="AG774" s="353"/>
      <c r="AH774" s="353"/>
      <c r="AI774" s="353"/>
      <c r="AJ774" s="353"/>
      <c r="AK774" s="353"/>
    </row>
    <row r="775" spans="3:37">
      <c r="C775" s="439"/>
      <c r="D775" s="323"/>
      <c r="E775" s="353"/>
      <c r="F775" s="353"/>
      <c r="L775" s="353"/>
      <c r="N775" s="353"/>
      <c r="P775" s="353"/>
      <c r="Q775" s="353"/>
      <c r="R775" s="353"/>
      <c r="S775" s="353"/>
      <c r="T775" s="353"/>
      <c r="U775" s="353"/>
      <c r="V775" s="353"/>
      <c r="W775" s="353"/>
      <c r="X775" s="353"/>
      <c r="Y775" s="353"/>
      <c r="Z775" s="353"/>
      <c r="AA775" s="353"/>
      <c r="AB775" s="353"/>
      <c r="AC775" s="353"/>
      <c r="AD775" s="353"/>
      <c r="AE775" s="353"/>
      <c r="AF775" s="353"/>
      <c r="AG775" s="353"/>
      <c r="AH775" s="353"/>
      <c r="AI775" s="353"/>
      <c r="AJ775" s="353"/>
      <c r="AK775" s="353"/>
    </row>
    <row r="776" spans="3:37">
      <c r="C776" s="439"/>
      <c r="D776" s="323"/>
      <c r="E776" s="353"/>
      <c r="F776" s="353"/>
      <c r="L776" s="353"/>
      <c r="N776" s="353"/>
      <c r="P776" s="353"/>
      <c r="Q776" s="353"/>
      <c r="R776" s="353"/>
      <c r="S776" s="353"/>
      <c r="T776" s="353"/>
      <c r="U776" s="353"/>
      <c r="V776" s="353"/>
      <c r="W776" s="353"/>
      <c r="X776" s="353"/>
      <c r="Y776" s="353"/>
      <c r="Z776" s="353"/>
      <c r="AA776" s="353"/>
      <c r="AB776" s="353"/>
      <c r="AC776" s="353"/>
      <c r="AD776" s="353"/>
      <c r="AE776" s="353"/>
      <c r="AF776" s="353"/>
      <c r="AG776" s="353"/>
      <c r="AH776" s="353"/>
      <c r="AI776" s="353"/>
      <c r="AJ776" s="353"/>
      <c r="AK776" s="353"/>
    </row>
    <row r="777" spans="3:37">
      <c r="C777" s="439"/>
      <c r="D777" s="323"/>
      <c r="E777" s="353"/>
      <c r="F777" s="353"/>
      <c r="L777" s="353"/>
      <c r="N777" s="353"/>
      <c r="P777" s="353"/>
      <c r="Q777" s="353"/>
      <c r="R777" s="353"/>
      <c r="S777" s="353"/>
      <c r="T777" s="353"/>
      <c r="U777" s="353"/>
      <c r="V777" s="353"/>
      <c r="W777" s="353"/>
      <c r="X777" s="353"/>
      <c r="Y777" s="353"/>
      <c r="Z777" s="353"/>
      <c r="AA777" s="353"/>
      <c r="AB777" s="353"/>
      <c r="AC777" s="353"/>
      <c r="AD777" s="353"/>
      <c r="AE777" s="353"/>
      <c r="AF777" s="353"/>
      <c r="AG777" s="353"/>
      <c r="AH777" s="353"/>
      <c r="AI777" s="353"/>
      <c r="AJ777" s="353"/>
      <c r="AK777" s="353"/>
    </row>
    <row r="778" spans="3:37">
      <c r="C778" s="439"/>
      <c r="D778" s="323"/>
      <c r="E778" s="353"/>
      <c r="F778" s="353"/>
      <c r="L778" s="353"/>
      <c r="N778" s="353"/>
      <c r="P778" s="353"/>
      <c r="Q778" s="353"/>
      <c r="R778" s="353"/>
      <c r="S778" s="353"/>
      <c r="T778" s="353"/>
      <c r="U778" s="353"/>
      <c r="V778" s="353"/>
      <c r="W778" s="353"/>
      <c r="X778" s="353"/>
      <c r="Y778" s="353"/>
      <c r="Z778" s="353"/>
      <c r="AA778" s="353"/>
      <c r="AB778" s="353"/>
      <c r="AC778" s="353"/>
      <c r="AD778" s="353"/>
      <c r="AE778" s="353"/>
      <c r="AF778" s="353"/>
      <c r="AG778" s="353"/>
      <c r="AH778" s="353"/>
      <c r="AI778" s="353"/>
      <c r="AJ778" s="353"/>
      <c r="AK778" s="353"/>
    </row>
    <row r="779" spans="3:37">
      <c r="C779" s="439"/>
      <c r="D779" s="323"/>
      <c r="E779" s="353"/>
      <c r="F779" s="353"/>
      <c r="L779" s="353"/>
      <c r="N779" s="353"/>
      <c r="P779" s="353"/>
      <c r="Q779" s="353"/>
      <c r="R779" s="353"/>
      <c r="S779" s="353"/>
      <c r="T779" s="353"/>
      <c r="U779" s="353"/>
      <c r="V779" s="353"/>
      <c r="W779" s="353"/>
      <c r="X779" s="353"/>
      <c r="Y779" s="353"/>
      <c r="Z779" s="353"/>
      <c r="AA779" s="353"/>
      <c r="AB779" s="353"/>
      <c r="AC779" s="353"/>
      <c r="AD779" s="353"/>
      <c r="AE779" s="353"/>
      <c r="AF779" s="353"/>
      <c r="AG779" s="353"/>
      <c r="AH779" s="353"/>
      <c r="AI779" s="353"/>
      <c r="AJ779" s="353"/>
      <c r="AK779" s="353"/>
    </row>
    <row r="780" spans="3:37">
      <c r="C780" s="439"/>
      <c r="D780" s="323"/>
      <c r="E780" s="353"/>
      <c r="F780" s="353"/>
      <c r="L780" s="353"/>
      <c r="N780" s="353"/>
      <c r="P780" s="353"/>
      <c r="Q780" s="353"/>
      <c r="R780" s="353"/>
      <c r="S780" s="353"/>
      <c r="T780" s="353"/>
      <c r="U780" s="353"/>
      <c r="V780" s="353"/>
      <c r="W780" s="353"/>
      <c r="X780" s="353"/>
      <c r="Y780" s="353"/>
      <c r="Z780" s="353"/>
      <c r="AA780" s="353"/>
      <c r="AB780" s="353"/>
      <c r="AC780" s="353"/>
      <c r="AD780" s="353"/>
      <c r="AE780" s="353"/>
      <c r="AF780" s="353"/>
      <c r="AG780" s="353"/>
      <c r="AH780" s="353"/>
      <c r="AI780" s="353"/>
      <c r="AJ780" s="353"/>
      <c r="AK780" s="353"/>
    </row>
    <row r="781" spans="3:37">
      <c r="C781" s="439"/>
      <c r="D781" s="323"/>
      <c r="E781" s="353"/>
      <c r="F781" s="353"/>
      <c r="L781" s="353"/>
      <c r="N781" s="353"/>
      <c r="P781" s="353"/>
      <c r="Q781" s="353"/>
      <c r="R781" s="353"/>
      <c r="S781" s="353"/>
      <c r="T781" s="353"/>
      <c r="U781" s="353"/>
      <c r="V781" s="353"/>
      <c r="W781" s="353"/>
      <c r="X781" s="353"/>
      <c r="Y781" s="353"/>
      <c r="Z781" s="353"/>
      <c r="AA781" s="353"/>
      <c r="AB781" s="353"/>
      <c r="AC781" s="353"/>
      <c r="AD781" s="353"/>
      <c r="AE781" s="353"/>
      <c r="AF781" s="353"/>
      <c r="AG781" s="353"/>
      <c r="AH781" s="353"/>
      <c r="AI781" s="353"/>
      <c r="AJ781" s="353"/>
      <c r="AK781" s="353"/>
    </row>
    <row r="782" spans="3:37">
      <c r="C782" s="439"/>
      <c r="D782" s="323"/>
      <c r="E782" s="353"/>
      <c r="F782" s="353"/>
      <c r="L782" s="353"/>
      <c r="N782" s="353"/>
      <c r="P782" s="353"/>
      <c r="Q782" s="353"/>
      <c r="R782" s="353"/>
      <c r="S782" s="353"/>
      <c r="T782" s="353"/>
      <c r="U782" s="353"/>
      <c r="V782" s="353"/>
      <c r="W782" s="353"/>
      <c r="X782" s="353"/>
      <c r="Y782" s="353"/>
      <c r="Z782" s="353"/>
      <c r="AA782" s="353"/>
      <c r="AB782" s="353"/>
      <c r="AC782" s="353"/>
      <c r="AD782" s="353"/>
      <c r="AE782" s="353"/>
      <c r="AF782" s="353"/>
      <c r="AG782" s="353"/>
      <c r="AH782" s="353"/>
      <c r="AI782" s="353"/>
      <c r="AJ782" s="353"/>
      <c r="AK782" s="353"/>
    </row>
    <row r="783" spans="3:37">
      <c r="C783" s="439"/>
      <c r="D783" s="323"/>
      <c r="E783" s="353"/>
      <c r="F783" s="353"/>
      <c r="L783" s="353"/>
      <c r="N783" s="353"/>
      <c r="P783" s="353"/>
      <c r="Q783" s="353"/>
      <c r="R783" s="353"/>
      <c r="S783" s="353"/>
      <c r="T783" s="353"/>
      <c r="U783" s="353"/>
      <c r="V783" s="353"/>
      <c r="W783" s="353"/>
      <c r="X783" s="353"/>
      <c r="Y783" s="353"/>
      <c r="Z783" s="353"/>
      <c r="AA783" s="353"/>
      <c r="AB783" s="353"/>
      <c r="AC783" s="353"/>
      <c r="AD783" s="353"/>
      <c r="AE783" s="353"/>
      <c r="AF783" s="353"/>
      <c r="AG783" s="353"/>
      <c r="AH783" s="353"/>
      <c r="AI783" s="353"/>
      <c r="AJ783" s="353"/>
      <c r="AK783" s="353"/>
    </row>
    <row r="784" spans="3:37">
      <c r="C784" s="439"/>
      <c r="D784" s="323"/>
      <c r="E784" s="353"/>
      <c r="F784" s="353"/>
      <c r="L784" s="353"/>
      <c r="N784" s="353"/>
      <c r="P784" s="353"/>
      <c r="Q784" s="353"/>
      <c r="R784" s="353"/>
      <c r="S784" s="353"/>
      <c r="T784" s="353"/>
      <c r="U784" s="353"/>
      <c r="V784" s="353"/>
      <c r="W784" s="353"/>
      <c r="X784" s="353"/>
      <c r="Y784" s="353"/>
      <c r="Z784" s="353"/>
      <c r="AA784" s="353"/>
      <c r="AB784" s="353"/>
      <c r="AC784" s="353"/>
      <c r="AD784" s="353"/>
      <c r="AE784" s="353"/>
      <c r="AF784" s="353"/>
      <c r="AG784" s="353"/>
      <c r="AH784" s="353"/>
      <c r="AI784" s="353"/>
      <c r="AJ784" s="353"/>
      <c r="AK784" s="353"/>
    </row>
    <row r="785" spans="3:37">
      <c r="C785" s="439"/>
      <c r="D785" s="323"/>
      <c r="E785" s="353"/>
      <c r="F785" s="353"/>
      <c r="L785" s="353"/>
      <c r="N785" s="353"/>
      <c r="P785" s="353"/>
      <c r="Q785" s="353"/>
      <c r="R785" s="353"/>
      <c r="S785" s="353"/>
      <c r="T785" s="353"/>
      <c r="U785" s="353"/>
      <c r="V785" s="353"/>
      <c r="W785" s="353"/>
      <c r="X785" s="353"/>
      <c r="Y785" s="353"/>
      <c r="Z785" s="353"/>
      <c r="AA785" s="353"/>
      <c r="AB785" s="353"/>
      <c r="AC785" s="353"/>
      <c r="AD785" s="353"/>
      <c r="AE785" s="353"/>
      <c r="AF785" s="353"/>
      <c r="AG785" s="353"/>
      <c r="AH785" s="353"/>
      <c r="AI785" s="353"/>
      <c r="AJ785" s="353"/>
      <c r="AK785" s="353"/>
    </row>
    <row r="786" spans="3:37">
      <c r="C786" s="439"/>
      <c r="D786" s="323"/>
      <c r="E786" s="353"/>
      <c r="F786" s="353"/>
      <c r="L786" s="353"/>
      <c r="N786" s="353"/>
      <c r="P786" s="353"/>
      <c r="Q786" s="353"/>
      <c r="R786" s="353"/>
      <c r="S786" s="353"/>
      <c r="T786" s="353"/>
      <c r="U786" s="353"/>
      <c r="V786" s="353"/>
      <c r="W786" s="353"/>
      <c r="X786" s="353"/>
      <c r="Y786" s="353"/>
      <c r="Z786" s="353"/>
      <c r="AA786" s="353"/>
      <c r="AB786" s="353"/>
      <c r="AC786" s="353"/>
      <c r="AD786" s="353"/>
      <c r="AE786" s="353"/>
      <c r="AF786" s="353"/>
      <c r="AG786" s="353"/>
      <c r="AH786" s="353"/>
      <c r="AI786" s="353"/>
      <c r="AJ786" s="353"/>
      <c r="AK786" s="353"/>
    </row>
    <row r="787" spans="3:37">
      <c r="C787" s="439"/>
      <c r="D787" s="323"/>
      <c r="E787" s="353"/>
      <c r="F787" s="353"/>
      <c r="L787" s="353"/>
      <c r="N787" s="353"/>
      <c r="P787" s="353"/>
      <c r="Q787" s="353"/>
      <c r="R787" s="353"/>
      <c r="S787" s="353"/>
      <c r="T787" s="353"/>
      <c r="U787" s="353"/>
      <c r="V787" s="353"/>
      <c r="W787" s="353"/>
      <c r="X787" s="353"/>
      <c r="Y787" s="353"/>
      <c r="Z787" s="353"/>
      <c r="AA787" s="353"/>
      <c r="AB787" s="353"/>
      <c r="AC787" s="353"/>
      <c r="AD787" s="353"/>
      <c r="AE787" s="353"/>
      <c r="AF787" s="353"/>
      <c r="AG787" s="353"/>
      <c r="AH787" s="353"/>
      <c r="AI787" s="353"/>
      <c r="AJ787" s="353"/>
      <c r="AK787" s="353"/>
    </row>
    <row r="788" spans="3:37">
      <c r="C788" s="439"/>
      <c r="D788" s="323"/>
      <c r="E788" s="353"/>
      <c r="F788" s="353"/>
      <c r="L788" s="353"/>
      <c r="N788" s="353"/>
      <c r="P788" s="353"/>
      <c r="Q788" s="353"/>
      <c r="R788" s="353"/>
      <c r="S788" s="353"/>
      <c r="T788" s="353"/>
      <c r="U788" s="353"/>
      <c r="V788" s="353"/>
      <c r="W788" s="353"/>
      <c r="X788" s="353"/>
      <c r="Y788" s="353"/>
      <c r="Z788" s="353"/>
      <c r="AA788" s="353"/>
      <c r="AB788" s="353"/>
      <c r="AC788" s="353"/>
      <c r="AD788" s="353"/>
      <c r="AE788" s="353"/>
      <c r="AF788" s="353"/>
      <c r="AG788" s="353"/>
      <c r="AH788" s="353"/>
      <c r="AI788" s="353"/>
      <c r="AJ788" s="353"/>
      <c r="AK788" s="353"/>
    </row>
    <row r="789" spans="3:37">
      <c r="C789" s="439"/>
      <c r="D789" s="323"/>
      <c r="E789" s="353"/>
      <c r="F789" s="353"/>
      <c r="L789" s="353"/>
      <c r="N789" s="353"/>
      <c r="P789" s="353"/>
      <c r="Q789" s="353"/>
      <c r="R789" s="353"/>
      <c r="S789" s="353"/>
      <c r="T789" s="353"/>
      <c r="U789" s="353"/>
      <c r="V789" s="353"/>
      <c r="W789" s="353"/>
      <c r="X789" s="353"/>
      <c r="Y789" s="353"/>
      <c r="Z789" s="353"/>
      <c r="AA789" s="353"/>
      <c r="AB789" s="353"/>
      <c r="AC789" s="353"/>
      <c r="AD789" s="353"/>
      <c r="AE789" s="353"/>
      <c r="AF789" s="353"/>
      <c r="AG789" s="353"/>
      <c r="AH789" s="353"/>
      <c r="AI789" s="353"/>
      <c r="AJ789" s="353"/>
      <c r="AK789" s="353"/>
    </row>
    <row r="790" spans="3:37">
      <c r="C790" s="439"/>
      <c r="D790" s="323"/>
      <c r="E790" s="353"/>
      <c r="F790" s="353"/>
      <c r="L790" s="353"/>
      <c r="N790" s="353"/>
      <c r="P790" s="353"/>
      <c r="Q790" s="353"/>
      <c r="R790" s="353"/>
      <c r="S790" s="353"/>
      <c r="T790" s="353"/>
      <c r="U790" s="353"/>
      <c r="V790" s="353"/>
      <c r="W790" s="353"/>
      <c r="X790" s="353"/>
      <c r="Y790" s="353"/>
      <c r="Z790" s="353"/>
      <c r="AA790" s="353"/>
      <c r="AB790" s="353"/>
      <c r="AC790" s="353"/>
      <c r="AD790" s="353"/>
      <c r="AE790" s="353"/>
      <c r="AF790" s="353"/>
      <c r="AG790" s="353"/>
      <c r="AH790" s="353"/>
      <c r="AI790" s="353"/>
      <c r="AJ790" s="353"/>
      <c r="AK790" s="353"/>
    </row>
    <row r="791" spans="3:37">
      <c r="C791" s="439"/>
      <c r="D791" s="323"/>
      <c r="E791" s="353"/>
      <c r="F791" s="353"/>
      <c r="L791" s="353"/>
      <c r="N791" s="353"/>
      <c r="P791" s="353"/>
      <c r="Q791" s="353"/>
      <c r="R791" s="353"/>
      <c r="S791" s="353"/>
      <c r="T791" s="353"/>
      <c r="U791" s="353"/>
      <c r="V791" s="353"/>
      <c r="W791" s="353"/>
      <c r="X791" s="353"/>
      <c r="Y791" s="353"/>
      <c r="Z791" s="353"/>
      <c r="AA791" s="353"/>
      <c r="AB791" s="353"/>
      <c r="AC791" s="353"/>
      <c r="AD791" s="353"/>
      <c r="AE791" s="353"/>
      <c r="AF791" s="353"/>
      <c r="AG791" s="353"/>
      <c r="AH791" s="353"/>
      <c r="AI791" s="353"/>
      <c r="AJ791" s="353"/>
      <c r="AK791" s="353"/>
    </row>
    <row r="792" spans="3:37">
      <c r="C792" s="439"/>
      <c r="D792" s="323"/>
      <c r="E792" s="353"/>
      <c r="F792" s="353"/>
      <c r="L792" s="353"/>
      <c r="N792" s="353"/>
      <c r="P792" s="353"/>
      <c r="Q792" s="353"/>
      <c r="R792" s="353"/>
      <c r="S792" s="353"/>
      <c r="T792" s="353"/>
      <c r="U792" s="353"/>
      <c r="V792" s="353"/>
      <c r="W792" s="353"/>
      <c r="X792" s="353"/>
      <c r="Y792" s="353"/>
      <c r="Z792" s="353"/>
      <c r="AA792" s="353"/>
      <c r="AB792" s="353"/>
      <c r="AC792" s="353"/>
      <c r="AD792" s="353"/>
      <c r="AE792" s="353"/>
      <c r="AF792" s="353"/>
      <c r="AG792" s="353"/>
      <c r="AH792" s="353"/>
      <c r="AI792" s="353"/>
      <c r="AJ792" s="353"/>
      <c r="AK792" s="353"/>
    </row>
    <row r="793" spans="3:37">
      <c r="C793" s="439"/>
      <c r="D793" s="323"/>
      <c r="E793" s="353"/>
      <c r="F793" s="353"/>
      <c r="L793" s="353"/>
      <c r="N793" s="353"/>
      <c r="P793" s="353"/>
      <c r="Q793" s="353"/>
      <c r="R793" s="353"/>
      <c r="S793" s="353"/>
      <c r="T793" s="353"/>
      <c r="U793" s="353"/>
      <c r="V793" s="353"/>
      <c r="W793" s="353"/>
      <c r="X793" s="353"/>
      <c r="Y793" s="353"/>
      <c r="Z793" s="353"/>
      <c r="AA793" s="353"/>
      <c r="AB793" s="353"/>
      <c r="AC793" s="353"/>
      <c r="AD793" s="353"/>
      <c r="AE793" s="353"/>
      <c r="AF793" s="353"/>
      <c r="AG793" s="353"/>
      <c r="AH793" s="353"/>
      <c r="AI793" s="353"/>
      <c r="AJ793" s="353"/>
      <c r="AK793" s="353"/>
    </row>
    <row r="794" spans="3:37">
      <c r="C794" s="439"/>
      <c r="D794" s="323"/>
      <c r="E794" s="353"/>
      <c r="F794" s="353"/>
      <c r="L794" s="353"/>
      <c r="N794" s="353"/>
      <c r="P794" s="353"/>
      <c r="Q794" s="353"/>
      <c r="R794" s="353"/>
      <c r="S794" s="353"/>
      <c r="T794" s="353"/>
      <c r="U794" s="353"/>
      <c r="V794" s="353"/>
      <c r="W794" s="353"/>
      <c r="X794" s="353"/>
      <c r="Y794" s="353"/>
      <c r="Z794" s="353"/>
      <c r="AA794" s="353"/>
      <c r="AB794" s="353"/>
      <c r="AC794" s="353"/>
      <c r="AD794" s="353"/>
      <c r="AE794" s="353"/>
      <c r="AF794" s="353"/>
      <c r="AG794" s="353"/>
      <c r="AH794" s="353"/>
      <c r="AI794" s="353"/>
      <c r="AJ794" s="353"/>
      <c r="AK794" s="353"/>
    </row>
    <row r="795" spans="3:37">
      <c r="C795" s="439"/>
      <c r="D795" s="323"/>
      <c r="E795" s="353"/>
      <c r="F795" s="353"/>
      <c r="L795" s="353"/>
      <c r="N795" s="353"/>
      <c r="P795" s="353"/>
      <c r="Q795" s="353"/>
      <c r="R795" s="353"/>
      <c r="S795" s="353"/>
      <c r="T795" s="353"/>
      <c r="U795" s="353"/>
      <c r="V795" s="353"/>
      <c r="W795" s="353"/>
      <c r="X795" s="353"/>
      <c r="Y795" s="353"/>
      <c r="Z795" s="353"/>
      <c r="AA795" s="353"/>
      <c r="AB795" s="353"/>
      <c r="AC795" s="353"/>
      <c r="AD795" s="353"/>
      <c r="AE795" s="353"/>
      <c r="AF795" s="353"/>
      <c r="AG795" s="353"/>
      <c r="AH795" s="353"/>
      <c r="AI795" s="353"/>
      <c r="AJ795" s="353"/>
      <c r="AK795" s="353"/>
    </row>
    <row r="796" spans="3:37">
      <c r="C796" s="439"/>
      <c r="D796" s="323"/>
      <c r="E796" s="353"/>
      <c r="F796" s="353"/>
      <c r="L796" s="353"/>
      <c r="N796" s="353"/>
      <c r="P796" s="353"/>
      <c r="Q796" s="353"/>
      <c r="R796" s="353"/>
      <c r="S796" s="353"/>
      <c r="T796" s="353"/>
      <c r="U796" s="353"/>
      <c r="V796" s="353"/>
      <c r="W796" s="353"/>
      <c r="X796" s="353"/>
      <c r="Y796" s="353"/>
      <c r="Z796" s="353"/>
      <c r="AA796" s="353"/>
      <c r="AB796" s="353"/>
      <c r="AC796" s="353"/>
      <c r="AD796" s="353"/>
      <c r="AE796" s="353"/>
      <c r="AF796" s="353"/>
      <c r="AG796" s="353"/>
      <c r="AH796" s="353"/>
      <c r="AI796" s="353"/>
      <c r="AJ796" s="353"/>
      <c r="AK796" s="353"/>
    </row>
    <row r="797" spans="3:37">
      <c r="C797" s="439"/>
      <c r="D797" s="323"/>
      <c r="E797" s="353"/>
      <c r="F797" s="353"/>
      <c r="L797" s="353"/>
      <c r="N797" s="353"/>
      <c r="P797" s="353"/>
      <c r="Q797" s="353"/>
      <c r="R797" s="353"/>
      <c r="S797" s="353"/>
      <c r="T797" s="353"/>
      <c r="U797" s="353"/>
      <c r="V797" s="353"/>
      <c r="W797" s="353"/>
      <c r="X797" s="353"/>
      <c r="Y797" s="353"/>
      <c r="Z797" s="353"/>
      <c r="AA797" s="353"/>
      <c r="AB797" s="353"/>
      <c r="AC797" s="353"/>
      <c r="AD797" s="353"/>
      <c r="AE797" s="353"/>
      <c r="AF797" s="353"/>
      <c r="AG797" s="353"/>
      <c r="AH797" s="353"/>
      <c r="AI797" s="353"/>
      <c r="AJ797" s="353"/>
      <c r="AK797" s="353"/>
    </row>
    <row r="798" spans="3:37">
      <c r="C798" s="439"/>
      <c r="D798" s="323"/>
      <c r="E798" s="353"/>
      <c r="F798" s="353"/>
      <c r="L798" s="353"/>
      <c r="N798" s="353"/>
      <c r="P798" s="353"/>
      <c r="Q798" s="353"/>
      <c r="R798" s="353"/>
      <c r="S798" s="353"/>
      <c r="T798" s="353"/>
      <c r="U798" s="353"/>
      <c r="V798" s="353"/>
      <c r="W798" s="353"/>
      <c r="X798" s="353"/>
      <c r="Y798" s="353"/>
      <c r="Z798" s="353"/>
      <c r="AA798" s="353"/>
      <c r="AB798" s="353"/>
      <c r="AC798" s="353"/>
      <c r="AD798" s="353"/>
      <c r="AE798" s="353"/>
      <c r="AF798" s="353"/>
      <c r="AG798" s="353"/>
      <c r="AH798" s="353"/>
      <c r="AI798" s="353"/>
      <c r="AJ798" s="353"/>
      <c r="AK798" s="353"/>
    </row>
    <row r="799" spans="3:37">
      <c r="C799" s="439"/>
      <c r="D799" s="323"/>
      <c r="E799" s="353"/>
      <c r="F799" s="353"/>
      <c r="L799" s="353"/>
      <c r="N799" s="353"/>
      <c r="P799" s="353"/>
      <c r="Q799" s="353"/>
      <c r="R799" s="353"/>
      <c r="S799" s="353"/>
      <c r="T799" s="353"/>
      <c r="U799" s="353"/>
      <c r="V799" s="353"/>
      <c r="W799" s="353"/>
      <c r="X799" s="353"/>
      <c r="Y799" s="353"/>
      <c r="Z799" s="353"/>
      <c r="AA799" s="353"/>
      <c r="AB799" s="353"/>
      <c r="AC799" s="353"/>
      <c r="AD799" s="353"/>
      <c r="AE799" s="353"/>
      <c r="AF799" s="353"/>
      <c r="AG799" s="353"/>
      <c r="AH799" s="353"/>
      <c r="AI799" s="353"/>
      <c r="AJ799" s="353"/>
      <c r="AK799" s="353"/>
    </row>
    <row r="800" spans="3:37">
      <c r="C800" s="439"/>
      <c r="D800" s="323"/>
      <c r="E800" s="353"/>
      <c r="F800" s="353"/>
      <c r="L800" s="353"/>
      <c r="N800" s="353"/>
      <c r="P800" s="353"/>
      <c r="Q800" s="353"/>
      <c r="R800" s="353"/>
      <c r="S800" s="353"/>
      <c r="T800" s="353"/>
      <c r="U800" s="353"/>
      <c r="V800" s="353"/>
      <c r="W800" s="353"/>
      <c r="X800" s="353"/>
      <c r="Y800" s="353"/>
      <c r="Z800" s="353"/>
      <c r="AA800" s="353"/>
      <c r="AB800" s="353"/>
      <c r="AC800" s="353"/>
      <c r="AD800" s="353"/>
      <c r="AE800" s="353"/>
      <c r="AF800" s="353"/>
      <c r="AG800" s="353"/>
      <c r="AH800" s="353"/>
      <c r="AI800" s="353"/>
      <c r="AJ800" s="353"/>
      <c r="AK800" s="353"/>
    </row>
    <row r="801" spans="3:37">
      <c r="C801" s="439"/>
      <c r="D801" s="323"/>
      <c r="E801" s="353"/>
      <c r="F801" s="353"/>
      <c r="L801" s="353"/>
      <c r="N801" s="353"/>
      <c r="P801" s="353"/>
      <c r="Q801" s="353"/>
      <c r="R801" s="353"/>
      <c r="S801" s="353"/>
      <c r="T801" s="353"/>
      <c r="U801" s="353"/>
      <c r="V801" s="353"/>
      <c r="W801" s="353"/>
      <c r="X801" s="353"/>
      <c r="Y801" s="353"/>
      <c r="Z801" s="353"/>
      <c r="AA801" s="353"/>
      <c r="AB801" s="353"/>
      <c r="AC801" s="353"/>
      <c r="AD801" s="353"/>
      <c r="AE801" s="353"/>
      <c r="AF801" s="353"/>
      <c r="AG801" s="353"/>
      <c r="AH801" s="353"/>
      <c r="AI801" s="353"/>
      <c r="AJ801" s="353"/>
      <c r="AK801" s="353"/>
    </row>
    <row r="802" spans="3:37">
      <c r="C802" s="439"/>
      <c r="D802" s="323"/>
      <c r="E802" s="353"/>
      <c r="F802" s="353"/>
      <c r="L802" s="353"/>
      <c r="N802" s="353"/>
      <c r="P802" s="353"/>
      <c r="Q802" s="353"/>
      <c r="R802" s="353"/>
      <c r="S802" s="353"/>
      <c r="T802" s="353"/>
      <c r="U802" s="353"/>
      <c r="V802" s="353"/>
      <c r="W802" s="353"/>
      <c r="X802" s="353"/>
      <c r="Y802" s="353"/>
      <c r="Z802" s="353"/>
      <c r="AA802" s="353"/>
      <c r="AB802" s="353"/>
      <c r="AC802" s="353"/>
      <c r="AD802" s="353"/>
      <c r="AE802" s="353"/>
      <c r="AF802" s="353"/>
      <c r="AG802" s="353"/>
      <c r="AH802" s="353"/>
      <c r="AI802" s="353"/>
      <c r="AJ802" s="353"/>
      <c r="AK802" s="353"/>
    </row>
    <row r="803" spans="3:37">
      <c r="C803" s="439"/>
      <c r="D803" s="323"/>
      <c r="E803" s="353"/>
      <c r="F803" s="353"/>
      <c r="L803" s="353"/>
      <c r="N803" s="353"/>
      <c r="P803" s="353"/>
      <c r="Q803" s="353"/>
      <c r="R803" s="353"/>
      <c r="S803" s="353"/>
      <c r="T803" s="353"/>
      <c r="U803" s="353"/>
      <c r="V803" s="353"/>
      <c r="W803" s="353"/>
      <c r="X803" s="353"/>
      <c r="Y803" s="353"/>
      <c r="Z803" s="353"/>
      <c r="AA803" s="353"/>
      <c r="AB803" s="353"/>
      <c r="AC803" s="353"/>
      <c r="AD803" s="353"/>
      <c r="AE803" s="353"/>
      <c r="AF803" s="353"/>
      <c r="AG803" s="353"/>
      <c r="AH803" s="353"/>
      <c r="AI803" s="353"/>
      <c r="AJ803" s="353"/>
      <c r="AK803" s="353"/>
    </row>
    <row r="804" spans="3:37">
      <c r="C804" s="439"/>
      <c r="D804" s="323"/>
      <c r="E804" s="353"/>
      <c r="F804" s="353"/>
      <c r="L804" s="353"/>
      <c r="N804" s="353"/>
      <c r="P804" s="353"/>
      <c r="Q804" s="353"/>
      <c r="R804" s="353"/>
      <c r="S804" s="353"/>
      <c r="T804" s="353"/>
      <c r="U804" s="353"/>
      <c r="V804" s="353"/>
      <c r="W804" s="353"/>
      <c r="X804" s="353"/>
      <c r="Y804" s="353"/>
      <c r="Z804" s="353"/>
      <c r="AA804" s="353"/>
      <c r="AB804" s="353"/>
      <c r="AC804" s="353"/>
      <c r="AD804" s="353"/>
      <c r="AE804" s="353"/>
      <c r="AF804" s="353"/>
      <c r="AG804" s="353"/>
      <c r="AH804" s="353"/>
      <c r="AI804" s="353"/>
      <c r="AJ804" s="353"/>
      <c r="AK804" s="353"/>
    </row>
    <row r="805" spans="3:37">
      <c r="C805" s="439"/>
      <c r="D805" s="323"/>
      <c r="E805" s="353"/>
      <c r="F805" s="353"/>
      <c r="L805" s="353"/>
      <c r="N805" s="353"/>
      <c r="P805" s="353"/>
      <c r="Q805" s="353"/>
      <c r="R805" s="353"/>
      <c r="S805" s="353"/>
      <c r="T805" s="353"/>
      <c r="U805" s="353"/>
      <c r="V805" s="353"/>
      <c r="W805" s="353"/>
      <c r="X805" s="353"/>
      <c r="Y805" s="353"/>
      <c r="Z805" s="353"/>
      <c r="AA805" s="353"/>
      <c r="AB805" s="353"/>
      <c r="AC805" s="353"/>
      <c r="AD805" s="353"/>
      <c r="AE805" s="353"/>
      <c r="AF805" s="353"/>
      <c r="AG805" s="353"/>
      <c r="AH805" s="353"/>
      <c r="AI805" s="353"/>
      <c r="AJ805" s="353"/>
      <c r="AK805" s="353"/>
    </row>
    <row r="806" spans="3:37">
      <c r="C806" s="439"/>
      <c r="D806" s="323"/>
      <c r="E806" s="353"/>
      <c r="F806" s="353"/>
      <c r="L806" s="353"/>
      <c r="N806" s="353"/>
      <c r="P806" s="353"/>
      <c r="Q806" s="353"/>
      <c r="R806" s="353"/>
      <c r="S806" s="353"/>
      <c r="T806" s="353"/>
      <c r="U806" s="353"/>
      <c r="V806" s="353"/>
      <c r="W806" s="353"/>
      <c r="X806" s="353"/>
      <c r="Y806" s="353"/>
      <c r="Z806" s="353"/>
      <c r="AA806" s="353"/>
      <c r="AB806" s="353"/>
      <c r="AC806" s="353"/>
      <c r="AD806" s="353"/>
      <c r="AE806" s="353"/>
      <c r="AF806" s="353"/>
      <c r="AG806" s="353"/>
      <c r="AH806" s="353"/>
      <c r="AI806" s="353"/>
      <c r="AJ806" s="353"/>
      <c r="AK806" s="353"/>
    </row>
    <row r="807" spans="3:37">
      <c r="C807" s="439"/>
      <c r="D807" s="323"/>
      <c r="E807" s="353"/>
      <c r="F807" s="353"/>
      <c r="L807" s="353"/>
      <c r="N807" s="353"/>
      <c r="P807" s="353"/>
      <c r="Q807" s="353"/>
      <c r="R807" s="353"/>
      <c r="S807" s="353"/>
      <c r="T807" s="353"/>
      <c r="U807" s="353"/>
      <c r="V807" s="353"/>
      <c r="W807" s="353"/>
      <c r="X807" s="353"/>
      <c r="Y807" s="353"/>
      <c r="Z807" s="353"/>
      <c r="AA807" s="353"/>
      <c r="AB807" s="353"/>
      <c r="AC807" s="353"/>
      <c r="AD807" s="353"/>
      <c r="AE807" s="353"/>
      <c r="AF807" s="353"/>
      <c r="AG807" s="353"/>
      <c r="AH807" s="353"/>
      <c r="AI807" s="353"/>
      <c r="AJ807" s="353"/>
      <c r="AK807" s="353"/>
    </row>
    <row r="808" spans="3:37">
      <c r="C808" s="439"/>
      <c r="D808" s="323"/>
      <c r="E808" s="353"/>
      <c r="F808" s="353"/>
      <c r="L808" s="353"/>
      <c r="N808" s="353"/>
      <c r="P808" s="353"/>
      <c r="Q808" s="353"/>
      <c r="R808" s="353"/>
      <c r="S808" s="353"/>
      <c r="T808" s="353"/>
      <c r="U808" s="353"/>
      <c r="V808" s="353"/>
      <c r="W808" s="353"/>
      <c r="X808" s="353"/>
      <c r="Y808" s="353"/>
      <c r="Z808" s="353"/>
      <c r="AA808" s="353"/>
      <c r="AB808" s="353"/>
      <c r="AC808" s="353"/>
      <c r="AD808" s="353"/>
      <c r="AE808" s="353"/>
      <c r="AF808" s="353"/>
      <c r="AG808" s="353"/>
      <c r="AH808" s="353"/>
      <c r="AI808" s="353"/>
      <c r="AJ808" s="353"/>
      <c r="AK808" s="353"/>
    </row>
    <row r="809" spans="3:37">
      <c r="C809" s="439"/>
      <c r="D809" s="323"/>
      <c r="E809" s="353"/>
      <c r="F809" s="353"/>
      <c r="L809" s="353"/>
      <c r="N809" s="353"/>
      <c r="P809" s="353"/>
      <c r="Q809" s="353"/>
      <c r="R809" s="353"/>
      <c r="S809" s="353"/>
      <c r="T809" s="353"/>
      <c r="U809" s="353"/>
      <c r="V809" s="353"/>
      <c r="W809" s="353"/>
      <c r="X809" s="353"/>
      <c r="Y809" s="353"/>
      <c r="Z809" s="353"/>
      <c r="AA809" s="353"/>
      <c r="AB809" s="353"/>
      <c r="AC809" s="353"/>
      <c r="AD809" s="353"/>
      <c r="AE809" s="353"/>
      <c r="AF809" s="353"/>
      <c r="AG809" s="353"/>
      <c r="AH809" s="353"/>
      <c r="AI809" s="353"/>
      <c r="AJ809" s="353"/>
      <c r="AK809" s="353"/>
    </row>
    <row r="810" spans="3:37">
      <c r="C810" s="439"/>
      <c r="D810" s="323"/>
      <c r="E810" s="353"/>
      <c r="F810" s="353"/>
      <c r="L810" s="353"/>
      <c r="N810" s="353"/>
      <c r="P810" s="353"/>
      <c r="Q810" s="353"/>
      <c r="R810" s="353"/>
      <c r="S810" s="353"/>
      <c r="T810" s="353"/>
      <c r="U810" s="353"/>
      <c r="V810" s="353"/>
      <c r="W810" s="353"/>
      <c r="X810" s="353"/>
      <c r="Y810" s="353"/>
      <c r="Z810" s="353"/>
      <c r="AA810" s="353"/>
      <c r="AB810" s="353"/>
      <c r="AC810" s="353"/>
      <c r="AD810" s="353"/>
      <c r="AE810" s="353"/>
      <c r="AF810" s="353"/>
      <c r="AG810" s="353"/>
      <c r="AH810" s="353"/>
      <c r="AI810" s="353"/>
      <c r="AJ810" s="353"/>
      <c r="AK810" s="353"/>
    </row>
    <row r="811" spans="3:37">
      <c r="C811" s="439"/>
      <c r="D811" s="323"/>
      <c r="E811" s="353"/>
      <c r="F811" s="353"/>
      <c r="L811" s="353"/>
      <c r="N811" s="353"/>
      <c r="P811" s="353"/>
      <c r="Q811" s="353"/>
      <c r="R811" s="353"/>
      <c r="S811" s="353"/>
      <c r="T811" s="353"/>
      <c r="U811" s="353"/>
      <c r="V811" s="353"/>
      <c r="W811" s="353"/>
      <c r="X811" s="353"/>
      <c r="Y811" s="353"/>
      <c r="Z811" s="353"/>
      <c r="AA811" s="353"/>
      <c r="AB811" s="353"/>
      <c r="AC811" s="353"/>
      <c r="AD811" s="353"/>
      <c r="AE811" s="353"/>
      <c r="AF811" s="353"/>
      <c r="AG811" s="353"/>
      <c r="AH811" s="353"/>
      <c r="AI811" s="353"/>
      <c r="AJ811" s="353"/>
      <c r="AK811" s="353"/>
    </row>
    <row r="812" spans="3:37">
      <c r="C812" s="439"/>
      <c r="D812" s="323"/>
      <c r="E812" s="353"/>
      <c r="F812" s="353"/>
      <c r="L812" s="353"/>
      <c r="N812" s="353"/>
      <c r="P812" s="353"/>
      <c r="Q812" s="353"/>
      <c r="R812" s="353"/>
      <c r="S812" s="353"/>
      <c r="T812" s="353"/>
      <c r="U812" s="353"/>
      <c r="V812" s="353"/>
      <c r="W812" s="353"/>
      <c r="X812" s="353"/>
      <c r="Y812" s="353"/>
      <c r="Z812" s="353"/>
      <c r="AA812" s="353"/>
      <c r="AB812" s="353"/>
      <c r="AC812" s="353"/>
      <c r="AD812" s="353"/>
      <c r="AE812" s="353"/>
      <c r="AF812" s="353"/>
      <c r="AG812" s="353"/>
      <c r="AH812" s="353"/>
      <c r="AI812" s="353"/>
      <c r="AJ812" s="353"/>
      <c r="AK812" s="353"/>
    </row>
    <row r="813" spans="3:37">
      <c r="C813" s="439"/>
      <c r="D813" s="323"/>
      <c r="E813" s="353"/>
      <c r="F813" s="353"/>
      <c r="L813" s="353"/>
      <c r="N813" s="353"/>
      <c r="P813" s="353"/>
      <c r="Q813" s="353"/>
      <c r="R813" s="353"/>
      <c r="S813" s="353"/>
      <c r="T813" s="353"/>
      <c r="U813" s="353"/>
      <c r="V813" s="353"/>
      <c r="W813" s="353"/>
      <c r="X813" s="353"/>
      <c r="Y813" s="353"/>
      <c r="Z813" s="353"/>
      <c r="AA813" s="353"/>
      <c r="AB813" s="353"/>
      <c r="AC813" s="353"/>
      <c r="AD813" s="353"/>
      <c r="AE813" s="353"/>
      <c r="AF813" s="353"/>
      <c r="AG813" s="353"/>
      <c r="AH813" s="353"/>
      <c r="AI813" s="353"/>
      <c r="AJ813" s="353"/>
      <c r="AK813" s="353"/>
    </row>
    <row r="814" spans="3:37">
      <c r="C814" s="439"/>
      <c r="D814" s="323"/>
      <c r="E814" s="353"/>
      <c r="F814" s="353"/>
      <c r="L814" s="353"/>
      <c r="N814" s="353"/>
      <c r="P814" s="353"/>
      <c r="Q814" s="353"/>
      <c r="R814" s="353"/>
      <c r="S814" s="353"/>
      <c r="T814" s="353"/>
      <c r="U814" s="353"/>
      <c r="V814" s="353"/>
      <c r="W814" s="353"/>
      <c r="X814" s="353"/>
      <c r="Y814" s="353"/>
      <c r="Z814" s="353"/>
      <c r="AA814" s="353"/>
      <c r="AB814" s="353"/>
      <c r="AC814" s="353"/>
      <c r="AD814" s="353"/>
      <c r="AE814" s="353"/>
      <c r="AF814" s="353"/>
      <c r="AG814" s="353"/>
      <c r="AH814" s="353"/>
      <c r="AI814" s="353"/>
      <c r="AJ814" s="353"/>
      <c r="AK814" s="353"/>
    </row>
    <row r="815" spans="3:37">
      <c r="C815" s="439"/>
      <c r="D815" s="323"/>
      <c r="E815" s="353"/>
      <c r="F815" s="353"/>
      <c r="L815" s="353"/>
      <c r="N815" s="353"/>
      <c r="P815" s="353"/>
      <c r="Q815" s="353"/>
      <c r="R815" s="353"/>
      <c r="S815" s="353"/>
      <c r="T815" s="353"/>
      <c r="U815" s="353"/>
      <c r="V815" s="353"/>
      <c r="W815" s="353"/>
      <c r="X815" s="353"/>
      <c r="Y815" s="353"/>
      <c r="Z815" s="353"/>
      <c r="AA815" s="353"/>
      <c r="AB815" s="353"/>
      <c r="AC815" s="353"/>
      <c r="AD815" s="353"/>
      <c r="AE815" s="353"/>
      <c r="AF815" s="353"/>
      <c r="AG815" s="353"/>
      <c r="AH815" s="353"/>
      <c r="AI815" s="353"/>
      <c r="AJ815" s="353"/>
      <c r="AK815" s="353"/>
    </row>
    <row r="816" spans="3:37">
      <c r="C816" s="439"/>
      <c r="D816" s="323"/>
      <c r="E816" s="353"/>
      <c r="F816" s="353"/>
      <c r="L816" s="353"/>
      <c r="N816" s="353"/>
      <c r="P816" s="353"/>
      <c r="Q816" s="353"/>
      <c r="R816" s="353"/>
      <c r="S816" s="353"/>
      <c r="T816" s="353"/>
      <c r="U816" s="353"/>
      <c r="V816" s="353"/>
      <c r="W816" s="353"/>
      <c r="X816" s="353"/>
      <c r="Y816" s="353"/>
      <c r="Z816" s="353"/>
      <c r="AA816" s="353"/>
      <c r="AB816" s="353"/>
      <c r="AC816" s="353"/>
      <c r="AD816" s="353"/>
      <c r="AE816" s="353"/>
      <c r="AF816" s="353"/>
      <c r="AG816" s="353"/>
      <c r="AH816" s="353"/>
      <c r="AI816" s="353"/>
      <c r="AJ816" s="353"/>
      <c r="AK816" s="353"/>
    </row>
    <row r="817" spans="3:37">
      <c r="C817" s="439"/>
      <c r="D817" s="323"/>
      <c r="E817" s="353"/>
      <c r="F817" s="353"/>
      <c r="L817" s="353"/>
      <c r="N817" s="353"/>
      <c r="P817" s="353"/>
      <c r="Q817" s="353"/>
      <c r="R817" s="353"/>
      <c r="S817" s="353"/>
      <c r="T817" s="353"/>
      <c r="U817" s="353"/>
      <c r="V817" s="353"/>
      <c r="W817" s="353"/>
      <c r="X817" s="353"/>
      <c r="Y817" s="353"/>
      <c r="Z817" s="353"/>
      <c r="AA817" s="353"/>
      <c r="AB817" s="353"/>
      <c r="AC817" s="353"/>
      <c r="AD817" s="353"/>
      <c r="AE817" s="353"/>
      <c r="AF817" s="353"/>
      <c r="AG817" s="353"/>
      <c r="AH817" s="353"/>
      <c r="AI817" s="353"/>
      <c r="AJ817" s="353"/>
      <c r="AK817" s="353"/>
    </row>
    <row r="818" spans="3:37">
      <c r="C818" s="439"/>
      <c r="D818" s="323"/>
      <c r="E818" s="353"/>
      <c r="F818" s="353"/>
      <c r="L818" s="353"/>
      <c r="N818" s="353"/>
      <c r="P818" s="353"/>
      <c r="Q818" s="353"/>
      <c r="R818" s="353"/>
      <c r="S818" s="353"/>
      <c r="T818" s="353"/>
      <c r="U818" s="353"/>
      <c r="V818" s="353"/>
      <c r="W818" s="353"/>
      <c r="X818" s="353"/>
      <c r="Y818" s="353"/>
      <c r="Z818" s="353"/>
      <c r="AA818" s="353"/>
      <c r="AB818" s="353"/>
      <c r="AC818" s="353"/>
      <c r="AD818" s="353"/>
      <c r="AE818" s="353"/>
      <c r="AF818" s="353"/>
      <c r="AG818" s="353"/>
      <c r="AH818" s="353"/>
      <c r="AI818" s="353"/>
      <c r="AJ818" s="353"/>
      <c r="AK818" s="353"/>
    </row>
    <row r="819" spans="3:37">
      <c r="C819" s="439"/>
      <c r="D819" s="323"/>
      <c r="E819" s="353"/>
      <c r="F819" s="353"/>
      <c r="L819" s="353"/>
      <c r="N819" s="353"/>
      <c r="P819" s="353"/>
      <c r="Q819" s="353"/>
      <c r="R819" s="353"/>
      <c r="S819" s="353"/>
      <c r="T819" s="353"/>
      <c r="U819" s="353"/>
      <c r="V819" s="353"/>
      <c r="W819" s="353"/>
      <c r="X819" s="353"/>
      <c r="Y819" s="353"/>
      <c r="Z819" s="353"/>
      <c r="AA819" s="353"/>
      <c r="AB819" s="353"/>
      <c r="AC819" s="353"/>
      <c r="AD819" s="353"/>
      <c r="AE819" s="353"/>
      <c r="AF819" s="353"/>
      <c r="AG819" s="353"/>
      <c r="AH819" s="353"/>
      <c r="AI819" s="353"/>
      <c r="AJ819" s="353"/>
      <c r="AK819" s="353"/>
    </row>
    <row r="820" spans="3:37">
      <c r="C820" s="439"/>
      <c r="D820" s="323"/>
      <c r="E820" s="353"/>
      <c r="F820" s="353"/>
      <c r="L820" s="353"/>
      <c r="N820" s="353"/>
      <c r="P820" s="353"/>
      <c r="Q820" s="353"/>
      <c r="R820" s="353"/>
      <c r="S820" s="353"/>
      <c r="T820" s="353"/>
      <c r="U820" s="353"/>
      <c r="V820" s="353"/>
      <c r="W820" s="353"/>
      <c r="X820" s="353"/>
      <c r="Y820" s="353"/>
      <c r="Z820" s="353"/>
      <c r="AA820" s="353"/>
      <c r="AB820" s="353"/>
      <c r="AC820" s="353"/>
      <c r="AD820" s="353"/>
      <c r="AE820" s="353"/>
      <c r="AF820" s="353"/>
      <c r="AG820" s="353"/>
      <c r="AH820" s="353"/>
      <c r="AI820" s="353"/>
      <c r="AJ820" s="353"/>
      <c r="AK820" s="353"/>
    </row>
    <row r="821" spans="3:37">
      <c r="C821" s="439"/>
      <c r="D821" s="323"/>
      <c r="E821" s="353"/>
      <c r="F821" s="353"/>
      <c r="L821" s="353"/>
      <c r="N821" s="353"/>
      <c r="P821" s="353"/>
      <c r="Q821" s="353"/>
      <c r="R821" s="353"/>
      <c r="S821" s="353"/>
      <c r="T821" s="353"/>
      <c r="U821" s="353"/>
      <c r="V821" s="353"/>
      <c r="W821" s="353"/>
      <c r="X821" s="353"/>
      <c r="Y821" s="353"/>
      <c r="Z821" s="353"/>
      <c r="AA821" s="353"/>
      <c r="AB821" s="353"/>
      <c r="AC821" s="353"/>
      <c r="AD821" s="353"/>
      <c r="AE821" s="353"/>
      <c r="AF821" s="353"/>
      <c r="AG821" s="353"/>
      <c r="AH821" s="353"/>
      <c r="AI821" s="353"/>
      <c r="AJ821" s="353"/>
      <c r="AK821" s="353"/>
    </row>
    <row r="822" spans="3:37">
      <c r="C822" s="439"/>
      <c r="D822" s="323"/>
      <c r="E822" s="353"/>
      <c r="F822" s="353"/>
      <c r="L822" s="353"/>
      <c r="N822" s="353"/>
      <c r="P822" s="353"/>
      <c r="Q822" s="353"/>
      <c r="R822" s="353"/>
      <c r="S822" s="353"/>
      <c r="T822" s="353"/>
      <c r="U822" s="353"/>
      <c r="V822" s="353"/>
      <c r="W822" s="353"/>
      <c r="X822" s="353"/>
      <c r="Y822" s="353"/>
      <c r="Z822" s="353"/>
      <c r="AA822" s="353"/>
      <c r="AB822" s="353"/>
      <c r="AC822" s="353"/>
      <c r="AD822" s="353"/>
      <c r="AE822" s="353"/>
      <c r="AF822" s="353"/>
      <c r="AG822" s="353"/>
      <c r="AH822" s="353"/>
      <c r="AI822" s="353"/>
      <c r="AJ822" s="353"/>
      <c r="AK822" s="353"/>
    </row>
    <row r="823" spans="3:37">
      <c r="C823" s="439"/>
      <c r="D823" s="323"/>
      <c r="E823" s="353"/>
      <c r="F823" s="353"/>
      <c r="L823" s="353"/>
      <c r="N823" s="353"/>
      <c r="P823" s="353"/>
      <c r="Q823" s="353"/>
      <c r="R823" s="353"/>
      <c r="S823" s="353"/>
      <c r="T823" s="353"/>
      <c r="U823" s="353"/>
      <c r="V823" s="353"/>
      <c r="W823" s="353"/>
      <c r="X823" s="353"/>
      <c r="Y823" s="353"/>
      <c r="Z823" s="353"/>
      <c r="AA823" s="353"/>
      <c r="AB823" s="353"/>
      <c r="AC823" s="353"/>
      <c r="AD823" s="353"/>
      <c r="AE823" s="353"/>
      <c r="AF823" s="353"/>
      <c r="AG823" s="353"/>
      <c r="AH823" s="353"/>
      <c r="AI823" s="353"/>
      <c r="AJ823" s="353"/>
      <c r="AK823" s="353"/>
    </row>
    <row r="824" spans="3:37">
      <c r="C824" s="439"/>
      <c r="D824" s="323"/>
      <c r="E824" s="353"/>
      <c r="F824" s="353"/>
      <c r="L824" s="353"/>
      <c r="N824" s="353"/>
      <c r="P824" s="353"/>
      <c r="Q824" s="353"/>
      <c r="R824" s="353"/>
      <c r="S824" s="353"/>
      <c r="T824" s="353"/>
      <c r="U824" s="353"/>
      <c r="V824" s="353"/>
      <c r="W824" s="353"/>
      <c r="X824" s="353"/>
      <c r="Y824" s="353"/>
      <c r="Z824" s="353"/>
      <c r="AA824" s="353"/>
      <c r="AB824" s="353"/>
      <c r="AC824" s="353"/>
      <c r="AD824" s="353"/>
      <c r="AE824" s="353"/>
      <c r="AF824" s="353"/>
      <c r="AG824" s="353"/>
      <c r="AH824" s="353"/>
      <c r="AI824" s="353"/>
      <c r="AJ824" s="353"/>
      <c r="AK824" s="353"/>
    </row>
    <row r="825" spans="3:37">
      <c r="C825" s="439"/>
      <c r="D825" s="323"/>
      <c r="E825" s="353"/>
      <c r="F825" s="353"/>
      <c r="L825" s="353"/>
      <c r="N825" s="353"/>
      <c r="P825" s="353"/>
      <c r="Q825" s="353"/>
      <c r="R825" s="353"/>
      <c r="S825" s="353"/>
      <c r="T825" s="353"/>
      <c r="U825" s="353"/>
      <c r="V825" s="353"/>
      <c r="W825" s="353"/>
      <c r="X825" s="353"/>
      <c r="Y825" s="353"/>
      <c r="Z825" s="353"/>
      <c r="AA825" s="353"/>
      <c r="AB825" s="353"/>
      <c r="AC825" s="353"/>
      <c r="AD825" s="353"/>
      <c r="AE825" s="353"/>
      <c r="AF825" s="353"/>
      <c r="AG825" s="353"/>
      <c r="AH825" s="353"/>
      <c r="AI825" s="353"/>
      <c r="AJ825" s="353"/>
      <c r="AK825" s="353"/>
    </row>
    <row r="826" spans="3:37">
      <c r="C826" s="439"/>
      <c r="D826" s="323"/>
      <c r="E826" s="353"/>
      <c r="F826" s="353"/>
      <c r="L826" s="353"/>
      <c r="N826" s="353"/>
      <c r="P826" s="353"/>
      <c r="Q826" s="353"/>
      <c r="R826" s="353"/>
      <c r="S826" s="353"/>
      <c r="T826" s="353"/>
      <c r="U826" s="353"/>
      <c r="V826" s="353"/>
      <c r="W826" s="353"/>
      <c r="X826" s="353"/>
      <c r="Y826" s="353"/>
      <c r="Z826" s="353"/>
      <c r="AA826" s="353"/>
      <c r="AB826" s="353"/>
      <c r="AC826" s="353"/>
      <c r="AD826" s="353"/>
      <c r="AE826" s="353"/>
      <c r="AF826" s="353"/>
      <c r="AG826" s="353"/>
      <c r="AH826" s="353"/>
      <c r="AI826" s="353"/>
      <c r="AJ826" s="353"/>
      <c r="AK826" s="353"/>
    </row>
    <row r="827" spans="3:37">
      <c r="C827" s="439"/>
      <c r="D827" s="323"/>
      <c r="E827" s="353"/>
      <c r="F827" s="353"/>
      <c r="L827" s="353"/>
      <c r="N827" s="353"/>
      <c r="P827" s="353"/>
      <c r="Q827" s="353"/>
      <c r="R827" s="353"/>
      <c r="S827" s="353"/>
      <c r="T827" s="353"/>
      <c r="U827" s="353"/>
      <c r="V827" s="353"/>
      <c r="W827" s="353"/>
      <c r="X827" s="353"/>
      <c r="Y827" s="353"/>
      <c r="Z827" s="353"/>
      <c r="AA827" s="353"/>
      <c r="AB827" s="353"/>
      <c r="AC827" s="353"/>
      <c r="AD827" s="353"/>
      <c r="AE827" s="353"/>
      <c r="AF827" s="353"/>
      <c r="AG827" s="353"/>
      <c r="AH827" s="353"/>
      <c r="AI827" s="353"/>
      <c r="AJ827" s="353"/>
      <c r="AK827" s="353"/>
    </row>
    <row r="828" spans="3:37">
      <c r="C828" s="439"/>
      <c r="D828" s="323"/>
      <c r="E828" s="353"/>
      <c r="F828" s="353"/>
      <c r="L828" s="353"/>
      <c r="N828" s="353"/>
      <c r="P828" s="353"/>
      <c r="Q828" s="353"/>
      <c r="R828" s="353"/>
      <c r="S828" s="353"/>
      <c r="T828" s="353"/>
      <c r="U828" s="353"/>
      <c r="V828" s="353"/>
      <c r="W828" s="353"/>
      <c r="X828" s="353"/>
      <c r="Y828" s="353"/>
      <c r="Z828" s="353"/>
      <c r="AA828" s="353"/>
      <c r="AB828" s="353"/>
      <c r="AC828" s="353"/>
      <c r="AD828" s="353"/>
      <c r="AE828" s="353"/>
      <c r="AF828" s="353"/>
      <c r="AG828" s="353"/>
      <c r="AH828" s="353"/>
      <c r="AI828" s="353"/>
      <c r="AJ828" s="353"/>
      <c r="AK828" s="353"/>
    </row>
    <row r="829" spans="3:37">
      <c r="C829" s="439"/>
      <c r="D829" s="323"/>
      <c r="E829" s="353"/>
      <c r="F829" s="353"/>
      <c r="L829" s="353"/>
      <c r="N829" s="353"/>
      <c r="P829" s="353"/>
      <c r="Q829" s="353"/>
      <c r="R829" s="353"/>
      <c r="S829" s="353"/>
      <c r="T829" s="353"/>
      <c r="U829" s="353"/>
      <c r="V829" s="353"/>
      <c r="W829" s="353"/>
      <c r="X829" s="353"/>
      <c r="Y829" s="353"/>
      <c r="Z829" s="353"/>
      <c r="AA829" s="353"/>
      <c r="AB829" s="353"/>
      <c r="AC829" s="353"/>
      <c r="AD829" s="353"/>
      <c r="AE829" s="353"/>
      <c r="AF829" s="353"/>
      <c r="AG829" s="353"/>
      <c r="AH829" s="353"/>
      <c r="AI829" s="353"/>
      <c r="AJ829" s="353"/>
      <c r="AK829" s="353"/>
    </row>
    <row r="830" spans="3:37">
      <c r="C830" s="439"/>
      <c r="D830" s="323"/>
      <c r="E830" s="353"/>
      <c r="F830" s="353"/>
      <c r="L830" s="353"/>
      <c r="N830" s="353"/>
      <c r="P830" s="353"/>
      <c r="Q830" s="353"/>
      <c r="R830" s="353"/>
      <c r="S830" s="353"/>
      <c r="T830" s="353"/>
      <c r="U830" s="353"/>
      <c r="V830" s="353"/>
      <c r="W830" s="353"/>
      <c r="X830" s="353"/>
      <c r="Y830" s="353"/>
      <c r="Z830" s="353"/>
      <c r="AA830" s="353"/>
      <c r="AB830" s="353"/>
      <c r="AC830" s="353"/>
      <c r="AD830" s="353"/>
      <c r="AE830" s="353"/>
      <c r="AF830" s="353"/>
      <c r="AG830" s="353"/>
      <c r="AH830" s="353"/>
      <c r="AI830" s="353"/>
      <c r="AJ830" s="353"/>
      <c r="AK830" s="353"/>
    </row>
    <row r="831" spans="3:37">
      <c r="C831" s="439"/>
      <c r="D831" s="323"/>
      <c r="E831" s="353"/>
      <c r="F831" s="353"/>
      <c r="L831" s="353"/>
      <c r="N831" s="353"/>
      <c r="P831" s="353"/>
      <c r="Q831" s="353"/>
      <c r="R831" s="353"/>
      <c r="S831" s="353"/>
      <c r="T831" s="353"/>
      <c r="U831" s="353"/>
      <c r="V831" s="353"/>
      <c r="W831" s="353"/>
      <c r="X831" s="353"/>
      <c r="Y831" s="353"/>
      <c r="Z831" s="353"/>
      <c r="AA831" s="353"/>
      <c r="AB831" s="353"/>
      <c r="AC831" s="353"/>
      <c r="AD831" s="353"/>
      <c r="AE831" s="353"/>
      <c r="AF831" s="353"/>
      <c r="AG831" s="353"/>
      <c r="AH831" s="353"/>
      <c r="AI831" s="353"/>
      <c r="AJ831" s="353"/>
      <c r="AK831" s="353"/>
    </row>
    <row r="832" spans="3:37">
      <c r="C832" s="439"/>
      <c r="D832" s="323"/>
      <c r="E832" s="353"/>
      <c r="F832" s="353"/>
      <c r="L832" s="353"/>
      <c r="N832" s="353"/>
      <c r="P832" s="353"/>
      <c r="Q832" s="353"/>
      <c r="R832" s="353"/>
      <c r="S832" s="353"/>
      <c r="T832" s="353"/>
      <c r="U832" s="353"/>
      <c r="V832" s="353"/>
      <c r="W832" s="353"/>
      <c r="X832" s="353"/>
      <c r="Y832" s="353"/>
      <c r="Z832" s="353"/>
      <c r="AA832" s="353"/>
      <c r="AB832" s="353"/>
      <c r="AC832" s="353"/>
      <c r="AD832" s="353"/>
      <c r="AE832" s="353"/>
      <c r="AF832" s="353"/>
      <c r="AG832" s="353"/>
      <c r="AH832" s="353"/>
      <c r="AI832" s="353"/>
      <c r="AJ832" s="353"/>
      <c r="AK832" s="353"/>
    </row>
    <row r="833" spans="3:37">
      <c r="C833" s="439"/>
      <c r="D833" s="323"/>
      <c r="E833" s="353"/>
      <c r="F833" s="353"/>
      <c r="L833" s="353"/>
      <c r="N833" s="353"/>
      <c r="P833" s="353"/>
      <c r="Q833" s="353"/>
      <c r="R833" s="353"/>
      <c r="S833" s="353"/>
      <c r="T833" s="353"/>
      <c r="U833" s="353"/>
      <c r="V833" s="353"/>
      <c r="W833" s="353"/>
      <c r="X833" s="353"/>
      <c r="Y833" s="353"/>
      <c r="Z833" s="353"/>
      <c r="AA833" s="353"/>
      <c r="AB833" s="353"/>
      <c r="AC833" s="353"/>
      <c r="AD833" s="353"/>
      <c r="AE833" s="353"/>
      <c r="AF833" s="353"/>
      <c r="AG833" s="353"/>
      <c r="AH833" s="353"/>
      <c r="AI833" s="353"/>
      <c r="AJ833" s="353"/>
      <c r="AK833" s="353"/>
    </row>
    <row r="834" spans="3:37">
      <c r="C834" s="439"/>
      <c r="D834" s="323"/>
      <c r="E834" s="353"/>
      <c r="F834" s="353"/>
      <c r="L834" s="353"/>
      <c r="N834" s="353"/>
      <c r="P834" s="353"/>
      <c r="Q834" s="353"/>
      <c r="R834" s="353"/>
      <c r="S834" s="353"/>
      <c r="T834" s="353"/>
      <c r="U834" s="353"/>
      <c r="V834" s="353"/>
      <c r="W834" s="353"/>
      <c r="X834" s="353"/>
      <c r="Y834" s="353"/>
      <c r="Z834" s="353"/>
      <c r="AA834" s="353"/>
      <c r="AB834" s="353"/>
      <c r="AC834" s="353"/>
      <c r="AD834" s="353"/>
      <c r="AE834" s="353"/>
      <c r="AF834" s="353"/>
      <c r="AG834" s="353"/>
      <c r="AH834" s="353"/>
      <c r="AI834" s="353"/>
      <c r="AJ834" s="353"/>
      <c r="AK834" s="353"/>
    </row>
    <row r="835" spans="3:37">
      <c r="C835" s="439"/>
      <c r="D835" s="323"/>
      <c r="E835" s="353"/>
      <c r="F835" s="353"/>
      <c r="L835" s="353"/>
      <c r="N835" s="353"/>
      <c r="P835" s="353"/>
      <c r="Q835" s="353"/>
      <c r="R835" s="353"/>
      <c r="S835" s="353"/>
      <c r="T835" s="353"/>
      <c r="U835" s="353"/>
      <c r="V835" s="353"/>
      <c r="W835" s="353"/>
      <c r="X835" s="353"/>
      <c r="Y835" s="353"/>
      <c r="Z835" s="353"/>
      <c r="AA835" s="353"/>
      <c r="AB835" s="353"/>
      <c r="AC835" s="353"/>
      <c r="AD835" s="353"/>
      <c r="AE835" s="353"/>
      <c r="AF835" s="353"/>
      <c r="AG835" s="353"/>
      <c r="AH835" s="353"/>
      <c r="AI835" s="353"/>
      <c r="AJ835" s="353"/>
      <c r="AK835" s="353"/>
    </row>
    <row r="836" spans="3:37">
      <c r="C836" s="439"/>
      <c r="D836" s="323"/>
      <c r="E836" s="353"/>
      <c r="F836" s="353"/>
      <c r="L836" s="353"/>
      <c r="N836" s="353"/>
      <c r="P836" s="353"/>
      <c r="Q836" s="353"/>
      <c r="R836" s="353"/>
      <c r="S836" s="353"/>
      <c r="T836" s="353"/>
      <c r="U836" s="353"/>
      <c r="V836" s="353"/>
      <c r="W836" s="353"/>
      <c r="X836" s="353"/>
      <c r="Y836" s="353"/>
      <c r="Z836" s="353"/>
      <c r="AA836" s="353"/>
      <c r="AB836" s="353"/>
      <c r="AC836" s="353"/>
      <c r="AD836" s="353"/>
      <c r="AE836" s="353"/>
      <c r="AF836" s="353"/>
      <c r="AG836" s="353"/>
      <c r="AH836" s="353"/>
      <c r="AI836" s="353"/>
      <c r="AJ836" s="353"/>
      <c r="AK836" s="353"/>
    </row>
    <row r="837" spans="3:37">
      <c r="C837" s="439"/>
      <c r="D837" s="323"/>
      <c r="E837" s="353"/>
      <c r="F837" s="353"/>
      <c r="L837" s="353"/>
      <c r="N837" s="353"/>
      <c r="P837" s="353"/>
      <c r="Q837" s="353"/>
      <c r="R837" s="353"/>
      <c r="S837" s="353"/>
      <c r="T837" s="353"/>
      <c r="U837" s="353"/>
      <c r="V837" s="353"/>
      <c r="W837" s="353"/>
      <c r="X837" s="353"/>
      <c r="Y837" s="353"/>
      <c r="Z837" s="353"/>
      <c r="AA837" s="353"/>
      <c r="AB837" s="353"/>
      <c r="AC837" s="353"/>
      <c r="AD837" s="353"/>
      <c r="AE837" s="353"/>
      <c r="AF837" s="353"/>
      <c r="AG837" s="353"/>
      <c r="AH837" s="353"/>
      <c r="AI837" s="353"/>
      <c r="AJ837" s="353"/>
      <c r="AK837" s="353"/>
    </row>
    <row r="838" spans="3:37">
      <c r="C838" s="439"/>
      <c r="D838" s="323"/>
      <c r="E838" s="353"/>
      <c r="F838" s="353"/>
      <c r="L838" s="353"/>
      <c r="N838" s="353"/>
      <c r="P838" s="353"/>
      <c r="Q838" s="353"/>
      <c r="R838" s="353"/>
      <c r="S838" s="353"/>
      <c r="T838" s="353"/>
      <c r="U838" s="353"/>
      <c r="V838" s="353"/>
      <c r="W838" s="353"/>
      <c r="X838" s="353"/>
      <c r="Y838" s="353"/>
      <c r="Z838" s="353"/>
      <c r="AA838" s="353"/>
      <c r="AB838" s="353"/>
      <c r="AC838" s="353"/>
      <c r="AD838" s="353"/>
      <c r="AE838" s="353"/>
      <c r="AF838" s="353"/>
      <c r="AG838" s="353"/>
      <c r="AH838" s="353"/>
      <c r="AI838" s="353"/>
      <c r="AJ838" s="353"/>
      <c r="AK838" s="353"/>
    </row>
    <row r="839" spans="3:37">
      <c r="C839" s="439"/>
      <c r="D839" s="323"/>
      <c r="E839" s="353"/>
      <c r="F839" s="353"/>
      <c r="L839" s="353"/>
      <c r="N839" s="353"/>
      <c r="P839" s="353"/>
      <c r="Q839" s="353"/>
      <c r="R839" s="353"/>
      <c r="S839" s="353"/>
      <c r="T839" s="353"/>
      <c r="U839" s="353"/>
      <c r="V839" s="353"/>
      <c r="W839" s="353"/>
      <c r="X839" s="353"/>
      <c r="Y839" s="353"/>
      <c r="Z839" s="353"/>
      <c r="AA839" s="353"/>
      <c r="AB839" s="353"/>
      <c r="AC839" s="353"/>
      <c r="AD839" s="353"/>
      <c r="AE839" s="353"/>
      <c r="AF839" s="353"/>
      <c r="AG839" s="353"/>
      <c r="AH839" s="353"/>
      <c r="AI839" s="353"/>
      <c r="AJ839" s="353"/>
      <c r="AK839" s="353"/>
    </row>
    <row r="840" spans="3:37">
      <c r="C840" s="439"/>
      <c r="D840" s="323"/>
      <c r="E840" s="353"/>
      <c r="F840" s="353"/>
      <c r="L840" s="353"/>
      <c r="N840" s="353"/>
      <c r="P840" s="353"/>
      <c r="Q840" s="353"/>
      <c r="R840" s="353"/>
      <c r="S840" s="353"/>
      <c r="T840" s="353"/>
      <c r="U840" s="353"/>
      <c r="V840" s="353"/>
      <c r="W840" s="353"/>
      <c r="X840" s="353"/>
      <c r="Y840" s="353"/>
      <c r="Z840" s="353"/>
      <c r="AA840" s="353"/>
      <c r="AB840" s="353"/>
      <c r="AC840" s="353"/>
      <c r="AD840" s="353"/>
      <c r="AE840" s="353"/>
      <c r="AF840" s="353"/>
      <c r="AG840" s="353"/>
      <c r="AH840" s="353"/>
      <c r="AI840" s="353"/>
      <c r="AJ840" s="353"/>
      <c r="AK840" s="353"/>
    </row>
    <row r="841" spans="3:37">
      <c r="C841" s="439"/>
      <c r="D841" s="323"/>
      <c r="E841" s="353"/>
      <c r="F841" s="353"/>
      <c r="L841" s="353"/>
      <c r="N841" s="353"/>
      <c r="P841" s="353"/>
      <c r="Q841" s="353"/>
      <c r="R841" s="353"/>
      <c r="S841" s="353"/>
      <c r="T841" s="353"/>
      <c r="U841" s="353"/>
      <c r="V841" s="353"/>
      <c r="W841" s="353"/>
      <c r="X841" s="353"/>
      <c r="Y841" s="353"/>
      <c r="Z841" s="353"/>
      <c r="AA841" s="353"/>
      <c r="AB841" s="353"/>
      <c r="AC841" s="353"/>
      <c r="AD841" s="353"/>
      <c r="AE841" s="353"/>
      <c r="AF841" s="353"/>
      <c r="AG841" s="353"/>
      <c r="AH841" s="353"/>
      <c r="AI841" s="353"/>
      <c r="AJ841" s="353"/>
      <c r="AK841" s="353"/>
    </row>
    <row r="842" spans="3:37">
      <c r="C842" s="439"/>
      <c r="D842" s="323"/>
      <c r="E842" s="353"/>
      <c r="F842" s="353"/>
      <c r="L842" s="353"/>
      <c r="N842" s="353"/>
      <c r="P842" s="353"/>
      <c r="Q842" s="353"/>
      <c r="R842" s="353"/>
      <c r="S842" s="353"/>
      <c r="T842" s="353"/>
      <c r="U842" s="353"/>
      <c r="V842" s="353"/>
      <c r="W842" s="353"/>
      <c r="X842" s="353"/>
      <c r="Y842" s="353"/>
      <c r="Z842" s="353"/>
      <c r="AA842" s="353"/>
      <c r="AB842" s="353"/>
      <c r="AC842" s="353"/>
      <c r="AD842" s="353"/>
      <c r="AE842" s="353"/>
      <c r="AF842" s="353"/>
      <c r="AG842" s="353"/>
      <c r="AH842" s="353"/>
      <c r="AI842" s="353"/>
      <c r="AJ842" s="353"/>
      <c r="AK842" s="353"/>
    </row>
    <row r="843" spans="3:37">
      <c r="C843" s="439"/>
      <c r="D843" s="323"/>
      <c r="E843" s="353"/>
      <c r="F843" s="353"/>
      <c r="L843" s="353"/>
      <c r="N843" s="353"/>
      <c r="P843" s="353"/>
      <c r="Q843" s="353"/>
      <c r="R843" s="353"/>
      <c r="S843" s="353"/>
      <c r="T843" s="353"/>
      <c r="U843" s="353"/>
      <c r="V843" s="353"/>
      <c r="W843" s="353"/>
      <c r="X843" s="353"/>
      <c r="Y843" s="353"/>
      <c r="Z843" s="353"/>
      <c r="AA843" s="353"/>
      <c r="AB843" s="353"/>
      <c r="AC843" s="353"/>
      <c r="AD843" s="353"/>
      <c r="AE843" s="353"/>
      <c r="AF843" s="353"/>
      <c r="AG843" s="353"/>
      <c r="AH843" s="353"/>
      <c r="AI843" s="353"/>
      <c r="AJ843" s="353"/>
      <c r="AK843" s="353"/>
    </row>
    <row r="844" spans="3:37">
      <c r="C844" s="439"/>
      <c r="D844" s="323"/>
      <c r="E844" s="353"/>
      <c r="F844" s="353"/>
      <c r="L844" s="353"/>
      <c r="N844" s="353"/>
      <c r="P844" s="353"/>
      <c r="Q844" s="353"/>
      <c r="R844" s="353"/>
      <c r="S844" s="353"/>
      <c r="T844" s="353"/>
      <c r="U844" s="353"/>
      <c r="V844" s="353"/>
      <c r="W844" s="353"/>
      <c r="X844" s="353"/>
      <c r="Y844" s="353"/>
      <c r="Z844" s="353"/>
      <c r="AA844" s="353"/>
      <c r="AB844" s="353"/>
      <c r="AC844" s="353"/>
      <c r="AD844" s="353"/>
      <c r="AE844" s="353"/>
      <c r="AF844" s="353"/>
      <c r="AG844" s="353"/>
      <c r="AH844" s="353"/>
      <c r="AI844" s="353"/>
      <c r="AJ844" s="353"/>
      <c r="AK844" s="353"/>
    </row>
    <row r="845" spans="3:37">
      <c r="C845" s="439"/>
      <c r="D845" s="323"/>
      <c r="E845" s="353"/>
      <c r="F845" s="353"/>
      <c r="L845" s="353"/>
      <c r="N845" s="353"/>
      <c r="P845" s="353"/>
      <c r="Q845" s="353"/>
      <c r="R845" s="353"/>
      <c r="S845" s="353"/>
      <c r="T845" s="353"/>
      <c r="U845" s="353"/>
      <c r="V845" s="353"/>
      <c r="W845" s="353"/>
      <c r="X845" s="353"/>
      <c r="Y845" s="353"/>
      <c r="Z845" s="353"/>
      <c r="AA845" s="353"/>
      <c r="AB845" s="353"/>
      <c r="AC845" s="353"/>
      <c r="AD845" s="353"/>
      <c r="AE845" s="353"/>
      <c r="AF845" s="353"/>
      <c r="AG845" s="353"/>
      <c r="AH845" s="353"/>
      <c r="AI845" s="353"/>
      <c r="AJ845" s="353"/>
      <c r="AK845" s="353"/>
    </row>
    <row r="846" spans="3:37">
      <c r="C846" s="439"/>
      <c r="D846" s="323"/>
      <c r="E846" s="353"/>
      <c r="F846" s="353"/>
      <c r="L846" s="353"/>
      <c r="N846" s="353"/>
      <c r="P846" s="353"/>
      <c r="Q846" s="353"/>
      <c r="R846" s="353"/>
      <c r="S846" s="353"/>
      <c r="T846" s="353"/>
      <c r="U846" s="353"/>
      <c r="V846" s="353"/>
      <c r="W846" s="353"/>
      <c r="X846" s="353"/>
      <c r="Y846" s="353"/>
      <c r="Z846" s="353"/>
      <c r="AA846" s="353"/>
      <c r="AB846" s="353"/>
      <c r="AC846" s="353"/>
      <c r="AD846" s="353"/>
      <c r="AE846" s="353"/>
      <c r="AF846" s="353"/>
      <c r="AG846" s="353"/>
      <c r="AH846" s="353"/>
      <c r="AI846" s="353"/>
      <c r="AJ846" s="353"/>
      <c r="AK846" s="353"/>
    </row>
    <row r="847" spans="3:37">
      <c r="C847" s="439"/>
      <c r="D847" s="323"/>
      <c r="E847" s="353"/>
      <c r="F847" s="353"/>
      <c r="L847" s="353"/>
      <c r="N847" s="353"/>
      <c r="P847" s="353"/>
      <c r="Q847" s="353"/>
      <c r="R847" s="353"/>
      <c r="S847" s="353"/>
      <c r="T847" s="353"/>
      <c r="U847" s="353"/>
      <c r="V847" s="353"/>
      <c r="W847" s="353"/>
      <c r="X847" s="353"/>
      <c r="Y847" s="353"/>
      <c r="Z847" s="353"/>
      <c r="AA847" s="353"/>
      <c r="AB847" s="353"/>
      <c r="AC847" s="353"/>
      <c r="AD847" s="353"/>
      <c r="AE847" s="353"/>
      <c r="AF847" s="353"/>
      <c r="AG847" s="353"/>
      <c r="AH847" s="353"/>
      <c r="AI847" s="353"/>
      <c r="AJ847" s="353"/>
      <c r="AK847" s="353"/>
    </row>
    <row r="848" spans="3:37">
      <c r="C848" s="439"/>
      <c r="D848" s="323"/>
      <c r="E848" s="353"/>
      <c r="F848" s="353"/>
      <c r="L848" s="353"/>
      <c r="N848" s="353"/>
      <c r="P848" s="353"/>
      <c r="Q848" s="353"/>
      <c r="R848" s="353"/>
      <c r="S848" s="353"/>
      <c r="T848" s="353"/>
      <c r="U848" s="353"/>
      <c r="V848" s="353"/>
      <c r="W848" s="353"/>
      <c r="X848" s="353"/>
      <c r="Y848" s="353"/>
      <c r="Z848" s="353"/>
      <c r="AA848" s="353"/>
      <c r="AB848" s="353"/>
      <c r="AC848" s="353"/>
      <c r="AD848" s="353"/>
      <c r="AE848" s="353"/>
      <c r="AF848" s="353"/>
      <c r="AG848" s="353"/>
      <c r="AH848" s="353"/>
      <c r="AI848" s="353"/>
      <c r="AJ848" s="353"/>
      <c r="AK848" s="353"/>
    </row>
    <row r="849" spans="3:37">
      <c r="C849" s="439"/>
      <c r="D849" s="323"/>
      <c r="E849" s="353"/>
      <c r="F849" s="353"/>
      <c r="L849" s="353"/>
      <c r="N849" s="353"/>
      <c r="P849" s="353"/>
      <c r="Q849" s="353"/>
      <c r="R849" s="353"/>
      <c r="S849" s="353"/>
      <c r="T849" s="353"/>
      <c r="U849" s="353"/>
      <c r="V849" s="353"/>
      <c r="W849" s="353"/>
      <c r="X849" s="353"/>
      <c r="Y849" s="353"/>
      <c r="Z849" s="353"/>
      <c r="AA849" s="353"/>
      <c r="AB849" s="353"/>
      <c r="AC849" s="353"/>
      <c r="AD849" s="353"/>
      <c r="AE849" s="353"/>
      <c r="AF849" s="353"/>
      <c r="AG849" s="353"/>
      <c r="AH849" s="353"/>
      <c r="AI849" s="353"/>
      <c r="AJ849" s="353"/>
      <c r="AK849" s="353"/>
    </row>
    <row r="850" spans="3:37">
      <c r="C850" s="439"/>
      <c r="D850" s="323"/>
      <c r="E850" s="353"/>
      <c r="F850" s="353"/>
      <c r="L850" s="353"/>
      <c r="N850" s="353"/>
      <c r="P850" s="353"/>
      <c r="Q850" s="353"/>
      <c r="R850" s="353"/>
      <c r="S850" s="353"/>
      <c r="T850" s="353"/>
      <c r="U850" s="353"/>
      <c r="V850" s="353"/>
      <c r="W850" s="353"/>
      <c r="X850" s="353"/>
      <c r="Y850" s="353"/>
      <c r="Z850" s="353"/>
      <c r="AA850" s="353"/>
      <c r="AB850" s="353"/>
      <c r="AC850" s="353"/>
      <c r="AD850" s="353"/>
      <c r="AE850" s="353"/>
      <c r="AF850" s="353"/>
      <c r="AG850" s="353"/>
      <c r="AH850" s="353"/>
      <c r="AI850" s="353"/>
      <c r="AJ850" s="353"/>
      <c r="AK850" s="353"/>
    </row>
    <row r="851" spans="3:37">
      <c r="C851" s="439"/>
      <c r="D851" s="323"/>
      <c r="E851" s="353"/>
      <c r="F851" s="353"/>
      <c r="L851" s="353"/>
      <c r="N851" s="353"/>
      <c r="P851" s="353"/>
      <c r="Q851" s="353"/>
      <c r="R851" s="353"/>
      <c r="S851" s="353"/>
      <c r="T851" s="353"/>
      <c r="U851" s="353"/>
      <c r="V851" s="353"/>
      <c r="W851" s="353"/>
      <c r="X851" s="353"/>
      <c r="Y851" s="353"/>
      <c r="Z851" s="353"/>
      <c r="AA851" s="353"/>
      <c r="AB851" s="353"/>
      <c r="AC851" s="353"/>
      <c r="AD851" s="353"/>
      <c r="AE851" s="353"/>
      <c r="AF851" s="353"/>
      <c r="AG851" s="353"/>
      <c r="AH851" s="353"/>
      <c r="AI851" s="353"/>
      <c r="AJ851" s="353"/>
      <c r="AK851" s="353"/>
    </row>
    <row r="852" spans="3:37">
      <c r="C852" s="439"/>
      <c r="D852" s="323"/>
      <c r="E852" s="353"/>
      <c r="F852" s="353"/>
      <c r="L852" s="353"/>
      <c r="N852" s="353"/>
      <c r="P852" s="353"/>
      <c r="Q852" s="353"/>
      <c r="R852" s="353"/>
      <c r="S852" s="353"/>
      <c r="T852" s="353"/>
      <c r="U852" s="353"/>
      <c r="V852" s="353"/>
      <c r="W852" s="353"/>
      <c r="X852" s="353"/>
      <c r="Y852" s="353"/>
      <c r="Z852" s="353"/>
      <c r="AA852" s="353"/>
      <c r="AB852" s="353"/>
      <c r="AC852" s="353"/>
      <c r="AD852" s="353"/>
      <c r="AE852" s="353"/>
      <c r="AF852" s="353"/>
      <c r="AG852" s="353"/>
      <c r="AH852" s="353"/>
      <c r="AI852" s="353"/>
      <c r="AJ852" s="353"/>
      <c r="AK852" s="353"/>
    </row>
    <row r="853" spans="3:37">
      <c r="C853" s="439"/>
      <c r="D853" s="323"/>
      <c r="E853" s="353"/>
      <c r="F853" s="353"/>
      <c r="L853" s="353"/>
      <c r="N853" s="353"/>
      <c r="P853" s="353"/>
      <c r="Q853" s="353"/>
      <c r="R853" s="353"/>
      <c r="S853" s="353"/>
      <c r="T853" s="353"/>
      <c r="U853" s="353"/>
      <c r="V853" s="353"/>
      <c r="W853" s="353"/>
      <c r="X853" s="353"/>
      <c r="Y853" s="353"/>
      <c r="Z853" s="353"/>
      <c r="AA853" s="353"/>
      <c r="AB853" s="353"/>
      <c r="AC853" s="353"/>
      <c r="AD853" s="353"/>
      <c r="AE853" s="353"/>
      <c r="AF853" s="353"/>
      <c r="AG853" s="353"/>
      <c r="AH853" s="353"/>
      <c r="AI853" s="353"/>
      <c r="AJ853" s="353"/>
      <c r="AK853" s="353"/>
    </row>
    <row r="854" spans="3:37">
      <c r="C854" s="439"/>
      <c r="D854" s="323"/>
      <c r="E854" s="353"/>
      <c r="F854" s="353"/>
      <c r="L854" s="353"/>
      <c r="N854" s="353"/>
      <c r="P854" s="353"/>
      <c r="Q854" s="353"/>
      <c r="R854" s="353"/>
      <c r="S854" s="353"/>
      <c r="T854" s="353"/>
      <c r="U854" s="353"/>
      <c r="V854" s="353"/>
      <c r="W854" s="353"/>
      <c r="X854" s="353"/>
      <c r="Y854" s="353"/>
      <c r="Z854" s="353"/>
      <c r="AA854" s="353"/>
      <c r="AB854" s="353"/>
      <c r="AC854" s="353"/>
      <c r="AD854" s="353"/>
      <c r="AE854" s="353"/>
      <c r="AF854" s="353"/>
      <c r="AG854" s="353"/>
      <c r="AH854" s="353"/>
      <c r="AI854" s="353"/>
      <c r="AJ854" s="353"/>
      <c r="AK854" s="353"/>
    </row>
    <row r="855" spans="3:37">
      <c r="C855" s="439"/>
      <c r="D855" s="323"/>
      <c r="E855" s="353"/>
      <c r="F855" s="353"/>
      <c r="L855" s="353"/>
      <c r="N855" s="353"/>
      <c r="P855" s="353"/>
      <c r="Q855" s="353"/>
      <c r="R855" s="353"/>
      <c r="S855" s="353"/>
      <c r="T855" s="353"/>
      <c r="U855" s="353"/>
      <c r="V855" s="353"/>
      <c r="W855" s="353"/>
      <c r="X855" s="353"/>
      <c r="Y855" s="353"/>
      <c r="Z855" s="353"/>
      <c r="AA855" s="353"/>
      <c r="AB855" s="353"/>
      <c r="AC855" s="353"/>
      <c r="AD855" s="353"/>
      <c r="AE855" s="353"/>
      <c r="AF855" s="353"/>
      <c r="AG855" s="353"/>
      <c r="AH855" s="353"/>
      <c r="AI855" s="353"/>
      <c r="AJ855" s="353"/>
      <c r="AK855" s="353"/>
    </row>
    <row r="856" spans="3:37">
      <c r="C856" s="439"/>
      <c r="D856" s="323"/>
      <c r="E856" s="353"/>
      <c r="F856" s="353"/>
      <c r="L856" s="353"/>
      <c r="N856" s="353"/>
      <c r="P856" s="353"/>
      <c r="Q856" s="353"/>
      <c r="R856" s="353"/>
      <c r="S856" s="353"/>
      <c r="T856" s="353"/>
      <c r="U856" s="353"/>
      <c r="V856" s="353"/>
      <c r="W856" s="353"/>
      <c r="X856" s="353"/>
      <c r="Y856" s="353"/>
      <c r="Z856" s="353"/>
      <c r="AA856" s="353"/>
      <c r="AB856" s="353"/>
      <c r="AC856" s="353"/>
      <c r="AD856" s="353"/>
      <c r="AE856" s="353"/>
      <c r="AF856" s="353"/>
      <c r="AG856" s="353"/>
      <c r="AH856" s="353"/>
      <c r="AI856" s="353"/>
      <c r="AJ856" s="353"/>
      <c r="AK856" s="353"/>
    </row>
    <row r="857" spans="3:37">
      <c r="C857" s="439"/>
      <c r="D857" s="323"/>
      <c r="E857" s="353"/>
      <c r="F857" s="353"/>
      <c r="L857" s="353"/>
      <c r="N857" s="353"/>
      <c r="P857" s="353"/>
      <c r="Q857" s="353"/>
      <c r="R857" s="353"/>
      <c r="S857" s="353"/>
      <c r="T857" s="353"/>
      <c r="U857" s="353"/>
      <c r="V857" s="353"/>
      <c r="W857" s="353"/>
      <c r="X857" s="353"/>
      <c r="Y857" s="353"/>
      <c r="Z857" s="353"/>
      <c r="AA857" s="353"/>
      <c r="AB857" s="353"/>
      <c r="AC857" s="353"/>
      <c r="AD857" s="353"/>
      <c r="AE857" s="353"/>
      <c r="AF857" s="353"/>
      <c r="AG857" s="353"/>
      <c r="AH857" s="353"/>
      <c r="AI857" s="353"/>
      <c r="AJ857" s="353"/>
      <c r="AK857" s="353"/>
    </row>
    <row r="858" spans="3:37">
      <c r="C858" s="439"/>
      <c r="D858" s="323"/>
      <c r="E858" s="353"/>
      <c r="F858" s="353"/>
      <c r="L858" s="353"/>
      <c r="N858" s="353"/>
      <c r="P858" s="353"/>
      <c r="Q858" s="353"/>
      <c r="R858" s="353"/>
      <c r="S858" s="353"/>
      <c r="T858" s="353"/>
      <c r="U858" s="353"/>
      <c r="V858" s="353"/>
      <c r="W858" s="353"/>
      <c r="X858" s="353"/>
      <c r="Y858" s="353"/>
      <c r="Z858" s="353"/>
      <c r="AA858" s="353"/>
      <c r="AB858" s="353"/>
      <c r="AC858" s="353"/>
      <c r="AD858" s="353"/>
      <c r="AE858" s="353"/>
      <c r="AF858" s="353"/>
      <c r="AG858" s="353"/>
      <c r="AH858" s="353"/>
      <c r="AI858" s="353"/>
      <c r="AJ858" s="353"/>
      <c r="AK858" s="353"/>
    </row>
    <row r="859" spans="3:37">
      <c r="C859" s="439"/>
      <c r="D859" s="323"/>
      <c r="E859" s="353"/>
      <c r="F859" s="353"/>
      <c r="L859" s="353"/>
      <c r="N859" s="353"/>
      <c r="P859" s="353"/>
      <c r="Q859" s="353"/>
      <c r="R859" s="353"/>
      <c r="S859" s="353"/>
      <c r="T859" s="353"/>
      <c r="U859" s="353"/>
      <c r="V859" s="353"/>
      <c r="W859" s="353"/>
      <c r="X859" s="353"/>
      <c r="Y859" s="353"/>
      <c r="Z859" s="353"/>
      <c r="AA859" s="353"/>
      <c r="AB859" s="353"/>
      <c r="AC859" s="353"/>
      <c r="AD859" s="353"/>
      <c r="AE859" s="353"/>
      <c r="AF859" s="353"/>
      <c r="AG859" s="353"/>
      <c r="AH859" s="353"/>
      <c r="AI859" s="353"/>
      <c r="AJ859" s="353"/>
      <c r="AK859" s="353"/>
    </row>
    <row r="860" spans="3:37">
      <c r="C860" s="439"/>
      <c r="D860" s="323"/>
      <c r="E860" s="353"/>
      <c r="F860" s="353"/>
      <c r="L860" s="353"/>
      <c r="N860" s="353"/>
      <c r="P860" s="353"/>
      <c r="Q860" s="353"/>
      <c r="R860" s="353"/>
      <c r="S860" s="353"/>
      <c r="T860" s="353"/>
      <c r="U860" s="353"/>
      <c r="V860" s="353"/>
      <c r="W860" s="353"/>
      <c r="X860" s="353"/>
      <c r="Y860" s="353"/>
      <c r="Z860" s="353"/>
      <c r="AA860" s="353"/>
      <c r="AB860" s="353"/>
      <c r="AC860" s="353"/>
      <c r="AD860" s="353"/>
      <c r="AE860" s="353"/>
      <c r="AF860" s="353"/>
      <c r="AG860" s="353"/>
      <c r="AH860" s="353"/>
      <c r="AI860" s="353"/>
      <c r="AJ860" s="353"/>
      <c r="AK860" s="353"/>
    </row>
    <row r="861" spans="3:37">
      <c r="C861" s="439"/>
      <c r="D861" s="323"/>
      <c r="E861" s="353"/>
      <c r="F861" s="353"/>
      <c r="L861" s="353"/>
      <c r="N861" s="353"/>
      <c r="P861" s="353"/>
      <c r="Q861" s="353"/>
      <c r="R861" s="353"/>
      <c r="S861" s="353"/>
      <c r="T861" s="353"/>
      <c r="U861" s="353"/>
      <c r="V861" s="353"/>
      <c r="W861" s="353"/>
      <c r="X861" s="353"/>
      <c r="Y861" s="353"/>
      <c r="Z861" s="353"/>
      <c r="AA861" s="353"/>
      <c r="AB861" s="353"/>
      <c r="AC861" s="353"/>
      <c r="AD861" s="353"/>
      <c r="AE861" s="353"/>
      <c r="AF861" s="353"/>
      <c r="AG861" s="353"/>
      <c r="AH861" s="353"/>
      <c r="AI861" s="353"/>
      <c r="AJ861" s="353"/>
      <c r="AK861" s="353"/>
    </row>
    <row r="862" spans="3:37">
      <c r="C862" s="439"/>
      <c r="D862" s="323"/>
      <c r="E862" s="353"/>
      <c r="F862" s="353"/>
      <c r="L862" s="353"/>
      <c r="N862" s="353"/>
      <c r="P862" s="353"/>
      <c r="Q862" s="353"/>
      <c r="R862" s="353"/>
      <c r="S862" s="353"/>
      <c r="T862" s="353"/>
      <c r="U862" s="353"/>
      <c r="V862" s="353"/>
      <c r="W862" s="353"/>
      <c r="X862" s="353"/>
      <c r="Y862" s="353"/>
      <c r="Z862" s="353"/>
      <c r="AA862" s="353"/>
      <c r="AB862" s="353"/>
      <c r="AC862" s="353"/>
      <c r="AD862" s="353"/>
      <c r="AE862" s="353"/>
      <c r="AF862" s="353"/>
      <c r="AG862" s="353"/>
      <c r="AH862" s="353"/>
      <c r="AI862" s="353"/>
      <c r="AJ862" s="353"/>
      <c r="AK862" s="353"/>
    </row>
    <row r="863" spans="3:37">
      <c r="C863" s="439"/>
      <c r="D863" s="323"/>
      <c r="E863" s="353"/>
      <c r="F863" s="353"/>
      <c r="L863" s="353"/>
      <c r="N863" s="353"/>
      <c r="P863" s="353"/>
      <c r="Q863" s="353"/>
      <c r="R863" s="353"/>
      <c r="S863" s="353"/>
      <c r="T863" s="353"/>
      <c r="U863" s="353"/>
      <c r="V863" s="353"/>
      <c r="W863" s="353"/>
      <c r="X863" s="353"/>
      <c r="Y863" s="353"/>
      <c r="Z863" s="353"/>
      <c r="AA863" s="353"/>
      <c r="AB863" s="353"/>
      <c r="AC863" s="353"/>
      <c r="AD863" s="353"/>
      <c r="AE863" s="353"/>
      <c r="AF863" s="353"/>
      <c r="AG863" s="353"/>
      <c r="AH863" s="353"/>
      <c r="AI863" s="353"/>
      <c r="AJ863" s="353"/>
      <c r="AK863" s="353"/>
    </row>
    <row r="864" spans="3:37">
      <c r="C864" s="439"/>
      <c r="D864" s="323"/>
      <c r="E864" s="353"/>
      <c r="F864" s="353"/>
      <c r="L864" s="353"/>
      <c r="N864" s="353"/>
      <c r="P864" s="353"/>
      <c r="Q864" s="353"/>
      <c r="R864" s="353"/>
      <c r="S864" s="353"/>
      <c r="T864" s="353"/>
      <c r="U864" s="353"/>
      <c r="V864" s="353"/>
      <c r="W864" s="353"/>
      <c r="X864" s="353"/>
      <c r="Y864" s="353"/>
      <c r="Z864" s="353"/>
      <c r="AA864" s="353"/>
      <c r="AB864" s="353"/>
      <c r="AC864" s="353"/>
      <c r="AD864" s="353"/>
      <c r="AE864" s="353"/>
      <c r="AF864" s="353"/>
      <c r="AG864" s="353"/>
      <c r="AH864" s="353"/>
      <c r="AI864" s="353"/>
      <c r="AJ864" s="353"/>
      <c r="AK864" s="353"/>
    </row>
    <row r="865" spans="3:37">
      <c r="C865" s="439"/>
      <c r="D865" s="323"/>
      <c r="E865" s="353"/>
      <c r="F865" s="353"/>
      <c r="L865" s="353"/>
      <c r="N865" s="353"/>
      <c r="P865" s="353"/>
      <c r="Q865" s="353"/>
      <c r="R865" s="353"/>
      <c r="S865" s="353"/>
      <c r="T865" s="353"/>
      <c r="U865" s="353"/>
      <c r="V865" s="353"/>
      <c r="W865" s="353"/>
      <c r="X865" s="353"/>
      <c r="Y865" s="353"/>
      <c r="Z865" s="353"/>
      <c r="AA865" s="353"/>
      <c r="AB865" s="353"/>
      <c r="AC865" s="353"/>
      <c r="AD865" s="353"/>
      <c r="AE865" s="353"/>
      <c r="AF865" s="353"/>
      <c r="AG865" s="353"/>
      <c r="AH865" s="353"/>
      <c r="AI865" s="353"/>
      <c r="AJ865" s="353"/>
      <c r="AK865" s="353"/>
    </row>
    <row r="866" spans="3:37">
      <c r="C866" s="439"/>
      <c r="D866" s="323"/>
      <c r="E866" s="353"/>
      <c r="F866" s="353"/>
      <c r="L866" s="353"/>
      <c r="N866" s="353"/>
      <c r="P866" s="353"/>
      <c r="Q866" s="353"/>
      <c r="R866" s="353"/>
      <c r="S866" s="353"/>
      <c r="T866" s="353"/>
      <c r="U866" s="353"/>
      <c r="V866" s="353"/>
      <c r="W866" s="353"/>
      <c r="X866" s="353"/>
      <c r="Y866" s="353"/>
      <c r="Z866" s="353"/>
      <c r="AA866" s="353"/>
      <c r="AB866" s="353"/>
      <c r="AC866" s="353"/>
      <c r="AD866" s="353"/>
      <c r="AE866" s="353"/>
      <c r="AF866" s="353"/>
      <c r="AG866" s="353"/>
      <c r="AH866" s="353"/>
      <c r="AI866" s="353"/>
      <c r="AJ866" s="353"/>
      <c r="AK866" s="353"/>
    </row>
    <row r="867" spans="3:37">
      <c r="C867" s="439"/>
      <c r="D867" s="323"/>
      <c r="E867" s="353"/>
      <c r="F867" s="353"/>
      <c r="L867" s="353"/>
      <c r="N867" s="353"/>
      <c r="P867" s="353"/>
      <c r="Q867" s="353"/>
      <c r="R867" s="353"/>
      <c r="S867" s="353"/>
      <c r="T867" s="353"/>
      <c r="U867" s="353"/>
      <c r="V867" s="353"/>
      <c r="W867" s="353"/>
      <c r="X867" s="353"/>
      <c r="Y867" s="353"/>
      <c r="Z867" s="353"/>
      <c r="AA867" s="353"/>
      <c r="AB867" s="353"/>
      <c r="AC867" s="353"/>
      <c r="AD867" s="353"/>
      <c r="AE867" s="353"/>
      <c r="AF867" s="353"/>
      <c r="AG867" s="353"/>
      <c r="AH867" s="353"/>
      <c r="AI867" s="353"/>
      <c r="AJ867" s="353"/>
      <c r="AK867" s="353"/>
    </row>
    <row r="868" spans="3:37">
      <c r="C868" s="439"/>
      <c r="D868" s="323"/>
      <c r="E868" s="353"/>
      <c r="F868" s="353"/>
      <c r="L868" s="353"/>
      <c r="N868" s="353"/>
      <c r="P868" s="353"/>
      <c r="Q868" s="353"/>
      <c r="R868" s="353"/>
      <c r="S868" s="353"/>
      <c r="T868" s="353"/>
      <c r="U868" s="353"/>
      <c r="V868" s="353"/>
      <c r="W868" s="353"/>
      <c r="X868" s="353"/>
      <c r="Y868" s="353"/>
      <c r="Z868" s="353"/>
      <c r="AA868" s="353"/>
      <c r="AB868" s="353"/>
      <c r="AC868" s="353"/>
      <c r="AD868" s="353"/>
      <c r="AE868" s="353"/>
      <c r="AF868" s="353"/>
      <c r="AG868" s="353"/>
      <c r="AH868" s="353"/>
      <c r="AI868" s="353"/>
      <c r="AJ868" s="353"/>
      <c r="AK868" s="353"/>
    </row>
    <row r="869" spans="3:37">
      <c r="C869" s="439"/>
      <c r="D869" s="323"/>
      <c r="E869" s="353"/>
      <c r="F869" s="353"/>
      <c r="L869" s="353"/>
      <c r="N869" s="353"/>
      <c r="P869" s="353"/>
      <c r="Q869" s="353"/>
      <c r="R869" s="353"/>
      <c r="S869" s="353"/>
      <c r="T869" s="353"/>
      <c r="U869" s="353"/>
      <c r="V869" s="353"/>
      <c r="W869" s="353"/>
      <c r="X869" s="353"/>
      <c r="Y869" s="353"/>
      <c r="Z869" s="353"/>
      <c r="AA869" s="353"/>
      <c r="AB869" s="353"/>
      <c r="AC869" s="353"/>
      <c r="AD869" s="353"/>
      <c r="AE869" s="353"/>
      <c r="AF869" s="353"/>
      <c r="AG869" s="353"/>
      <c r="AH869" s="353"/>
      <c r="AI869" s="353"/>
      <c r="AJ869" s="353"/>
      <c r="AK869" s="353"/>
    </row>
    <row r="870" spans="3:37">
      <c r="C870" s="439"/>
      <c r="D870" s="323"/>
      <c r="E870" s="353"/>
      <c r="F870" s="353"/>
      <c r="L870" s="353"/>
      <c r="N870" s="353"/>
      <c r="P870" s="353"/>
      <c r="Q870" s="353"/>
      <c r="R870" s="353"/>
      <c r="S870" s="353"/>
      <c r="T870" s="353"/>
      <c r="U870" s="353"/>
      <c r="V870" s="353"/>
      <c r="W870" s="353"/>
      <c r="X870" s="353"/>
      <c r="Y870" s="353"/>
      <c r="Z870" s="353"/>
      <c r="AA870" s="353"/>
      <c r="AB870" s="353"/>
      <c r="AC870" s="353"/>
      <c r="AD870" s="353"/>
      <c r="AE870" s="353"/>
      <c r="AF870" s="353"/>
      <c r="AG870" s="353"/>
      <c r="AH870" s="353"/>
      <c r="AI870" s="353"/>
      <c r="AJ870" s="353"/>
      <c r="AK870" s="353"/>
    </row>
    <row r="871" spans="3:37">
      <c r="C871" s="439"/>
      <c r="D871" s="323"/>
      <c r="E871" s="353"/>
      <c r="F871" s="353"/>
      <c r="L871" s="353"/>
      <c r="N871" s="353"/>
      <c r="P871" s="353"/>
      <c r="Q871" s="353"/>
      <c r="R871" s="353"/>
      <c r="S871" s="353"/>
      <c r="T871" s="353"/>
      <c r="U871" s="353"/>
      <c r="V871" s="353"/>
      <c r="W871" s="353"/>
      <c r="X871" s="353"/>
      <c r="Y871" s="353"/>
      <c r="Z871" s="353"/>
      <c r="AA871" s="353"/>
      <c r="AB871" s="353"/>
      <c r="AC871" s="353"/>
      <c r="AD871" s="353"/>
      <c r="AE871" s="353"/>
      <c r="AF871" s="353"/>
      <c r="AG871" s="353"/>
      <c r="AH871" s="353"/>
      <c r="AI871" s="353"/>
      <c r="AJ871" s="353"/>
      <c r="AK871" s="353"/>
    </row>
    <row r="872" spans="3:37">
      <c r="C872" s="439"/>
      <c r="D872" s="323"/>
      <c r="E872" s="353"/>
      <c r="F872" s="353"/>
      <c r="L872" s="353"/>
      <c r="N872" s="353"/>
      <c r="P872" s="353"/>
      <c r="Q872" s="353"/>
      <c r="R872" s="353"/>
      <c r="S872" s="353"/>
      <c r="T872" s="353"/>
      <c r="U872" s="353"/>
      <c r="V872" s="353"/>
      <c r="W872" s="353"/>
      <c r="X872" s="353"/>
      <c r="Y872" s="353"/>
      <c r="Z872" s="353"/>
      <c r="AA872" s="353"/>
      <c r="AB872" s="353"/>
      <c r="AC872" s="353"/>
      <c r="AD872" s="353"/>
      <c r="AE872" s="353"/>
      <c r="AF872" s="353"/>
      <c r="AG872" s="353"/>
      <c r="AH872" s="353"/>
      <c r="AI872" s="353"/>
      <c r="AJ872" s="353"/>
      <c r="AK872" s="353"/>
    </row>
    <row r="873" spans="3:37">
      <c r="C873" s="439"/>
      <c r="D873" s="323"/>
      <c r="E873" s="353"/>
      <c r="F873" s="353"/>
      <c r="L873" s="353"/>
      <c r="N873" s="353"/>
      <c r="P873" s="353"/>
      <c r="Q873" s="353"/>
      <c r="R873" s="353"/>
      <c r="S873" s="353"/>
      <c r="T873" s="353"/>
      <c r="U873" s="353"/>
      <c r="V873" s="353"/>
      <c r="W873" s="353"/>
      <c r="X873" s="353"/>
      <c r="Y873" s="353"/>
      <c r="Z873" s="353"/>
      <c r="AA873" s="353"/>
      <c r="AB873" s="353"/>
      <c r="AC873" s="353"/>
      <c r="AD873" s="353"/>
      <c r="AE873" s="353"/>
      <c r="AF873" s="353"/>
      <c r="AG873" s="353"/>
      <c r="AH873" s="353"/>
      <c r="AI873" s="353"/>
      <c r="AJ873" s="353"/>
      <c r="AK873" s="353"/>
    </row>
    <row r="874" spans="3:37">
      <c r="C874" s="439"/>
      <c r="D874" s="323"/>
      <c r="E874" s="353"/>
      <c r="F874" s="353"/>
      <c r="L874" s="353"/>
      <c r="N874" s="353"/>
      <c r="P874" s="353"/>
      <c r="Q874" s="353"/>
      <c r="R874" s="353"/>
      <c r="S874" s="353"/>
      <c r="T874" s="353"/>
      <c r="U874" s="353"/>
      <c r="V874" s="353"/>
      <c r="W874" s="353"/>
      <c r="X874" s="353"/>
      <c r="Y874" s="353"/>
      <c r="Z874" s="353"/>
      <c r="AA874" s="353"/>
      <c r="AB874" s="353"/>
      <c r="AC874" s="353"/>
      <c r="AD874" s="353"/>
      <c r="AE874" s="353"/>
      <c r="AF874" s="353"/>
      <c r="AG874" s="353"/>
      <c r="AH874" s="353"/>
      <c r="AI874" s="353"/>
      <c r="AJ874" s="353"/>
      <c r="AK874" s="353"/>
    </row>
    <row r="875" spans="3:37">
      <c r="C875" s="439"/>
      <c r="D875" s="323"/>
      <c r="E875" s="353"/>
      <c r="F875" s="353"/>
      <c r="L875" s="353"/>
      <c r="N875" s="353"/>
      <c r="P875" s="353"/>
      <c r="Q875" s="353"/>
      <c r="R875" s="353"/>
      <c r="S875" s="353"/>
      <c r="T875" s="353"/>
      <c r="U875" s="353"/>
      <c r="V875" s="353"/>
      <c r="W875" s="353"/>
      <c r="X875" s="353"/>
      <c r="Y875" s="353"/>
      <c r="Z875" s="353"/>
      <c r="AA875" s="353"/>
      <c r="AB875" s="353"/>
      <c r="AC875" s="353"/>
      <c r="AD875" s="353"/>
      <c r="AE875" s="353"/>
      <c r="AF875" s="353"/>
      <c r="AG875" s="353"/>
      <c r="AH875" s="353"/>
      <c r="AI875" s="353"/>
      <c r="AJ875" s="353"/>
      <c r="AK875" s="353"/>
    </row>
    <row r="876" spans="3:37">
      <c r="C876" s="439"/>
      <c r="D876" s="323"/>
      <c r="E876" s="353"/>
      <c r="F876" s="353"/>
      <c r="L876" s="353"/>
      <c r="N876" s="353"/>
      <c r="P876" s="353"/>
      <c r="Q876" s="353"/>
      <c r="R876" s="353"/>
      <c r="S876" s="353"/>
      <c r="T876" s="353"/>
      <c r="U876" s="353"/>
      <c r="V876" s="353"/>
      <c r="W876" s="353"/>
      <c r="X876" s="353"/>
      <c r="Y876" s="353"/>
      <c r="Z876" s="353"/>
      <c r="AA876" s="353"/>
      <c r="AB876" s="353"/>
      <c r="AC876" s="353"/>
      <c r="AD876" s="353"/>
      <c r="AE876" s="353"/>
      <c r="AF876" s="353"/>
      <c r="AG876" s="353"/>
      <c r="AH876" s="353"/>
      <c r="AI876" s="353"/>
      <c r="AJ876" s="353"/>
      <c r="AK876" s="353"/>
    </row>
    <row r="877" spans="3:37">
      <c r="C877" s="439"/>
      <c r="D877" s="323"/>
      <c r="E877" s="353"/>
      <c r="F877" s="353"/>
      <c r="L877" s="353"/>
      <c r="N877" s="353"/>
      <c r="P877" s="353"/>
      <c r="Q877" s="353"/>
      <c r="R877" s="353"/>
      <c r="S877" s="353"/>
      <c r="T877" s="353"/>
      <c r="U877" s="353"/>
      <c r="V877" s="353"/>
      <c r="W877" s="353"/>
      <c r="X877" s="353"/>
      <c r="Y877" s="353"/>
      <c r="Z877" s="353"/>
      <c r="AA877" s="353"/>
      <c r="AB877" s="353"/>
      <c r="AC877" s="353"/>
      <c r="AD877" s="353"/>
      <c r="AE877" s="353"/>
      <c r="AF877" s="353"/>
      <c r="AG877" s="353"/>
      <c r="AH877" s="353"/>
      <c r="AI877" s="353"/>
      <c r="AJ877" s="353"/>
      <c r="AK877" s="353"/>
    </row>
    <row r="878" spans="3:37">
      <c r="C878" s="439"/>
      <c r="D878" s="323"/>
      <c r="E878" s="353"/>
      <c r="F878" s="353"/>
      <c r="L878" s="353"/>
      <c r="N878" s="353"/>
      <c r="P878" s="353"/>
      <c r="Q878" s="353"/>
      <c r="R878" s="353"/>
      <c r="S878" s="353"/>
      <c r="T878" s="353"/>
      <c r="U878" s="353"/>
      <c r="V878" s="353"/>
      <c r="W878" s="353"/>
      <c r="X878" s="353"/>
      <c r="Y878" s="353"/>
      <c r="Z878" s="353"/>
      <c r="AA878" s="353"/>
      <c r="AB878" s="353"/>
      <c r="AC878" s="353"/>
      <c r="AD878" s="353"/>
      <c r="AE878" s="353"/>
      <c r="AF878" s="353"/>
      <c r="AG878" s="353"/>
      <c r="AH878" s="353"/>
      <c r="AI878" s="353"/>
      <c r="AJ878" s="353"/>
      <c r="AK878" s="353"/>
    </row>
    <row r="879" spans="3:37">
      <c r="C879" s="439"/>
      <c r="D879" s="323"/>
      <c r="E879" s="353"/>
      <c r="F879" s="353"/>
      <c r="L879" s="353"/>
      <c r="N879" s="353"/>
      <c r="P879" s="353"/>
      <c r="Q879" s="353"/>
      <c r="R879" s="353"/>
      <c r="S879" s="353"/>
      <c r="T879" s="353"/>
      <c r="U879" s="353"/>
      <c r="V879" s="353"/>
      <c r="W879" s="353"/>
      <c r="X879" s="353"/>
      <c r="Y879" s="353"/>
      <c r="Z879" s="353"/>
      <c r="AA879" s="353"/>
      <c r="AB879" s="353"/>
      <c r="AC879" s="353"/>
      <c r="AD879" s="353"/>
      <c r="AE879" s="353"/>
      <c r="AF879" s="353"/>
      <c r="AG879" s="353"/>
      <c r="AH879" s="353"/>
      <c r="AI879" s="353"/>
      <c r="AJ879" s="353"/>
      <c r="AK879" s="353"/>
    </row>
    <row r="880" spans="3:37">
      <c r="C880" s="439"/>
      <c r="D880" s="323"/>
      <c r="E880" s="353"/>
      <c r="F880" s="353"/>
      <c r="L880" s="353"/>
      <c r="N880" s="353"/>
      <c r="P880" s="353"/>
      <c r="Q880" s="353"/>
      <c r="R880" s="353"/>
      <c r="S880" s="353"/>
      <c r="T880" s="353"/>
      <c r="U880" s="353"/>
      <c r="V880" s="353"/>
      <c r="W880" s="353"/>
      <c r="X880" s="353"/>
      <c r="Y880" s="353"/>
      <c r="Z880" s="353"/>
      <c r="AA880" s="353"/>
      <c r="AB880" s="353"/>
      <c r="AC880" s="353"/>
      <c r="AD880" s="353"/>
      <c r="AE880" s="353"/>
      <c r="AF880" s="353"/>
      <c r="AG880" s="353"/>
      <c r="AH880" s="353"/>
      <c r="AI880" s="353"/>
      <c r="AJ880" s="353"/>
      <c r="AK880" s="353"/>
    </row>
    <row r="881" spans="3:37">
      <c r="C881" s="439"/>
      <c r="D881" s="323"/>
      <c r="E881" s="353"/>
      <c r="F881" s="353"/>
      <c r="L881" s="353"/>
      <c r="N881" s="353"/>
      <c r="P881" s="353"/>
      <c r="Q881" s="353"/>
      <c r="R881" s="353"/>
      <c r="S881" s="353"/>
      <c r="T881" s="353"/>
      <c r="U881" s="353"/>
      <c r="V881" s="353"/>
      <c r="W881" s="353"/>
      <c r="X881" s="353"/>
      <c r="Y881" s="353"/>
      <c r="Z881" s="353"/>
      <c r="AA881" s="353"/>
      <c r="AB881" s="353"/>
      <c r="AC881" s="353"/>
      <c r="AD881" s="353"/>
      <c r="AE881" s="353"/>
      <c r="AF881" s="353"/>
      <c r="AG881" s="353"/>
      <c r="AH881" s="353"/>
      <c r="AI881" s="353"/>
      <c r="AJ881" s="353"/>
      <c r="AK881" s="353"/>
    </row>
    <row r="882" spans="3:37">
      <c r="C882" s="439"/>
      <c r="D882" s="323"/>
      <c r="E882" s="353"/>
      <c r="F882" s="353"/>
      <c r="L882" s="353"/>
      <c r="N882" s="353"/>
      <c r="P882" s="353"/>
      <c r="Q882" s="353"/>
      <c r="R882" s="353"/>
      <c r="S882" s="353"/>
      <c r="T882" s="353"/>
      <c r="U882" s="353"/>
      <c r="V882" s="353"/>
      <c r="W882" s="353"/>
      <c r="X882" s="353"/>
      <c r="Y882" s="353"/>
      <c r="Z882" s="353"/>
      <c r="AA882" s="353"/>
      <c r="AB882" s="353"/>
      <c r="AC882" s="353"/>
      <c r="AD882" s="353"/>
      <c r="AE882" s="353"/>
      <c r="AF882" s="353"/>
      <c r="AG882" s="353"/>
      <c r="AH882" s="353"/>
      <c r="AI882" s="353"/>
      <c r="AJ882" s="353"/>
      <c r="AK882" s="353"/>
    </row>
    <row r="883" spans="3:37">
      <c r="C883" s="439"/>
      <c r="D883" s="323"/>
      <c r="E883" s="353"/>
      <c r="F883" s="353"/>
      <c r="L883" s="353"/>
      <c r="N883" s="353"/>
      <c r="P883" s="353"/>
      <c r="Q883" s="353"/>
      <c r="R883" s="353"/>
      <c r="S883" s="353"/>
      <c r="T883" s="353"/>
      <c r="U883" s="353"/>
      <c r="V883" s="353"/>
      <c r="W883" s="353"/>
      <c r="X883" s="353"/>
      <c r="Y883" s="353"/>
      <c r="Z883" s="353"/>
      <c r="AA883" s="353"/>
      <c r="AB883" s="353"/>
      <c r="AC883" s="353"/>
      <c r="AD883" s="353"/>
      <c r="AE883" s="353"/>
      <c r="AF883" s="353"/>
      <c r="AG883" s="353"/>
      <c r="AH883" s="353"/>
      <c r="AI883" s="353"/>
      <c r="AJ883" s="353"/>
      <c r="AK883" s="353"/>
    </row>
    <row r="884" spans="3:37">
      <c r="C884" s="439"/>
      <c r="D884" s="323"/>
      <c r="E884" s="353"/>
      <c r="F884" s="353"/>
      <c r="L884" s="353"/>
      <c r="N884" s="353"/>
      <c r="P884" s="353"/>
      <c r="Q884" s="353"/>
      <c r="R884" s="353"/>
      <c r="S884" s="353"/>
      <c r="T884" s="353"/>
      <c r="U884" s="353"/>
      <c r="V884" s="353"/>
      <c r="W884" s="353"/>
      <c r="X884" s="353"/>
      <c r="Y884" s="353"/>
      <c r="Z884" s="353"/>
      <c r="AA884" s="353"/>
      <c r="AB884" s="353"/>
      <c r="AC884" s="353"/>
      <c r="AD884" s="353"/>
      <c r="AE884" s="353"/>
      <c r="AF884" s="353"/>
      <c r="AG884" s="353"/>
      <c r="AH884" s="353"/>
      <c r="AI884" s="353"/>
      <c r="AJ884" s="353"/>
      <c r="AK884" s="353"/>
    </row>
    <row r="885" spans="3:37">
      <c r="C885" s="439"/>
      <c r="D885" s="323"/>
      <c r="E885" s="353"/>
      <c r="F885" s="353"/>
      <c r="L885" s="353"/>
      <c r="N885" s="353"/>
      <c r="P885" s="353"/>
      <c r="Q885" s="353"/>
      <c r="R885" s="353"/>
      <c r="S885" s="353"/>
      <c r="T885" s="353"/>
      <c r="U885" s="353"/>
      <c r="V885" s="353"/>
      <c r="W885" s="353"/>
      <c r="X885" s="353"/>
      <c r="Y885" s="353"/>
      <c r="Z885" s="353"/>
      <c r="AA885" s="353"/>
      <c r="AB885" s="353"/>
      <c r="AC885" s="353"/>
      <c r="AD885" s="353"/>
      <c r="AE885" s="353"/>
      <c r="AF885" s="353"/>
      <c r="AG885" s="353"/>
      <c r="AH885" s="353"/>
      <c r="AI885" s="353"/>
      <c r="AJ885" s="353"/>
      <c r="AK885" s="353"/>
    </row>
    <row r="886" spans="3:37">
      <c r="C886" s="439"/>
      <c r="D886" s="323"/>
      <c r="E886" s="353"/>
      <c r="F886" s="353"/>
      <c r="L886" s="353"/>
      <c r="N886" s="353"/>
      <c r="P886" s="353"/>
      <c r="Q886" s="353"/>
      <c r="R886" s="353"/>
      <c r="S886" s="353"/>
      <c r="T886" s="353"/>
      <c r="U886" s="353"/>
      <c r="V886" s="353"/>
      <c r="W886" s="353"/>
      <c r="X886" s="353"/>
      <c r="Y886" s="353"/>
      <c r="Z886" s="353"/>
      <c r="AA886" s="353"/>
      <c r="AB886" s="353"/>
      <c r="AC886" s="353"/>
      <c r="AD886" s="353"/>
      <c r="AE886" s="353"/>
      <c r="AF886" s="353"/>
      <c r="AG886" s="353"/>
      <c r="AH886" s="353"/>
      <c r="AI886" s="353"/>
      <c r="AJ886" s="353"/>
      <c r="AK886" s="353"/>
    </row>
    <row r="887" spans="3:37">
      <c r="C887" s="439"/>
      <c r="D887" s="323"/>
      <c r="E887" s="353"/>
      <c r="F887" s="353"/>
      <c r="L887" s="353"/>
      <c r="N887" s="353"/>
      <c r="P887" s="353"/>
      <c r="Q887" s="353"/>
      <c r="R887" s="353"/>
      <c r="S887" s="353"/>
      <c r="T887" s="353"/>
      <c r="U887" s="353"/>
      <c r="V887" s="353"/>
      <c r="W887" s="353"/>
      <c r="X887" s="353"/>
      <c r="Y887" s="353"/>
      <c r="Z887" s="353"/>
      <c r="AA887" s="353"/>
      <c r="AB887" s="353"/>
      <c r="AC887" s="353"/>
      <c r="AD887" s="353"/>
      <c r="AE887" s="353"/>
      <c r="AF887" s="353"/>
      <c r="AG887" s="353"/>
      <c r="AH887" s="353"/>
      <c r="AI887" s="353"/>
      <c r="AJ887" s="353"/>
      <c r="AK887" s="353"/>
    </row>
    <row r="888" spans="3:37">
      <c r="C888" s="439"/>
      <c r="D888" s="323"/>
      <c r="E888" s="353"/>
      <c r="F888" s="353"/>
      <c r="L888" s="353"/>
      <c r="N888" s="353"/>
      <c r="P888" s="353"/>
      <c r="Q888" s="353"/>
      <c r="R888" s="353"/>
      <c r="S888" s="353"/>
      <c r="T888" s="353"/>
      <c r="U888" s="353"/>
      <c r="V888" s="353"/>
      <c r="W888" s="353"/>
      <c r="X888" s="353"/>
      <c r="Y888" s="353"/>
      <c r="Z888" s="353"/>
      <c r="AA888" s="353"/>
      <c r="AB888" s="353"/>
      <c r="AC888" s="353"/>
      <c r="AD888" s="353"/>
      <c r="AE888" s="353"/>
      <c r="AF888" s="353"/>
      <c r="AG888" s="353"/>
      <c r="AH888" s="353"/>
      <c r="AI888" s="353"/>
      <c r="AJ888" s="353"/>
      <c r="AK888" s="353"/>
    </row>
    <row r="889" spans="3:37">
      <c r="C889" s="439"/>
      <c r="D889" s="323"/>
      <c r="E889" s="353"/>
      <c r="F889" s="353"/>
      <c r="L889" s="353"/>
      <c r="N889" s="353"/>
      <c r="P889" s="353"/>
      <c r="Q889" s="353"/>
      <c r="R889" s="353"/>
      <c r="S889" s="353"/>
      <c r="T889" s="353"/>
      <c r="U889" s="353"/>
      <c r="V889" s="353"/>
      <c r="W889" s="353"/>
      <c r="X889" s="353"/>
      <c r="Y889" s="353"/>
      <c r="Z889" s="353"/>
      <c r="AA889" s="353"/>
      <c r="AB889" s="353"/>
      <c r="AC889" s="353"/>
      <c r="AD889" s="353"/>
      <c r="AE889" s="353"/>
      <c r="AF889" s="353"/>
      <c r="AG889" s="353"/>
      <c r="AH889" s="353"/>
      <c r="AI889" s="353"/>
      <c r="AJ889" s="353"/>
      <c r="AK889" s="353"/>
    </row>
    <row r="890" spans="3:37">
      <c r="C890" s="439"/>
      <c r="D890" s="323"/>
      <c r="E890" s="353"/>
      <c r="F890" s="353"/>
      <c r="L890" s="353"/>
      <c r="N890" s="353"/>
      <c r="P890" s="353"/>
      <c r="Q890" s="353"/>
      <c r="R890" s="353"/>
      <c r="S890" s="353"/>
      <c r="T890" s="353"/>
      <c r="U890" s="353"/>
      <c r="V890" s="353"/>
      <c r="W890" s="353"/>
      <c r="X890" s="353"/>
      <c r="Y890" s="353"/>
      <c r="Z890" s="353"/>
      <c r="AA890" s="353"/>
      <c r="AB890" s="353"/>
      <c r="AC890" s="353"/>
      <c r="AD890" s="353"/>
      <c r="AE890" s="353"/>
      <c r="AF890" s="353"/>
      <c r="AG890" s="353"/>
      <c r="AH890" s="353"/>
      <c r="AI890" s="353"/>
      <c r="AJ890" s="353"/>
      <c r="AK890" s="353"/>
    </row>
    <row r="891" spans="3:37">
      <c r="C891" s="439"/>
      <c r="D891" s="323"/>
      <c r="E891" s="353"/>
      <c r="F891" s="353"/>
      <c r="L891" s="353"/>
      <c r="N891" s="353"/>
      <c r="P891" s="353"/>
      <c r="Q891" s="353"/>
      <c r="R891" s="353"/>
      <c r="S891" s="353"/>
      <c r="T891" s="353"/>
      <c r="U891" s="353"/>
      <c r="V891" s="353"/>
      <c r="W891" s="353"/>
      <c r="X891" s="353"/>
      <c r="Y891" s="353"/>
      <c r="Z891" s="353"/>
      <c r="AA891" s="353"/>
      <c r="AB891" s="353"/>
      <c r="AC891" s="353"/>
      <c r="AD891" s="353"/>
      <c r="AE891" s="353"/>
      <c r="AF891" s="353"/>
      <c r="AG891" s="353"/>
      <c r="AH891" s="353"/>
      <c r="AI891" s="353"/>
      <c r="AJ891" s="353"/>
      <c r="AK891" s="353"/>
    </row>
    <row r="892" spans="3:37">
      <c r="C892" s="439"/>
      <c r="D892" s="323"/>
      <c r="E892" s="353"/>
      <c r="F892" s="353"/>
      <c r="L892" s="353"/>
      <c r="N892" s="353"/>
      <c r="P892" s="353"/>
      <c r="Q892" s="353"/>
      <c r="R892" s="353"/>
      <c r="S892" s="353"/>
      <c r="T892" s="353"/>
      <c r="U892" s="353"/>
      <c r="V892" s="353"/>
      <c r="W892" s="353"/>
      <c r="X892" s="353"/>
      <c r="Y892" s="353"/>
      <c r="Z892" s="353"/>
      <c r="AA892" s="353"/>
      <c r="AB892" s="353"/>
      <c r="AC892" s="353"/>
      <c r="AD892" s="353"/>
      <c r="AE892" s="353"/>
      <c r="AF892" s="353"/>
      <c r="AG892" s="353"/>
      <c r="AH892" s="353"/>
      <c r="AI892" s="353"/>
      <c r="AJ892" s="353"/>
      <c r="AK892" s="353"/>
    </row>
    <row r="893" spans="3:37">
      <c r="C893" s="439"/>
      <c r="D893" s="323"/>
      <c r="E893" s="353"/>
      <c r="F893" s="353"/>
      <c r="L893" s="353"/>
      <c r="N893" s="353"/>
      <c r="P893" s="353"/>
      <c r="Q893" s="353"/>
      <c r="R893" s="353"/>
      <c r="S893" s="353"/>
      <c r="T893" s="353"/>
      <c r="U893" s="353"/>
      <c r="V893" s="353"/>
      <c r="W893" s="353"/>
      <c r="X893" s="353"/>
      <c r="Y893" s="353"/>
      <c r="Z893" s="353"/>
      <c r="AA893" s="353"/>
      <c r="AB893" s="353"/>
      <c r="AC893" s="353"/>
      <c r="AD893" s="353"/>
      <c r="AE893" s="353"/>
      <c r="AF893" s="353"/>
      <c r="AG893" s="353"/>
      <c r="AH893" s="353"/>
      <c r="AI893" s="353"/>
      <c r="AJ893" s="353"/>
      <c r="AK893" s="353"/>
    </row>
    <row r="894" spans="3:37">
      <c r="C894" s="439"/>
      <c r="D894" s="323"/>
      <c r="E894" s="353"/>
      <c r="F894" s="353"/>
      <c r="L894" s="353"/>
      <c r="N894" s="353"/>
      <c r="P894" s="353"/>
      <c r="Q894" s="353"/>
      <c r="R894" s="353"/>
      <c r="S894" s="353"/>
      <c r="T894" s="353"/>
      <c r="U894" s="353"/>
      <c r="V894" s="353"/>
      <c r="W894" s="353"/>
      <c r="X894" s="353"/>
      <c r="Y894" s="353"/>
      <c r="Z894" s="353"/>
      <c r="AA894" s="353"/>
      <c r="AB894" s="353"/>
      <c r="AC894" s="353"/>
      <c r="AD894" s="353"/>
      <c r="AE894" s="353"/>
      <c r="AF894" s="353"/>
      <c r="AG894" s="353"/>
      <c r="AH894" s="353"/>
      <c r="AI894" s="353"/>
      <c r="AJ894" s="353"/>
      <c r="AK894" s="353"/>
    </row>
    <row r="895" spans="3:37">
      <c r="C895" s="439"/>
      <c r="D895" s="323"/>
      <c r="E895" s="353"/>
      <c r="F895" s="353"/>
      <c r="L895" s="353"/>
      <c r="N895" s="353"/>
      <c r="P895" s="353"/>
      <c r="Q895" s="353"/>
      <c r="R895" s="353"/>
      <c r="S895" s="353"/>
      <c r="T895" s="353"/>
      <c r="U895" s="353"/>
      <c r="V895" s="353"/>
      <c r="W895" s="353"/>
      <c r="X895" s="353"/>
      <c r="Y895" s="353"/>
      <c r="Z895" s="353"/>
      <c r="AA895" s="353"/>
      <c r="AB895" s="353"/>
      <c r="AC895" s="353"/>
      <c r="AD895" s="353"/>
      <c r="AE895" s="353"/>
      <c r="AF895" s="353"/>
      <c r="AG895" s="353"/>
      <c r="AH895" s="353"/>
      <c r="AI895" s="353"/>
      <c r="AJ895" s="353"/>
      <c r="AK895" s="353"/>
    </row>
    <row r="896" spans="3:37">
      <c r="C896" s="439"/>
      <c r="D896" s="323"/>
      <c r="E896" s="353"/>
      <c r="F896" s="353"/>
      <c r="L896" s="353"/>
      <c r="N896" s="353"/>
      <c r="P896" s="353"/>
      <c r="Q896" s="353"/>
      <c r="R896" s="353"/>
      <c r="S896" s="353"/>
      <c r="T896" s="353"/>
      <c r="U896" s="353"/>
      <c r="V896" s="353"/>
      <c r="W896" s="353"/>
      <c r="X896" s="353"/>
      <c r="Y896" s="353"/>
      <c r="Z896" s="353"/>
      <c r="AA896" s="353"/>
      <c r="AB896" s="353"/>
      <c r="AC896" s="353"/>
      <c r="AD896" s="353"/>
      <c r="AE896" s="353"/>
      <c r="AF896" s="353"/>
      <c r="AG896" s="353"/>
      <c r="AH896" s="353"/>
      <c r="AI896" s="353"/>
      <c r="AJ896" s="353"/>
      <c r="AK896" s="353"/>
    </row>
    <row r="897" spans="3:37">
      <c r="C897" s="439"/>
      <c r="D897" s="323"/>
      <c r="E897" s="353"/>
      <c r="F897" s="353"/>
      <c r="L897" s="353"/>
      <c r="N897" s="353"/>
      <c r="P897" s="353"/>
      <c r="Q897" s="353"/>
      <c r="R897" s="353"/>
      <c r="S897" s="353"/>
      <c r="T897" s="353"/>
      <c r="U897" s="353"/>
      <c r="V897" s="353"/>
      <c r="W897" s="353"/>
      <c r="X897" s="353"/>
      <c r="Y897" s="353"/>
      <c r="Z897" s="353"/>
      <c r="AA897" s="353"/>
      <c r="AB897" s="353"/>
      <c r="AC897" s="353"/>
      <c r="AD897" s="353"/>
      <c r="AE897" s="353"/>
      <c r="AF897" s="353"/>
      <c r="AG897" s="353"/>
      <c r="AH897" s="353"/>
      <c r="AI897" s="353"/>
      <c r="AJ897" s="353"/>
      <c r="AK897" s="353"/>
    </row>
    <row r="898" spans="3:37">
      <c r="C898" s="439"/>
      <c r="D898" s="323"/>
      <c r="E898" s="353"/>
      <c r="F898" s="353"/>
      <c r="L898" s="353"/>
      <c r="N898" s="353"/>
      <c r="P898" s="353"/>
      <c r="Q898" s="353"/>
      <c r="R898" s="353"/>
      <c r="S898" s="353"/>
      <c r="T898" s="353"/>
      <c r="U898" s="353"/>
      <c r="V898" s="353"/>
      <c r="W898" s="353"/>
      <c r="X898" s="353"/>
      <c r="Y898" s="353"/>
      <c r="Z898" s="353"/>
      <c r="AA898" s="353"/>
      <c r="AB898" s="353"/>
      <c r="AC898" s="353"/>
      <c r="AD898" s="353"/>
      <c r="AE898" s="353"/>
      <c r="AF898" s="353"/>
      <c r="AG898" s="353"/>
      <c r="AH898" s="353"/>
      <c r="AI898" s="353"/>
      <c r="AJ898" s="353"/>
      <c r="AK898" s="353"/>
    </row>
    <row r="899" spans="3:37">
      <c r="C899" s="439"/>
      <c r="D899" s="323"/>
      <c r="E899" s="353"/>
      <c r="F899" s="353"/>
      <c r="L899" s="353"/>
      <c r="N899" s="353"/>
      <c r="P899" s="353"/>
      <c r="Q899" s="353"/>
      <c r="R899" s="353"/>
      <c r="S899" s="353"/>
      <c r="T899" s="353"/>
      <c r="U899" s="353"/>
      <c r="V899" s="353"/>
      <c r="W899" s="353"/>
      <c r="X899" s="353"/>
      <c r="Y899" s="353"/>
      <c r="Z899" s="353"/>
      <c r="AA899" s="353"/>
      <c r="AB899" s="353"/>
      <c r="AC899" s="353"/>
      <c r="AD899" s="353"/>
      <c r="AE899" s="353"/>
      <c r="AF899" s="353"/>
      <c r="AG899" s="353"/>
      <c r="AH899" s="353"/>
      <c r="AI899" s="353"/>
      <c r="AJ899" s="353"/>
      <c r="AK899" s="353"/>
    </row>
    <row r="900" spans="3:37">
      <c r="C900" s="439"/>
      <c r="D900" s="323"/>
      <c r="E900" s="353"/>
      <c r="F900" s="353"/>
      <c r="L900" s="353"/>
      <c r="N900" s="353"/>
      <c r="P900" s="353"/>
      <c r="Q900" s="353"/>
      <c r="R900" s="353"/>
      <c r="S900" s="353"/>
      <c r="T900" s="353"/>
      <c r="U900" s="353"/>
      <c r="V900" s="353"/>
      <c r="W900" s="353"/>
      <c r="X900" s="353"/>
      <c r="Y900" s="353"/>
      <c r="Z900" s="353"/>
      <c r="AA900" s="353"/>
      <c r="AB900" s="353"/>
      <c r="AC900" s="353"/>
      <c r="AD900" s="353"/>
      <c r="AE900" s="353"/>
      <c r="AF900" s="353"/>
      <c r="AG900" s="353"/>
      <c r="AH900" s="353"/>
      <c r="AI900" s="353"/>
      <c r="AJ900" s="353"/>
      <c r="AK900" s="353"/>
    </row>
    <row r="901" spans="3:37">
      <c r="C901" s="439"/>
      <c r="D901" s="323"/>
      <c r="E901" s="353"/>
      <c r="F901" s="353"/>
      <c r="L901" s="353"/>
      <c r="N901" s="353"/>
      <c r="P901" s="353"/>
      <c r="Q901" s="353"/>
      <c r="R901" s="353"/>
      <c r="S901" s="353"/>
      <c r="T901" s="353"/>
      <c r="U901" s="353"/>
      <c r="V901" s="353"/>
      <c r="W901" s="353"/>
      <c r="X901" s="353"/>
      <c r="Y901" s="353"/>
      <c r="Z901" s="353"/>
      <c r="AA901" s="353"/>
      <c r="AB901" s="353"/>
      <c r="AC901" s="353"/>
      <c r="AD901" s="353"/>
      <c r="AE901" s="353"/>
      <c r="AF901" s="353"/>
      <c r="AG901" s="353"/>
      <c r="AH901" s="353"/>
      <c r="AI901" s="353"/>
      <c r="AJ901" s="353"/>
      <c r="AK901" s="353"/>
    </row>
    <row r="902" spans="3:37">
      <c r="C902" s="439"/>
      <c r="D902" s="323"/>
      <c r="E902" s="353"/>
      <c r="F902" s="353"/>
      <c r="L902" s="353"/>
      <c r="N902" s="353"/>
      <c r="P902" s="353"/>
      <c r="Q902" s="353"/>
      <c r="R902" s="353"/>
      <c r="S902" s="353"/>
      <c r="T902" s="353"/>
      <c r="U902" s="353"/>
      <c r="V902" s="353"/>
      <c r="W902" s="353"/>
      <c r="X902" s="353"/>
      <c r="Y902" s="353"/>
      <c r="Z902" s="353"/>
      <c r="AA902" s="353"/>
      <c r="AB902" s="353"/>
      <c r="AC902" s="353"/>
      <c r="AD902" s="353"/>
      <c r="AE902" s="353"/>
      <c r="AF902" s="353"/>
      <c r="AG902" s="353"/>
      <c r="AH902" s="353"/>
      <c r="AI902" s="353"/>
      <c r="AJ902" s="353"/>
      <c r="AK902" s="353"/>
    </row>
    <row r="903" spans="3:37">
      <c r="C903" s="439"/>
      <c r="D903" s="323"/>
      <c r="E903" s="353"/>
      <c r="F903" s="353"/>
      <c r="L903" s="353"/>
      <c r="N903" s="353"/>
      <c r="P903" s="353"/>
      <c r="Q903" s="353"/>
      <c r="R903" s="353"/>
      <c r="S903" s="353"/>
      <c r="T903" s="353"/>
      <c r="U903" s="353"/>
      <c r="V903" s="353"/>
      <c r="W903" s="353"/>
      <c r="X903" s="353"/>
      <c r="Y903" s="353"/>
      <c r="Z903" s="353"/>
      <c r="AA903" s="353"/>
      <c r="AB903" s="353"/>
      <c r="AC903" s="353"/>
      <c r="AD903" s="353"/>
      <c r="AE903" s="353"/>
      <c r="AF903" s="353"/>
      <c r="AG903" s="353"/>
      <c r="AH903" s="353"/>
      <c r="AI903" s="353"/>
      <c r="AJ903" s="353"/>
      <c r="AK903" s="353"/>
    </row>
    <row r="904" spans="3:37">
      <c r="C904" s="439"/>
      <c r="D904" s="323"/>
      <c r="E904" s="353"/>
      <c r="F904" s="353"/>
      <c r="L904" s="353"/>
      <c r="N904" s="353"/>
      <c r="P904" s="353"/>
      <c r="Q904" s="353"/>
      <c r="R904" s="353"/>
      <c r="S904" s="353"/>
      <c r="T904" s="353"/>
      <c r="U904" s="353"/>
      <c r="V904" s="353"/>
      <c r="W904" s="353"/>
      <c r="X904" s="353"/>
      <c r="Y904" s="353"/>
      <c r="Z904" s="353"/>
      <c r="AA904" s="353"/>
      <c r="AB904" s="353"/>
      <c r="AC904" s="353"/>
      <c r="AD904" s="353"/>
      <c r="AE904" s="353"/>
      <c r="AF904" s="353"/>
      <c r="AG904" s="353"/>
      <c r="AH904" s="353"/>
      <c r="AI904" s="353"/>
      <c r="AJ904" s="353"/>
      <c r="AK904" s="353"/>
    </row>
    <row r="905" spans="3:37">
      <c r="C905" s="439"/>
      <c r="D905" s="323"/>
      <c r="E905" s="353"/>
      <c r="F905" s="353"/>
      <c r="L905" s="353"/>
      <c r="N905" s="353"/>
      <c r="P905" s="353"/>
      <c r="Q905" s="353"/>
      <c r="R905" s="353"/>
      <c r="S905" s="353"/>
      <c r="T905" s="353"/>
      <c r="U905" s="353"/>
      <c r="V905" s="353"/>
      <c r="W905" s="353"/>
      <c r="X905" s="353"/>
      <c r="Y905" s="353"/>
      <c r="Z905" s="353"/>
      <c r="AA905" s="353"/>
      <c r="AB905" s="353"/>
      <c r="AC905" s="353"/>
      <c r="AD905" s="353"/>
      <c r="AE905" s="353"/>
      <c r="AF905" s="353"/>
      <c r="AG905" s="353"/>
      <c r="AH905" s="353"/>
      <c r="AI905" s="353"/>
      <c r="AJ905" s="353"/>
      <c r="AK905" s="353"/>
    </row>
    <row r="906" spans="3:37">
      <c r="C906" s="439"/>
      <c r="D906" s="323"/>
      <c r="E906" s="353"/>
      <c r="F906" s="353"/>
      <c r="L906" s="353"/>
      <c r="N906" s="353"/>
      <c r="P906" s="353"/>
      <c r="Q906" s="353"/>
      <c r="R906" s="353"/>
      <c r="S906" s="353"/>
      <c r="T906" s="353"/>
      <c r="U906" s="353"/>
      <c r="V906" s="353"/>
      <c r="W906" s="353"/>
      <c r="X906" s="353"/>
      <c r="Y906" s="353"/>
      <c r="Z906" s="353"/>
      <c r="AA906" s="353"/>
      <c r="AB906" s="353"/>
      <c r="AC906" s="353"/>
      <c r="AD906" s="353"/>
      <c r="AE906" s="353"/>
      <c r="AF906" s="353"/>
      <c r="AG906" s="353"/>
      <c r="AH906" s="353"/>
      <c r="AI906" s="353"/>
      <c r="AJ906" s="353"/>
      <c r="AK906" s="353"/>
    </row>
    <row r="907" spans="3:37">
      <c r="C907" s="439"/>
      <c r="D907" s="323"/>
      <c r="E907" s="353"/>
      <c r="F907" s="353"/>
      <c r="L907" s="353"/>
      <c r="N907" s="353"/>
      <c r="P907" s="353"/>
      <c r="Q907" s="353"/>
      <c r="R907" s="353"/>
      <c r="S907" s="353"/>
      <c r="T907" s="353"/>
      <c r="U907" s="353"/>
      <c r="V907" s="353"/>
      <c r="W907" s="353"/>
      <c r="X907" s="353"/>
      <c r="Y907" s="353"/>
      <c r="Z907" s="353"/>
      <c r="AA907" s="353"/>
      <c r="AB907" s="353"/>
      <c r="AC907" s="353"/>
      <c r="AD907" s="353"/>
      <c r="AE907" s="353"/>
      <c r="AF907" s="353"/>
      <c r="AG907" s="353"/>
      <c r="AH907" s="353"/>
      <c r="AI907" s="353"/>
      <c r="AJ907" s="353"/>
      <c r="AK907" s="353"/>
    </row>
    <row r="908" spans="3:37">
      <c r="C908" s="439"/>
      <c r="D908" s="323"/>
      <c r="E908" s="353"/>
      <c r="F908" s="353"/>
      <c r="L908" s="353"/>
      <c r="N908" s="353"/>
      <c r="P908" s="353"/>
      <c r="Q908" s="353"/>
      <c r="R908" s="353"/>
      <c r="S908" s="353"/>
      <c r="T908" s="353"/>
      <c r="U908" s="353"/>
      <c r="V908" s="353"/>
      <c r="W908" s="353"/>
      <c r="X908" s="353"/>
      <c r="Y908" s="353"/>
      <c r="Z908" s="353"/>
      <c r="AA908" s="353"/>
      <c r="AB908" s="353"/>
      <c r="AC908" s="353"/>
      <c r="AD908" s="353"/>
      <c r="AE908" s="353"/>
      <c r="AF908" s="353"/>
      <c r="AG908" s="353"/>
      <c r="AH908" s="353"/>
      <c r="AI908" s="353"/>
      <c r="AJ908" s="353"/>
      <c r="AK908" s="353"/>
    </row>
    <row r="909" spans="3:37">
      <c r="C909" s="439"/>
      <c r="D909" s="323"/>
      <c r="E909" s="353"/>
      <c r="F909" s="353"/>
      <c r="L909" s="353"/>
      <c r="N909" s="353"/>
      <c r="P909" s="353"/>
      <c r="Q909" s="353"/>
      <c r="R909" s="353"/>
      <c r="S909" s="353"/>
      <c r="T909" s="353"/>
      <c r="U909" s="353"/>
      <c r="V909" s="353"/>
      <c r="W909" s="353"/>
      <c r="X909" s="353"/>
      <c r="Y909" s="353"/>
      <c r="Z909" s="353"/>
      <c r="AA909" s="353"/>
      <c r="AB909" s="353"/>
      <c r="AC909" s="353"/>
      <c r="AD909" s="353"/>
      <c r="AE909" s="353"/>
      <c r="AF909" s="353"/>
      <c r="AG909" s="353"/>
      <c r="AH909" s="353"/>
      <c r="AI909" s="353"/>
      <c r="AJ909" s="353"/>
      <c r="AK909" s="353"/>
    </row>
    <row r="910" spans="3:37">
      <c r="C910" s="439"/>
      <c r="D910" s="323"/>
      <c r="E910" s="353"/>
      <c r="F910" s="353"/>
      <c r="L910" s="353"/>
      <c r="N910" s="353"/>
      <c r="P910" s="353"/>
      <c r="Q910" s="353"/>
      <c r="R910" s="353"/>
      <c r="S910" s="353"/>
      <c r="T910" s="353"/>
      <c r="U910" s="353"/>
      <c r="V910" s="353"/>
      <c r="W910" s="353"/>
      <c r="X910" s="353"/>
      <c r="Y910" s="353"/>
      <c r="Z910" s="353"/>
      <c r="AA910" s="353"/>
      <c r="AB910" s="353"/>
      <c r="AC910" s="353"/>
      <c r="AD910" s="353"/>
      <c r="AE910" s="353"/>
      <c r="AF910" s="353"/>
      <c r="AG910" s="353"/>
      <c r="AH910" s="353"/>
      <c r="AI910" s="353"/>
      <c r="AJ910" s="353"/>
      <c r="AK910" s="353"/>
    </row>
    <row r="911" spans="3:37">
      <c r="C911" s="439"/>
      <c r="D911" s="323"/>
      <c r="E911" s="353"/>
      <c r="F911" s="353"/>
      <c r="L911" s="353"/>
      <c r="N911" s="353"/>
      <c r="P911" s="353"/>
      <c r="Q911" s="353"/>
      <c r="R911" s="353"/>
      <c r="S911" s="353"/>
      <c r="T911" s="353"/>
      <c r="U911" s="353"/>
      <c r="V911" s="353"/>
      <c r="W911" s="353"/>
      <c r="X911" s="353"/>
      <c r="Y911" s="353"/>
      <c r="Z911" s="353"/>
      <c r="AA911" s="353"/>
      <c r="AB911" s="353"/>
      <c r="AC911" s="353"/>
      <c r="AD911" s="353"/>
      <c r="AE911" s="353"/>
      <c r="AF911" s="353"/>
      <c r="AG911" s="353"/>
      <c r="AH911" s="353"/>
      <c r="AI911" s="353"/>
      <c r="AJ911" s="353"/>
      <c r="AK911" s="353"/>
    </row>
    <row r="912" spans="3:37">
      <c r="C912" s="439"/>
      <c r="D912" s="323"/>
      <c r="E912" s="353"/>
      <c r="F912" s="353"/>
      <c r="L912" s="353"/>
      <c r="N912" s="353"/>
      <c r="P912" s="353"/>
      <c r="Q912" s="353"/>
      <c r="R912" s="353"/>
      <c r="S912" s="353"/>
      <c r="T912" s="353"/>
      <c r="U912" s="353"/>
      <c r="V912" s="353"/>
      <c r="W912" s="353"/>
      <c r="X912" s="353"/>
      <c r="Y912" s="353"/>
      <c r="Z912" s="353"/>
      <c r="AA912" s="353"/>
      <c r="AB912" s="353"/>
      <c r="AC912" s="353"/>
      <c r="AD912" s="353"/>
      <c r="AE912" s="353"/>
      <c r="AF912" s="353"/>
      <c r="AG912" s="353"/>
      <c r="AH912" s="353"/>
      <c r="AI912" s="353"/>
      <c r="AJ912" s="353"/>
      <c r="AK912" s="353"/>
    </row>
    <row r="913" spans="3:37">
      <c r="C913" s="439"/>
      <c r="D913" s="323"/>
      <c r="E913" s="353"/>
      <c r="F913" s="353"/>
      <c r="L913" s="353"/>
      <c r="N913" s="353"/>
      <c r="P913" s="353"/>
      <c r="Q913" s="353"/>
      <c r="R913" s="353"/>
      <c r="S913" s="353"/>
      <c r="T913" s="353"/>
      <c r="U913" s="353"/>
      <c r="V913" s="353"/>
      <c r="W913" s="353"/>
      <c r="X913" s="353"/>
      <c r="Y913" s="353"/>
      <c r="Z913" s="353"/>
      <c r="AA913" s="353"/>
      <c r="AB913" s="353"/>
      <c r="AC913" s="353"/>
      <c r="AD913" s="353"/>
      <c r="AE913" s="353"/>
      <c r="AF913" s="353"/>
      <c r="AG913" s="353"/>
      <c r="AH913" s="353"/>
      <c r="AI913" s="353"/>
      <c r="AJ913" s="353"/>
      <c r="AK913" s="353"/>
    </row>
    <row r="914" spans="3:37">
      <c r="C914" s="439"/>
      <c r="D914" s="323"/>
      <c r="E914" s="353"/>
      <c r="F914" s="353"/>
      <c r="L914" s="353"/>
      <c r="N914" s="353"/>
      <c r="P914" s="353"/>
      <c r="Q914" s="353"/>
      <c r="R914" s="353"/>
      <c r="S914" s="353"/>
      <c r="T914" s="353"/>
      <c r="U914" s="353"/>
      <c r="V914" s="353"/>
      <c r="W914" s="353"/>
      <c r="X914" s="353"/>
      <c r="Y914" s="353"/>
      <c r="Z914" s="353"/>
      <c r="AA914" s="353"/>
      <c r="AB914" s="353"/>
      <c r="AC914" s="353"/>
      <c r="AD914" s="353"/>
      <c r="AE914" s="353"/>
      <c r="AF914" s="353"/>
      <c r="AG914" s="353"/>
      <c r="AH914" s="353"/>
      <c r="AI914" s="353"/>
      <c r="AJ914" s="353"/>
      <c r="AK914" s="353"/>
    </row>
    <row r="915" spans="3:37">
      <c r="C915" s="439"/>
      <c r="D915" s="323"/>
      <c r="E915" s="353"/>
      <c r="F915" s="353"/>
      <c r="L915" s="353"/>
      <c r="N915" s="353"/>
      <c r="P915" s="353"/>
      <c r="Q915" s="353"/>
      <c r="R915" s="353"/>
      <c r="S915" s="353"/>
      <c r="T915" s="353"/>
      <c r="U915" s="353"/>
      <c r="V915" s="353"/>
      <c r="W915" s="353"/>
      <c r="X915" s="353"/>
      <c r="Y915" s="353"/>
      <c r="Z915" s="353"/>
      <c r="AA915" s="353"/>
      <c r="AB915" s="353"/>
      <c r="AC915" s="353"/>
      <c r="AD915" s="353"/>
      <c r="AE915" s="353"/>
      <c r="AF915" s="353"/>
      <c r="AG915" s="353"/>
      <c r="AH915" s="353"/>
      <c r="AI915" s="353"/>
      <c r="AJ915" s="353"/>
      <c r="AK915" s="353"/>
    </row>
    <row r="916" spans="3:37">
      <c r="C916" s="439"/>
      <c r="D916" s="323"/>
      <c r="E916" s="353"/>
      <c r="F916" s="353"/>
      <c r="L916" s="353"/>
      <c r="N916" s="353"/>
      <c r="P916" s="353"/>
      <c r="Q916" s="353"/>
      <c r="R916" s="353"/>
      <c r="S916" s="353"/>
      <c r="T916" s="353"/>
      <c r="U916" s="353"/>
      <c r="V916" s="353"/>
      <c r="W916" s="353"/>
      <c r="X916" s="353"/>
      <c r="Y916" s="353"/>
      <c r="Z916" s="353"/>
      <c r="AA916" s="353"/>
      <c r="AB916" s="353"/>
      <c r="AC916" s="353"/>
      <c r="AD916" s="353"/>
      <c r="AE916" s="353"/>
      <c r="AF916" s="353"/>
      <c r="AG916" s="353"/>
      <c r="AH916" s="353"/>
      <c r="AI916" s="353"/>
      <c r="AJ916" s="353"/>
      <c r="AK916" s="353"/>
    </row>
    <row r="917" spans="3:37">
      <c r="C917" s="439"/>
      <c r="D917" s="323"/>
      <c r="E917" s="353"/>
      <c r="F917" s="353"/>
      <c r="L917" s="353"/>
      <c r="N917" s="353"/>
      <c r="P917" s="353"/>
      <c r="Q917" s="353"/>
      <c r="R917" s="353"/>
      <c r="S917" s="353"/>
      <c r="T917" s="353"/>
      <c r="U917" s="353"/>
      <c r="V917" s="353"/>
      <c r="W917" s="353"/>
      <c r="X917" s="353"/>
      <c r="Y917" s="353"/>
      <c r="Z917" s="353"/>
      <c r="AA917" s="353"/>
      <c r="AB917" s="353"/>
      <c r="AC917" s="353"/>
      <c r="AD917" s="353"/>
      <c r="AE917" s="353"/>
      <c r="AF917" s="353"/>
      <c r="AG917" s="353"/>
      <c r="AH917" s="353"/>
      <c r="AI917" s="353"/>
      <c r="AJ917" s="353"/>
      <c r="AK917" s="353"/>
    </row>
    <row r="918" spans="3:37">
      <c r="C918" s="439"/>
      <c r="D918" s="323"/>
      <c r="E918" s="353"/>
      <c r="F918" s="353"/>
      <c r="L918" s="353"/>
      <c r="N918" s="353"/>
      <c r="P918" s="353"/>
      <c r="Q918" s="353"/>
      <c r="R918" s="353"/>
      <c r="S918" s="353"/>
      <c r="T918" s="353"/>
      <c r="U918" s="353"/>
      <c r="V918" s="353"/>
      <c r="W918" s="353"/>
      <c r="X918" s="353"/>
      <c r="Y918" s="353"/>
      <c r="Z918" s="353"/>
      <c r="AA918" s="353"/>
      <c r="AB918" s="353"/>
      <c r="AC918" s="353"/>
      <c r="AD918" s="353"/>
      <c r="AE918" s="353"/>
      <c r="AF918" s="353"/>
      <c r="AG918" s="353"/>
      <c r="AH918" s="353"/>
      <c r="AI918" s="353"/>
      <c r="AJ918" s="353"/>
      <c r="AK918" s="353"/>
    </row>
    <row r="919" spans="3:37">
      <c r="C919" s="439"/>
      <c r="D919" s="323"/>
      <c r="E919" s="353"/>
      <c r="F919" s="353"/>
      <c r="L919" s="353"/>
      <c r="N919" s="353"/>
      <c r="P919" s="353"/>
      <c r="Q919" s="353"/>
      <c r="R919" s="353"/>
      <c r="S919" s="353"/>
      <c r="T919" s="353"/>
      <c r="U919" s="353"/>
      <c r="V919" s="353"/>
      <c r="W919" s="353"/>
      <c r="X919" s="353"/>
      <c r="Y919" s="353"/>
      <c r="Z919" s="353"/>
      <c r="AA919" s="353"/>
      <c r="AB919" s="353"/>
      <c r="AC919" s="353"/>
      <c r="AD919" s="353"/>
      <c r="AE919" s="353"/>
      <c r="AF919" s="353"/>
      <c r="AG919" s="353"/>
      <c r="AH919" s="353"/>
      <c r="AI919" s="353"/>
      <c r="AJ919" s="353"/>
      <c r="AK919" s="353"/>
    </row>
    <row r="920" spans="3:37">
      <c r="C920" s="439"/>
      <c r="D920" s="323"/>
      <c r="E920" s="353"/>
      <c r="F920" s="353"/>
      <c r="L920" s="353"/>
      <c r="N920" s="353"/>
      <c r="P920" s="353"/>
      <c r="Q920" s="353"/>
      <c r="R920" s="353"/>
      <c r="S920" s="353"/>
      <c r="T920" s="353"/>
      <c r="U920" s="353"/>
      <c r="V920" s="353"/>
      <c r="W920" s="353"/>
      <c r="X920" s="353"/>
      <c r="Y920" s="353"/>
      <c r="Z920" s="353"/>
      <c r="AA920" s="353"/>
      <c r="AB920" s="353"/>
      <c r="AC920" s="353"/>
      <c r="AD920" s="353"/>
      <c r="AE920" s="353"/>
      <c r="AF920" s="353"/>
      <c r="AG920" s="353"/>
      <c r="AH920" s="353"/>
      <c r="AI920" s="353"/>
      <c r="AJ920" s="353"/>
      <c r="AK920" s="353"/>
    </row>
    <row r="921" spans="3:37">
      <c r="C921" s="439"/>
      <c r="D921" s="323"/>
      <c r="E921" s="353"/>
      <c r="F921" s="353"/>
      <c r="L921" s="353"/>
      <c r="N921" s="353"/>
      <c r="P921" s="353"/>
      <c r="Q921" s="353"/>
      <c r="R921" s="353"/>
      <c r="S921" s="353"/>
      <c r="T921" s="353"/>
      <c r="U921" s="353"/>
      <c r="V921" s="353"/>
      <c r="W921" s="353"/>
      <c r="X921" s="353"/>
      <c r="Y921" s="353"/>
      <c r="Z921" s="353"/>
      <c r="AA921" s="353"/>
      <c r="AB921" s="353"/>
      <c r="AC921" s="353"/>
      <c r="AD921" s="353"/>
      <c r="AE921" s="353"/>
      <c r="AF921" s="353"/>
      <c r="AG921" s="353"/>
      <c r="AH921" s="353"/>
      <c r="AI921" s="353"/>
      <c r="AJ921" s="353"/>
      <c r="AK921" s="353"/>
    </row>
    <row r="922" spans="3:37">
      <c r="C922" s="439"/>
      <c r="D922" s="323"/>
      <c r="E922" s="353"/>
      <c r="F922" s="353"/>
      <c r="L922" s="353"/>
      <c r="N922" s="353"/>
      <c r="P922" s="353"/>
      <c r="Q922" s="353"/>
      <c r="R922" s="353"/>
      <c r="S922" s="353"/>
      <c r="T922" s="353"/>
      <c r="U922" s="353"/>
      <c r="V922" s="353"/>
      <c r="W922" s="353"/>
      <c r="X922" s="353"/>
      <c r="Y922" s="353"/>
      <c r="Z922" s="353"/>
      <c r="AA922" s="353"/>
      <c r="AB922" s="353"/>
      <c r="AC922" s="353"/>
      <c r="AD922" s="353"/>
      <c r="AE922" s="353"/>
      <c r="AF922" s="353"/>
      <c r="AG922" s="353"/>
      <c r="AH922" s="353"/>
      <c r="AI922" s="353"/>
      <c r="AJ922" s="353"/>
      <c r="AK922" s="353"/>
    </row>
    <row r="923" spans="3:37">
      <c r="C923" s="439"/>
      <c r="D923" s="323"/>
      <c r="E923" s="353"/>
      <c r="F923" s="353"/>
      <c r="L923" s="353"/>
      <c r="N923" s="353"/>
      <c r="P923" s="353"/>
      <c r="Q923" s="353"/>
      <c r="R923" s="353"/>
      <c r="S923" s="353"/>
      <c r="T923" s="353"/>
      <c r="U923" s="353"/>
      <c r="V923" s="353"/>
      <c r="W923" s="353"/>
      <c r="X923" s="353"/>
      <c r="Y923" s="353"/>
      <c r="Z923" s="353"/>
      <c r="AA923" s="353"/>
      <c r="AB923" s="353"/>
      <c r="AC923" s="353"/>
      <c r="AD923" s="353"/>
      <c r="AE923" s="353"/>
      <c r="AF923" s="353"/>
      <c r="AG923" s="353"/>
      <c r="AH923" s="353"/>
      <c r="AI923" s="353"/>
      <c r="AJ923" s="353"/>
      <c r="AK923" s="353"/>
    </row>
    <row r="924" spans="3:37">
      <c r="C924" s="439"/>
      <c r="D924" s="323"/>
      <c r="E924" s="353"/>
      <c r="F924" s="353"/>
      <c r="L924" s="353"/>
      <c r="N924" s="353"/>
      <c r="P924" s="353"/>
      <c r="Q924" s="353"/>
      <c r="R924" s="353"/>
      <c r="S924" s="353"/>
      <c r="T924" s="353"/>
      <c r="U924" s="353"/>
      <c r="V924" s="353"/>
      <c r="W924" s="353"/>
      <c r="X924" s="353"/>
      <c r="Y924" s="353"/>
      <c r="Z924" s="353"/>
      <c r="AA924" s="353"/>
      <c r="AB924" s="353"/>
      <c r="AC924" s="353"/>
      <c r="AD924" s="353"/>
      <c r="AE924" s="353"/>
      <c r="AF924" s="353"/>
      <c r="AG924" s="353"/>
      <c r="AH924" s="353"/>
      <c r="AI924" s="353"/>
      <c r="AJ924" s="353"/>
      <c r="AK924" s="353"/>
    </row>
    <row r="925" spans="3:37">
      <c r="C925" s="439"/>
      <c r="D925" s="323"/>
      <c r="E925" s="353"/>
      <c r="F925" s="353"/>
      <c r="L925" s="353"/>
      <c r="N925" s="353"/>
      <c r="P925" s="353"/>
      <c r="Q925" s="353"/>
      <c r="R925" s="353"/>
      <c r="S925" s="353"/>
      <c r="T925" s="353"/>
      <c r="U925" s="353"/>
      <c r="V925" s="353"/>
      <c r="W925" s="353"/>
      <c r="X925" s="353"/>
      <c r="Y925" s="353"/>
      <c r="Z925" s="353"/>
      <c r="AA925" s="353"/>
      <c r="AB925" s="353"/>
      <c r="AC925" s="353"/>
      <c r="AD925" s="353"/>
      <c r="AE925" s="353"/>
      <c r="AF925" s="353"/>
      <c r="AG925" s="353"/>
      <c r="AH925" s="353"/>
      <c r="AI925" s="353"/>
      <c r="AJ925" s="353"/>
      <c r="AK925" s="353"/>
    </row>
    <row r="926" spans="3:37">
      <c r="C926" s="439"/>
      <c r="D926" s="323"/>
      <c r="E926" s="353"/>
      <c r="F926" s="353"/>
      <c r="L926" s="353"/>
      <c r="N926" s="353"/>
      <c r="P926" s="353"/>
      <c r="Q926" s="353"/>
      <c r="R926" s="353"/>
      <c r="S926" s="353"/>
      <c r="T926" s="353"/>
      <c r="U926" s="353"/>
      <c r="V926" s="353"/>
      <c r="W926" s="353"/>
      <c r="X926" s="353"/>
      <c r="Y926" s="353"/>
      <c r="Z926" s="353"/>
      <c r="AA926" s="353"/>
      <c r="AB926" s="353"/>
      <c r="AC926" s="353"/>
      <c r="AD926" s="353"/>
      <c r="AE926" s="353"/>
      <c r="AF926" s="353"/>
      <c r="AG926" s="353"/>
      <c r="AH926" s="353"/>
      <c r="AI926" s="353"/>
      <c r="AJ926" s="353"/>
      <c r="AK926" s="353"/>
    </row>
    <row r="927" spans="3:37">
      <c r="C927" s="439"/>
      <c r="D927" s="323"/>
      <c r="E927" s="353"/>
      <c r="F927" s="353"/>
      <c r="L927" s="353"/>
      <c r="N927" s="353"/>
      <c r="P927" s="353"/>
      <c r="Q927" s="353"/>
      <c r="R927" s="353"/>
      <c r="S927" s="353"/>
      <c r="T927" s="353"/>
      <c r="U927" s="353"/>
      <c r="V927" s="353"/>
      <c r="W927" s="353"/>
      <c r="X927" s="353"/>
      <c r="Y927" s="353"/>
      <c r="Z927" s="353"/>
      <c r="AA927" s="353"/>
      <c r="AB927" s="353"/>
      <c r="AC927" s="353"/>
      <c r="AD927" s="353"/>
      <c r="AE927" s="353"/>
      <c r="AF927" s="353"/>
      <c r="AG927" s="353"/>
      <c r="AH927" s="353"/>
      <c r="AI927" s="353"/>
      <c r="AJ927" s="353"/>
      <c r="AK927" s="353"/>
    </row>
  </sheetData>
  <mergeCells count="23">
    <mergeCell ref="A1:E1"/>
    <mergeCell ref="A2:E2"/>
    <mergeCell ref="A4:E4"/>
    <mergeCell ref="A70:C70"/>
    <mergeCell ref="A72:C72"/>
    <mergeCell ref="A88:C88"/>
    <mergeCell ref="A89:C89"/>
    <mergeCell ref="F1:G2"/>
    <mergeCell ref="H1:I2"/>
    <mergeCell ref="J1:K2"/>
    <mergeCell ref="L1:M2"/>
    <mergeCell ref="N1:O2"/>
    <mergeCell ref="P1:Q2"/>
    <mergeCell ref="R1:S2"/>
    <mergeCell ref="T1:U2"/>
    <mergeCell ref="V1:W2"/>
    <mergeCell ref="X1:Y2"/>
    <mergeCell ref="Z1:AA2"/>
    <mergeCell ref="AB1:AC2"/>
    <mergeCell ref="AD1:AE2"/>
    <mergeCell ref="AF1:AG2"/>
    <mergeCell ref="AH1:AI2"/>
    <mergeCell ref="AJ1:AK2"/>
  </mergeCells>
  <hyperlinks>
    <hyperlink ref="A3" r:id="rId1" display="S.NO"/>
  </hyperlinks>
  <printOptions horizontalCentered="1" gridLines="1"/>
  <pageMargins left="0.25" right="0.25" top="0.75" bottom="0.75" header="0" footer="0"/>
  <pageSetup paperSize="1" scale="80" pageOrder="overThenDown" orientation="landscape" cellComments="atEnd"/>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K1001"/>
  <sheetViews>
    <sheetView workbookViewId="0">
      <pane xSplit="5" ySplit="3" topLeftCell="F4" activePane="bottomRight" state="frozen"/>
      <selection/>
      <selection pane="topRight"/>
      <selection pane="bottomLeft"/>
      <selection pane="bottomRight" activeCell="C7" sqref="C7"/>
    </sheetView>
  </sheetViews>
  <sheetFormatPr defaultColWidth="14.4259259259259" defaultRowHeight="15.75" customHeight="1"/>
  <cols>
    <col min="1" max="1" width="7.13888888888889" customWidth="1"/>
    <col min="2" max="2" width="19.4259259259259" customWidth="1"/>
    <col min="3" max="3" width="32.712962962963" customWidth="1"/>
    <col min="4" max="4" width="17.712962962963" customWidth="1"/>
    <col min="5" max="5" width="11.5555555555556" customWidth="1"/>
    <col min="6" max="6" width="6.11111111111111" customWidth="1"/>
    <col min="7" max="7" width="11.5555555555556" customWidth="1"/>
    <col min="8" max="8" width="3.88888888888889" customWidth="1"/>
    <col min="9" max="9" width="11.5555555555556" customWidth="1"/>
    <col min="10" max="10" width="6.11111111111111" customWidth="1"/>
    <col min="11" max="11" width="11.5555555555556" customWidth="1"/>
    <col min="12" max="12" width="6.11111111111111" customWidth="1"/>
    <col min="13" max="13" width="11.5555555555556" customWidth="1"/>
    <col min="14" max="14" width="6.11111111111111" customWidth="1"/>
    <col min="15" max="15" width="11.5555555555556" customWidth="1"/>
    <col min="16" max="16" width="6.22222222222222" customWidth="1"/>
    <col min="17" max="17" width="11.5555555555556" customWidth="1"/>
    <col min="18" max="18" width="6.77777777777778" customWidth="1"/>
    <col min="19" max="19" width="12.7777777777778" customWidth="1"/>
    <col min="20" max="20" width="5.66666666666667" customWidth="1"/>
    <col min="21" max="21" width="12" customWidth="1"/>
    <col min="22" max="22" width="6.11111111111111" customWidth="1"/>
    <col min="23" max="23" width="12.7777777777778" customWidth="1"/>
    <col min="24" max="24" width="5.11111111111111" customWidth="1"/>
    <col min="25" max="25" width="12.2222222222222" customWidth="1"/>
    <col min="26" max="26" width="5.66666666666667" customWidth="1"/>
    <col min="27" max="27" width="11.5555555555556" customWidth="1"/>
    <col min="28" max="28" width="4.22222222222222" customWidth="1"/>
    <col min="29" max="29" width="14.1111111111111" customWidth="1"/>
    <col min="30" max="30" width="6.88888888888889" customWidth="1"/>
    <col min="31" max="31" width="11.5555555555556" customWidth="1"/>
    <col min="32" max="32" width="3.88888888888889" customWidth="1"/>
    <col min="33" max="33" width="11.5555555555556" customWidth="1"/>
    <col min="34" max="34" width="3.88888888888889" customWidth="1"/>
    <col min="35" max="35" width="11.5555555555556" customWidth="1"/>
    <col min="36" max="36" width="7.28703703703704" customWidth="1"/>
  </cols>
  <sheetData>
    <row r="1" s="454" customFormat="1" ht="17.25" customHeight="1" spans="1:37">
      <c r="A1" s="455" t="s">
        <v>195</v>
      </c>
      <c r="B1" s="456"/>
      <c r="C1" s="456"/>
      <c r="D1" s="456"/>
      <c r="E1" s="457"/>
      <c r="F1" s="458"/>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61"/>
      <c r="AJ1" s="478"/>
      <c r="AK1" s="478"/>
    </row>
    <row r="2" s="454" customFormat="1" ht="31.5" customHeight="1" spans="1:37">
      <c r="A2" s="460"/>
      <c r="B2" s="459"/>
      <c r="C2" s="459"/>
      <c r="D2" s="459"/>
      <c r="E2" s="461"/>
      <c r="F2" s="462" t="s">
        <v>16</v>
      </c>
      <c r="G2" s="463"/>
      <c r="H2" s="462" t="s">
        <v>17</v>
      </c>
      <c r="I2" s="463"/>
      <c r="J2" s="462" t="s">
        <v>18</v>
      </c>
      <c r="K2" s="463"/>
      <c r="L2" s="462" t="s">
        <v>19</v>
      </c>
      <c r="M2" s="463"/>
      <c r="N2" s="462" t="s">
        <v>20</v>
      </c>
      <c r="O2" s="463"/>
      <c r="P2" s="462" t="s">
        <v>21</v>
      </c>
      <c r="Q2" s="463"/>
      <c r="R2" s="462" t="s">
        <v>22</v>
      </c>
      <c r="S2" s="463"/>
      <c r="T2" s="462" t="s">
        <v>23</v>
      </c>
      <c r="U2" s="463"/>
      <c r="V2" s="462" t="s">
        <v>24</v>
      </c>
      <c r="W2" s="463"/>
      <c r="X2" s="462" t="s">
        <v>25</v>
      </c>
      <c r="Y2" s="463"/>
      <c r="Z2" s="462" t="s">
        <v>26</v>
      </c>
      <c r="AA2" s="463"/>
      <c r="AB2" s="462" t="s">
        <v>27</v>
      </c>
      <c r="AC2" s="463"/>
      <c r="AD2" s="462" t="s">
        <v>28</v>
      </c>
      <c r="AE2" s="463"/>
      <c r="AF2" s="462" t="s">
        <v>196</v>
      </c>
      <c r="AG2" s="463"/>
      <c r="AH2" s="462" t="s">
        <v>30</v>
      </c>
      <c r="AI2" s="463"/>
      <c r="AJ2" s="462" t="s">
        <v>31</v>
      </c>
      <c r="AK2" s="463"/>
    </row>
    <row r="3" s="454" customFormat="1" ht="39.6" spans="1:37">
      <c r="A3" s="143" t="s">
        <v>47</v>
      </c>
      <c r="B3" s="143" t="s">
        <v>197</v>
      </c>
      <c r="C3" s="144" t="s">
        <v>198</v>
      </c>
      <c r="D3" s="144" t="s">
        <v>199</v>
      </c>
      <c r="E3" s="144" t="s">
        <v>53</v>
      </c>
      <c r="F3" s="464" t="s">
        <v>52</v>
      </c>
      <c r="G3" s="465" t="s">
        <v>53</v>
      </c>
      <c r="H3" s="464" t="s">
        <v>52</v>
      </c>
      <c r="I3" s="465" t="s">
        <v>53</v>
      </c>
      <c r="J3" s="464" t="s">
        <v>52</v>
      </c>
      <c r="K3" s="465" t="s">
        <v>53</v>
      </c>
      <c r="L3" s="464" t="s">
        <v>52</v>
      </c>
      <c r="M3" s="465" t="s">
        <v>53</v>
      </c>
      <c r="N3" s="464" t="s">
        <v>52</v>
      </c>
      <c r="O3" s="465" t="s">
        <v>53</v>
      </c>
      <c r="P3" s="464" t="s">
        <v>52</v>
      </c>
      <c r="Q3" s="465" t="s">
        <v>53</v>
      </c>
      <c r="R3" s="464" t="s">
        <v>52</v>
      </c>
      <c r="S3" s="465" t="s">
        <v>53</v>
      </c>
      <c r="T3" s="464" t="s">
        <v>52</v>
      </c>
      <c r="U3" s="465" t="s">
        <v>53</v>
      </c>
      <c r="V3" s="464" t="s">
        <v>52</v>
      </c>
      <c r="W3" s="465" t="s">
        <v>53</v>
      </c>
      <c r="X3" s="464" t="s">
        <v>52</v>
      </c>
      <c r="Y3" s="465" t="s">
        <v>53</v>
      </c>
      <c r="Z3" s="464" t="s">
        <v>52</v>
      </c>
      <c r="AA3" s="465" t="s">
        <v>53</v>
      </c>
      <c r="AB3" s="464" t="s">
        <v>52</v>
      </c>
      <c r="AC3" s="465" t="s">
        <v>53</v>
      </c>
      <c r="AD3" s="464" t="s">
        <v>52</v>
      </c>
      <c r="AE3" s="465" t="s">
        <v>53</v>
      </c>
      <c r="AF3" s="464" t="s">
        <v>52</v>
      </c>
      <c r="AG3" s="465" t="s">
        <v>53</v>
      </c>
      <c r="AH3" s="464" t="s">
        <v>52</v>
      </c>
      <c r="AI3" s="465" t="s">
        <v>53</v>
      </c>
      <c r="AJ3" s="464" t="s">
        <v>52</v>
      </c>
      <c r="AK3" s="465" t="s">
        <v>53</v>
      </c>
    </row>
    <row r="4" spans="1:37">
      <c r="A4" s="466">
        <v>1</v>
      </c>
      <c r="B4" s="467" t="s">
        <v>200</v>
      </c>
      <c r="C4" s="19" t="s">
        <v>201</v>
      </c>
      <c r="D4" s="468">
        <v>60</v>
      </c>
      <c r="E4" s="468">
        <v>0</v>
      </c>
      <c r="F4" s="383">
        <v>1</v>
      </c>
      <c r="G4" s="177">
        <f t="shared" ref="G4:G27" si="0">F4*E4</f>
        <v>0</v>
      </c>
      <c r="H4" s="383">
        <v>1</v>
      </c>
      <c r="I4" s="177">
        <f t="shared" ref="I4:I27" si="1">H4*E4</f>
        <v>0</v>
      </c>
      <c r="J4" s="383">
        <v>1</v>
      </c>
      <c r="K4" s="177">
        <f t="shared" ref="K4:K27" si="2">J4*E4</f>
        <v>0</v>
      </c>
      <c r="L4" s="383">
        <v>1</v>
      </c>
      <c r="M4" s="177">
        <f t="shared" ref="M4:M27" si="3">L4*E4</f>
        <v>0</v>
      </c>
      <c r="N4" s="383">
        <v>1</v>
      </c>
      <c r="O4" s="177">
        <f t="shared" ref="O4:O13" si="4">N4*E4</f>
        <v>0</v>
      </c>
      <c r="P4" s="383">
        <v>1</v>
      </c>
      <c r="Q4" s="177">
        <f t="shared" ref="Q4:Q27" si="5">P4*E4</f>
        <v>0</v>
      </c>
      <c r="R4" s="383">
        <v>1</v>
      </c>
      <c r="S4" s="16">
        <f t="shared" ref="S4:S27" si="6">R4*E4</f>
        <v>0</v>
      </c>
      <c r="T4" s="383">
        <v>1</v>
      </c>
      <c r="U4" s="16">
        <f t="shared" ref="U4:U27" si="7">T4*E4</f>
        <v>0</v>
      </c>
      <c r="V4" s="383">
        <v>1</v>
      </c>
      <c r="W4" s="177">
        <f t="shared" ref="W4:W27" si="8">V4*E4</f>
        <v>0</v>
      </c>
      <c r="X4" s="383">
        <v>0</v>
      </c>
      <c r="Y4" s="177">
        <f t="shared" ref="Y4:Y19" si="9">X4*E4</f>
        <v>0</v>
      </c>
      <c r="Z4" s="383">
        <v>0</v>
      </c>
      <c r="AA4" s="177">
        <f t="shared" ref="AA4:AA6" si="10">Z4*E4</f>
        <v>0</v>
      </c>
      <c r="AB4" s="383">
        <v>0</v>
      </c>
      <c r="AC4" s="177">
        <f t="shared" ref="AC4:AC6" si="11">AB4*E4</f>
        <v>0</v>
      </c>
      <c r="AD4" s="383">
        <v>1</v>
      </c>
      <c r="AE4" s="177">
        <f t="shared" ref="AE4:AE6" si="12">AD4*E4</f>
        <v>0</v>
      </c>
      <c r="AF4" s="383">
        <v>1</v>
      </c>
      <c r="AG4" s="177">
        <f t="shared" ref="AG4:AG6" si="13">AF4*E4</f>
        <v>0</v>
      </c>
      <c r="AH4" s="383">
        <v>1</v>
      </c>
      <c r="AI4" s="16">
        <f t="shared" ref="AI4:AI6" si="14">AH4*E4</f>
        <v>0</v>
      </c>
      <c r="AJ4" s="384">
        <f t="shared" ref="AJ4:AK4" si="15">AH4+AF4+AD4+AB4+Z4+X4+V4+T4+R4+P4+N4+L4+J4+H4+F4</f>
        <v>12</v>
      </c>
      <c r="AK4" s="16">
        <f t="shared" si="15"/>
        <v>0</v>
      </c>
    </row>
    <row r="5" ht="36" spans="1:37">
      <c r="A5" s="149"/>
      <c r="B5" s="149"/>
      <c r="C5" s="19" t="s">
        <v>202</v>
      </c>
      <c r="D5" s="468">
        <v>50</v>
      </c>
      <c r="E5" s="468">
        <v>1550000</v>
      </c>
      <c r="F5" s="383">
        <v>0.5</v>
      </c>
      <c r="G5" s="177">
        <f t="shared" si="0"/>
        <v>775000</v>
      </c>
      <c r="H5" s="383">
        <v>0</v>
      </c>
      <c r="I5" s="177">
        <f t="shared" si="1"/>
        <v>0</v>
      </c>
      <c r="J5" s="383">
        <v>0.5</v>
      </c>
      <c r="K5" s="177">
        <f t="shared" si="2"/>
        <v>775000</v>
      </c>
      <c r="L5" s="383">
        <v>0.5</v>
      </c>
      <c r="M5" s="177">
        <f t="shared" si="3"/>
        <v>775000</v>
      </c>
      <c r="N5" s="383">
        <v>0.5</v>
      </c>
      <c r="O5" s="177">
        <f t="shared" si="4"/>
        <v>775000</v>
      </c>
      <c r="P5" s="383">
        <v>0</v>
      </c>
      <c r="Q5" s="177">
        <f t="shared" si="5"/>
        <v>0</v>
      </c>
      <c r="R5" s="383">
        <v>0</v>
      </c>
      <c r="S5" s="16">
        <f t="shared" si="6"/>
        <v>0</v>
      </c>
      <c r="T5" s="383">
        <v>0.5</v>
      </c>
      <c r="U5" s="16">
        <f t="shared" si="7"/>
        <v>775000</v>
      </c>
      <c r="V5" s="383">
        <v>0.5</v>
      </c>
      <c r="W5" s="177">
        <f t="shared" si="8"/>
        <v>775000</v>
      </c>
      <c r="X5" s="383">
        <v>0</v>
      </c>
      <c r="Y5" s="177">
        <f t="shared" si="9"/>
        <v>0</v>
      </c>
      <c r="Z5" s="383">
        <v>0.5</v>
      </c>
      <c r="AA5" s="177">
        <f t="shared" si="10"/>
        <v>775000</v>
      </c>
      <c r="AB5" s="383">
        <v>0.5</v>
      </c>
      <c r="AC5" s="177">
        <f t="shared" si="11"/>
        <v>775000</v>
      </c>
      <c r="AD5" s="383">
        <v>0</v>
      </c>
      <c r="AE5" s="177">
        <f t="shared" si="12"/>
        <v>0</v>
      </c>
      <c r="AF5" s="383">
        <v>0</v>
      </c>
      <c r="AG5" s="177">
        <f t="shared" si="13"/>
        <v>0</v>
      </c>
      <c r="AH5" s="383">
        <v>0</v>
      </c>
      <c r="AI5" s="16">
        <f t="shared" si="14"/>
        <v>0</v>
      </c>
      <c r="AJ5" s="384">
        <f t="shared" ref="AJ5:AK5" si="16">AH5+AF5+AD5+AB5+Z5+X5+V5+T5+R5+P5+N5+L5+J5+H5+F5</f>
        <v>4</v>
      </c>
      <c r="AK5" s="16">
        <f t="shared" si="16"/>
        <v>6200000</v>
      </c>
    </row>
    <row r="6" ht="13.2" spans="1:37">
      <c r="A6" s="149"/>
      <c r="B6" s="149"/>
      <c r="C6" s="19" t="s">
        <v>203</v>
      </c>
      <c r="D6" s="468">
        <v>30</v>
      </c>
      <c r="E6" s="468">
        <v>950000</v>
      </c>
      <c r="F6" s="383">
        <v>0</v>
      </c>
      <c r="G6" s="177">
        <f t="shared" si="0"/>
        <v>0</v>
      </c>
      <c r="H6" s="383">
        <v>0</v>
      </c>
      <c r="I6" s="177">
        <f t="shared" si="1"/>
        <v>0</v>
      </c>
      <c r="J6" s="383">
        <v>0</v>
      </c>
      <c r="K6" s="177">
        <f t="shared" si="2"/>
        <v>0</v>
      </c>
      <c r="L6" s="383">
        <v>0</v>
      </c>
      <c r="M6" s="177">
        <f t="shared" si="3"/>
        <v>0</v>
      </c>
      <c r="N6" s="383">
        <v>0</v>
      </c>
      <c r="O6" s="177">
        <f t="shared" si="4"/>
        <v>0</v>
      </c>
      <c r="P6" s="383">
        <v>0</v>
      </c>
      <c r="Q6" s="177">
        <f t="shared" si="5"/>
        <v>0</v>
      </c>
      <c r="R6" s="383">
        <v>0</v>
      </c>
      <c r="S6" s="16">
        <f t="shared" si="6"/>
        <v>0</v>
      </c>
      <c r="T6" s="383">
        <v>0</v>
      </c>
      <c r="U6" s="16">
        <f t="shared" si="7"/>
        <v>0</v>
      </c>
      <c r="V6" s="383">
        <v>0</v>
      </c>
      <c r="W6" s="177">
        <f t="shared" si="8"/>
        <v>0</v>
      </c>
      <c r="X6" s="383">
        <v>0</v>
      </c>
      <c r="Y6" s="177">
        <f t="shared" si="9"/>
        <v>0</v>
      </c>
      <c r="Z6" s="383">
        <v>1</v>
      </c>
      <c r="AA6" s="177">
        <f t="shared" si="10"/>
        <v>950000</v>
      </c>
      <c r="AB6" s="383">
        <v>0</v>
      </c>
      <c r="AC6" s="177">
        <f t="shared" si="11"/>
        <v>0</v>
      </c>
      <c r="AD6" s="383">
        <v>0</v>
      </c>
      <c r="AE6" s="177">
        <f t="shared" si="12"/>
        <v>0</v>
      </c>
      <c r="AF6" s="383">
        <v>0</v>
      </c>
      <c r="AG6" s="177">
        <f t="shared" si="13"/>
        <v>0</v>
      </c>
      <c r="AH6" s="383">
        <v>0</v>
      </c>
      <c r="AI6" s="16">
        <f t="shared" si="14"/>
        <v>0</v>
      </c>
      <c r="AJ6" s="384">
        <f t="shared" ref="AJ6:AK6" si="17">AH6+AF6+AD6+AB6+Z6+X6+V6+T6+R6+P6+N6+L6+J6+H6+F6</f>
        <v>1</v>
      </c>
      <c r="AK6" s="16">
        <f t="shared" si="17"/>
        <v>950000</v>
      </c>
    </row>
    <row r="7" ht="13.2" spans="1:37">
      <c r="A7" s="149"/>
      <c r="B7" s="149"/>
      <c r="C7" s="469" t="s">
        <v>204</v>
      </c>
      <c r="D7" s="468">
        <v>1</v>
      </c>
      <c r="E7" s="468">
        <v>4875</v>
      </c>
      <c r="F7" s="383">
        <v>0</v>
      </c>
      <c r="G7" s="177">
        <f t="shared" si="0"/>
        <v>0</v>
      </c>
      <c r="H7" s="383"/>
      <c r="I7" s="177">
        <f t="shared" si="1"/>
        <v>0</v>
      </c>
      <c r="J7" s="383">
        <v>1</v>
      </c>
      <c r="K7" s="177">
        <f t="shared" si="2"/>
        <v>4875</v>
      </c>
      <c r="L7" s="383">
        <v>0</v>
      </c>
      <c r="M7" s="177">
        <f t="shared" si="3"/>
        <v>0</v>
      </c>
      <c r="N7" s="383">
        <v>0</v>
      </c>
      <c r="O7" s="177">
        <f t="shared" si="4"/>
        <v>0</v>
      </c>
      <c r="P7" s="383">
        <v>1</v>
      </c>
      <c r="Q7" s="177">
        <f t="shared" si="5"/>
        <v>4875</v>
      </c>
      <c r="R7" s="383">
        <v>1</v>
      </c>
      <c r="S7" s="16">
        <f t="shared" si="6"/>
        <v>4875</v>
      </c>
      <c r="T7" s="383">
        <v>23</v>
      </c>
      <c r="U7" s="16">
        <f t="shared" si="7"/>
        <v>112125</v>
      </c>
      <c r="V7" s="383">
        <v>0</v>
      </c>
      <c r="W7" s="177">
        <f t="shared" si="8"/>
        <v>0</v>
      </c>
      <c r="X7" s="383">
        <v>0</v>
      </c>
      <c r="Y7" s="177">
        <f t="shared" si="9"/>
        <v>0</v>
      </c>
      <c r="Z7" s="383"/>
      <c r="AA7" s="177"/>
      <c r="AB7" s="383"/>
      <c r="AC7" s="177"/>
      <c r="AD7" s="383"/>
      <c r="AE7" s="177"/>
      <c r="AF7" s="383"/>
      <c r="AG7" s="177"/>
      <c r="AH7" s="383"/>
      <c r="AI7" s="16"/>
      <c r="AJ7" s="384">
        <f t="shared" ref="AJ7:AK7" si="18">AH7+AF7+AD7+AB7+Z7+X7+V7+T7+R7+P7+N7+L7+J7+H7+F7</f>
        <v>26</v>
      </c>
      <c r="AK7" s="16">
        <f t="shared" si="18"/>
        <v>126750</v>
      </c>
    </row>
    <row r="8" ht="13.2" spans="1:37">
      <c r="A8" s="154"/>
      <c r="B8" s="154"/>
      <c r="C8" s="469" t="s">
        <v>205</v>
      </c>
      <c r="D8" s="468">
        <v>1</v>
      </c>
      <c r="E8" s="468">
        <v>10000</v>
      </c>
      <c r="F8" s="383">
        <v>0</v>
      </c>
      <c r="G8" s="177">
        <f t="shared" si="0"/>
        <v>0</v>
      </c>
      <c r="H8" s="383"/>
      <c r="I8" s="177">
        <f t="shared" si="1"/>
        <v>0</v>
      </c>
      <c r="J8" s="383">
        <v>1</v>
      </c>
      <c r="K8" s="177">
        <f t="shared" si="2"/>
        <v>10000</v>
      </c>
      <c r="L8" s="383">
        <v>0</v>
      </c>
      <c r="M8" s="177">
        <f t="shared" si="3"/>
        <v>0</v>
      </c>
      <c r="N8" s="383">
        <v>0</v>
      </c>
      <c r="O8" s="177">
        <f t="shared" si="4"/>
        <v>0</v>
      </c>
      <c r="P8" s="383">
        <v>1</v>
      </c>
      <c r="Q8" s="177">
        <f t="shared" si="5"/>
        <v>10000</v>
      </c>
      <c r="R8" s="383">
        <v>1</v>
      </c>
      <c r="S8" s="16">
        <f t="shared" si="6"/>
        <v>10000</v>
      </c>
      <c r="T8" s="383">
        <v>10</v>
      </c>
      <c r="U8" s="16">
        <f t="shared" si="7"/>
        <v>100000</v>
      </c>
      <c r="V8" s="383">
        <v>0</v>
      </c>
      <c r="W8" s="177">
        <f t="shared" si="8"/>
        <v>0</v>
      </c>
      <c r="X8" s="383">
        <v>0</v>
      </c>
      <c r="Y8" s="177">
        <f t="shared" si="9"/>
        <v>0</v>
      </c>
      <c r="Z8" s="383"/>
      <c r="AA8" s="177"/>
      <c r="AB8" s="383"/>
      <c r="AC8" s="177"/>
      <c r="AD8" s="383"/>
      <c r="AE8" s="177"/>
      <c r="AF8" s="383"/>
      <c r="AG8" s="177"/>
      <c r="AH8" s="383"/>
      <c r="AI8" s="16"/>
      <c r="AJ8" s="384">
        <f t="shared" ref="AJ8:AK8" si="19">AH8+AF8+AD8+AB8+Z8+X8+V8+T8+R8+P8+N8+L8+J8+H8+F8</f>
        <v>13</v>
      </c>
      <c r="AK8" s="16">
        <f t="shared" si="19"/>
        <v>130000</v>
      </c>
    </row>
    <row r="9" ht="13.2" spans="1:37">
      <c r="A9" s="466">
        <v>2</v>
      </c>
      <c r="B9" s="467" t="s">
        <v>206</v>
      </c>
      <c r="C9" s="19" t="s">
        <v>207</v>
      </c>
      <c r="D9" s="468">
        <v>60</v>
      </c>
      <c r="E9" s="468">
        <v>650000</v>
      </c>
      <c r="F9" s="383">
        <v>1</v>
      </c>
      <c r="G9" s="177">
        <f t="shared" si="0"/>
        <v>650000</v>
      </c>
      <c r="H9" s="383">
        <v>0</v>
      </c>
      <c r="I9" s="177">
        <f t="shared" si="1"/>
        <v>0</v>
      </c>
      <c r="J9" s="383">
        <v>1</v>
      </c>
      <c r="K9" s="177">
        <f t="shared" si="2"/>
        <v>650000</v>
      </c>
      <c r="L9" s="383">
        <v>1</v>
      </c>
      <c r="M9" s="177">
        <f t="shared" si="3"/>
        <v>650000</v>
      </c>
      <c r="N9" s="383">
        <v>1</v>
      </c>
      <c r="O9" s="177">
        <f t="shared" si="4"/>
        <v>650000</v>
      </c>
      <c r="P9" s="383">
        <v>1</v>
      </c>
      <c r="Q9" s="177">
        <f t="shared" si="5"/>
        <v>650000</v>
      </c>
      <c r="R9" s="383">
        <v>0</v>
      </c>
      <c r="S9" s="16">
        <f t="shared" si="6"/>
        <v>0</v>
      </c>
      <c r="T9" s="383">
        <v>1</v>
      </c>
      <c r="U9" s="16">
        <f t="shared" si="7"/>
        <v>650000</v>
      </c>
      <c r="V9" s="383">
        <v>1</v>
      </c>
      <c r="W9" s="177">
        <f t="shared" si="8"/>
        <v>650000</v>
      </c>
      <c r="X9" s="383">
        <v>0</v>
      </c>
      <c r="Y9" s="177">
        <f t="shared" si="9"/>
        <v>0</v>
      </c>
      <c r="Z9" s="383">
        <v>1</v>
      </c>
      <c r="AA9" s="177">
        <f t="shared" ref="AA9:AA27" si="20">Z9*E9</f>
        <v>650000</v>
      </c>
      <c r="AB9" s="383">
        <v>1</v>
      </c>
      <c r="AC9" s="177">
        <f t="shared" ref="AC9:AC27" si="21">AB9*E9</f>
        <v>650000</v>
      </c>
      <c r="AD9" s="383">
        <v>1</v>
      </c>
      <c r="AE9" s="177">
        <f t="shared" ref="AE9:AE27" si="22">AD9*E9</f>
        <v>650000</v>
      </c>
      <c r="AF9" s="383">
        <v>0</v>
      </c>
      <c r="AG9" s="177">
        <f t="shared" ref="AG9:AG27" si="23">AF9*E9</f>
        <v>0</v>
      </c>
      <c r="AH9" s="383">
        <v>0</v>
      </c>
      <c r="AI9" s="16">
        <f t="shared" ref="AI9:AI27" si="24">AH9*E9</f>
        <v>0</v>
      </c>
      <c r="AJ9" s="384">
        <f t="shared" ref="AJ9:AK9" si="25">AH9+AF9+AD9+AB9+Z9+X9+V9+T9+R9+P9+N9+L9+J9+H9+F9</f>
        <v>10</v>
      </c>
      <c r="AK9" s="16">
        <f t="shared" si="25"/>
        <v>6500000</v>
      </c>
    </row>
    <row r="10" ht="13.2" spans="1:37">
      <c r="A10" s="149"/>
      <c r="B10" s="149"/>
      <c r="C10" s="19" t="s">
        <v>208</v>
      </c>
      <c r="D10" s="468">
        <v>25</v>
      </c>
      <c r="E10" s="468">
        <v>885000</v>
      </c>
      <c r="F10" s="383">
        <v>1</v>
      </c>
      <c r="G10" s="177">
        <f t="shared" si="0"/>
        <v>885000</v>
      </c>
      <c r="H10" s="383">
        <v>0</v>
      </c>
      <c r="I10" s="177">
        <f t="shared" si="1"/>
        <v>0</v>
      </c>
      <c r="J10" s="383">
        <v>1</v>
      </c>
      <c r="K10" s="177">
        <f t="shared" si="2"/>
        <v>885000</v>
      </c>
      <c r="L10" s="383">
        <v>1</v>
      </c>
      <c r="M10" s="177">
        <f t="shared" si="3"/>
        <v>885000</v>
      </c>
      <c r="N10" s="383">
        <v>1</v>
      </c>
      <c r="O10" s="177">
        <f t="shared" si="4"/>
        <v>885000</v>
      </c>
      <c r="P10" s="383">
        <v>1</v>
      </c>
      <c r="Q10" s="177">
        <f t="shared" si="5"/>
        <v>885000</v>
      </c>
      <c r="R10" s="383">
        <v>0</v>
      </c>
      <c r="S10" s="16">
        <f t="shared" si="6"/>
        <v>0</v>
      </c>
      <c r="T10" s="383">
        <v>0</v>
      </c>
      <c r="U10" s="16">
        <f t="shared" si="7"/>
        <v>0</v>
      </c>
      <c r="V10" s="383">
        <v>1</v>
      </c>
      <c r="W10" s="177">
        <f t="shared" si="8"/>
        <v>885000</v>
      </c>
      <c r="X10" s="383">
        <v>0</v>
      </c>
      <c r="Y10" s="177">
        <f t="shared" si="9"/>
        <v>0</v>
      </c>
      <c r="Z10" s="383">
        <v>1</v>
      </c>
      <c r="AA10" s="177">
        <f t="shared" si="20"/>
        <v>885000</v>
      </c>
      <c r="AB10" s="383">
        <v>1</v>
      </c>
      <c r="AC10" s="177">
        <f t="shared" si="21"/>
        <v>885000</v>
      </c>
      <c r="AD10" s="383">
        <v>1</v>
      </c>
      <c r="AE10" s="177">
        <f t="shared" si="22"/>
        <v>885000</v>
      </c>
      <c r="AF10" s="383">
        <v>0</v>
      </c>
      <c r="AG10" s="177">
        <f t="shared" si="23"/>
        <v>0</v>
      </c>
      <c r="AH10" s="383">
        <v>0</v>
      </c>
      <c r="AI10" s="16">
        <f t="shared" si="24"/>
        <v>0</v>
      </c>
      <c r="AJ10" s="384">
        <f t="shared" ref="AJ10:AK10" si="26">AH10+AF10+AD10+AB10+Z10+X10+V10+T10+R10+P10+N10+L10+J10+H10+F10</f>
        <v>9</v>
      </c>
      <c r="AK10" s="16">
        <f t="shared" si="26"/>
        <v>7965000</v>
      </c>
    </row>
    <row r="11" ht="13.2" spans="1:37">
      <c r="A11" s="149"/>
      <c r="B11" s="149"/>
      <c r="C11" s="19" t="s">
        <v>209</v>
      </c>
      <c r="D11" s="468">
        <v>60</v>
      </c>
      <c r="E11" s="468">
        <v>0</v>
      </c>
      <c r="F11" s="383">
        <v>1</v>
      </c>
      <c r="G11" s="177">
        <f t="shared" si="0"/>
        <v>0</v>
      </c>
      <c r="H11" s="383">
        <v>1</v>
      </c>
      <c r="I11" s="177">
        <f t="shared" si="1"/>
        <v>0</v>
      </c>
      <c r="J11" s="383">
        <v>1</v>
      </c>
      <c r="K11" s="177">
        <f t="shared" si="2"/>
        <v>0</v>
      </c>
      <c r="L11" s="383">
        <v>1</v>
      </c>
      <c r="M11" s="177">
        <f t="shared" si="3"/>
        <v>0</v>
      </c>
      <c r="N11" s="383">
        <v>1</v>
      </c>
      <c r="O11" s="177">
        <f t="shared" si="4"/>
        <v>0</v>
      </c>
      <c r="P11" s="383">
        <v>1</v>
      </c>
      <c r="Q11" s="177">
        <f t="shared" si="5"/>
        <v>0</v>
      </c>
      <c r="R11" s="383">
        <v>1</v>
      </c>
      <c r="S11" s="16">
        <f t="shared" si="6"/>
        <v>0</v>
      </c>
      <c r="T11" s="383">
        <v>60</v>
      </c>
      <c r="U11" s="16">
        <f t="shared" si="7"/>
        <v>0</v>
      </c>
      <c r="V11" s="383">
        <v>1</v>
      </c>
      <c r="W11" s="177">
        <f t="shared" si="8"/>
        <v>0</v>
      </c>
      <c r="X11" s="383">
        <v>0</v>
      </c>
      <c r="Y11" s="177">
        <f t="shared" si="9"/>
        <v>0</v>
      </c>
      <c r="Z11" s="383">
        <v>1</v>
      </c>
      <c r="AA11" s="177">
        <f t="shared" si="20"/>
        <v>0</v>
      </c>
      <c r="AB11" s="383">
        <v>1</v>
      </c>
      <c r="AC11" s="177">
        <f t="shared" si="21"/>
        <v>0</v>
      </c>
      <c r="AD11" s="383">
        <v>1</v>
      </c>
      <c r="AE11" s="177">
        <f t="shared" si="22"/>
        <v>0</v>
      </c>
      <c r="AF11" s="383">
        <v>1</v>
      </c>
      <c r="AG11" s="177">
        <f t="shared" si="23"/>
        <v>0</v>
      </c>
      <c r="AH11" s="383">
        <v>1</v>
      </c>
      <c r="AI11" s="16">
        <f t="shared" si="24"/>
        <v>0</v>
      </c>
      <c r="AJ11" s="384">
        <f t="shared" ref="AJ11:AK11" si="27">AH11+AF11+AD11+AB11+Z11+X11+V11+T11+R11+P11+N11+L11+J11+H11+F11</f>
        <v>73</v>
      </c>
      <c r="AK11" s="16">
        <f t="shared" si="27"/>
        <v>0</v>
      </c>
    </row>
    <row r="12" ht="13.2" spans="1:37">
      <c r="A12" s="154"/>
      <c r="B12" s="154"/>
      <c r="C12" s="19" t="s">
        <v>210</v>
      </c>
      <c r="D12" s="468">
        <v>30</v>
      </c>
      <c r="E12" s="468">
        <v>0</v>
      </c>
      <c r="F12" s="383">
        <v>0</v>
      </c>
      <c r="G12" s="177">
        <f t="shared" si="0"/>
        <v>0</v>
      </c>
      <c r="H12" s="383">
        <v>0</v>
      </c>
      <c r="I12" s="177">
        <f t="shared" si="1"/>
        <v>0</v>
      </c>
      <c r="J12" s="383">
        <v>0</v>
      </c>
      <c r="K12" s="177">
        <f t="shared" si="2"/>
        <v>0</v>
      </c>
      <c r="L12" s="383">
        <v>0</v>
      </c>
      <c r="M12" s="177">
        <f t="shared" si="3"/>
        <v>0</v>
      </c>
      <c r="N12" s="383">
        <v>0</v>
      </c>
      <c r="O12" s="177">
        <f t="shared" si="4"/>
        <v>0</v>
      </c>
      <c r="P12" s="383">
        <v>0</v>
      </c>
      <c r="Q12" s="177">
        <f t="shared" si="5"/>
        <v>0</v>
      </c>
      <c r="R12" s="383">
        <v>0</v>
      </c>
      <c r="S12" s="16">
        <f t="shared" si="6"/>
        <v>0</v>
      </c>
      <c r="T12" s="383">
        <v>30</v>
      </c>
      <c r="U12" s="16">
        <f t="shared" si="7"/>
        <v>0</v>
      </c>
      <c r="V12" s="383">
        <v>0</v>
      </c>
      <c r="W12" s="177">
        <f t="shared" si="8"/>
        <v>0</v>
      </c>
      <c r="X12" s="383">
        <v>0</v>
      </c>
      <c r="Y12" s="177">
        <f t="shared" si="9"/>
        <v>0</v>
      </c>
      <c r="Z12" s="383">
        <v>0</v>
      </c>
      <c r="AA12" s="177">
        <f t="shared" si="20"/>
        <v>0</v>
      </c>
      <c r="AB12" s="383">
        <v>0</v>
      </c>
      <c r="AC12" s="177">
        <f t="shared" si="21"/>
        <v>0</v>
      </c>
      <c r="AD12" s="383">
        <v>0</v>
      </c>
      <c r="AE12" s="177">
        <f t="shared" si="22"/>
        <v>0</v>
      </c>
      <c r="AF12" s="383">
        <v>0</v>
      </c>
      <c r="AG12" s="177">
        <f t="shared" si="23"/>
        <v>0</v>
      </c>
      <c r="AH12" s="383">
        <v>0</v>
      </c>
      <c r="AI12" s="16">
        <f t="shared" si="24"/>
        <v>0</v>
      </c>
      <c r="AJ12" s="384">
        <f t="shared" ref="AJ12:AK12" si="28">AH12+AF12+AD12+AB12+Z12+X12+V12+T12+R12+P12+N12+L12+J12+H12+F12</f>
        <v>30</v>
      </c>
      <c r="AK12" s="16">
        <f t="shared" si="28"/>
        <v>0</v>
      </c>
    </row>
    <row r="13" ht="13.2" spans="1:37">
      <c r="A13" s="466">
        <v>3</v>
      </c>
      <c r="B13" s="467" t="s">
        <v>211</v>
      </c>
      <c r="C13" s="19" t="s">
        <v>212</v>
      </c>
      <c r="D13" s="468">
        <v>25</v>
      </c>
      <c r="E13" s="468">
        <v>1250000</v>
      </c>
      <c r="F13" s="383">
        <v>0</v>
      </c>
      <c r="G13" s="177">
        <f t="shared" si="0"/>
        <v>0</v>
      </c>
      <c r="H13" s="383">
        <v>0</v>
      </c>
      <c r="I13" s="177">
        <f t="shared" si="1"/>
        <v>0</v>
      </c>
      <c r="J13" s="383">
        <v>0</v>
      </c>
      <c r="K13" s="177">
        <f t="shared" si="2"/>
        <v>0</v>
      </c>
      <c r="L13" s="383">
        <v>0</v>
      </c>
      <c r="M13" s="177">
        <f t="shared" si="3"/>
        <v>0</v>
      </c>
      <c r="N13" s="383">
        <v>0</v>
      </c>
      <c r="O13" s="177">
        <f t="shared" si="4"/>
        <v>0</v>
      </c>
      <c r="P13" s="383">
        <v>0</v>
      </c>
      <c r="Q13" s="177">
        <f t="shared" si="5"/>
        <v>0</v>
      </c>
      <c r="R13" s="383">
        <v>0</v>
      </c>
      <c r="S13" s="16">
        <f t="shared" si="6"/>
        <v>0</v>
      </c>
      <c r="T13" s="383">
        <v>0</v>
      </c>
      <c r="U13" s="16">
        <f t="shared" si="7"/>
        <v>0</v>
      </c>
      <c r="V13" s="383">
        <v>0</v>
      </c>
      <c r="W13" s="177">
        <f t="shared" si="8"/>
        <v>0</v>
      </c>
      <c r="X13" s="383">
        <v>0</v>
      </c>
      <c r="Y13" s="177">
        <f t="shared" si="9"/>
        <v>0</v>
      </c>
      <c r="Z13" s="383">
        <v>0</v>
      </c>
      <c r="AA13" s="177">
        <f t="shared" si="20"/>
        <v>0</v>
      </c>
      <c r="AB13" s="383">
        <v>0</v>
      </c>
      <c r="AC13" s="177">
        <f t="shared" si="21"/>
        <v>0</v>
      </c>
      <c r="AD13" s="383">
        <v>0</v>
      </c>
      <c r="AE13" s="177">
        <f t="shared" si="22"/>
        <v>0</v>
      </c>
      <c r="AF13" s="383">
        <v>0</v>
      </c>
      <c r="AG13" s="177">
        <f t="shared" si="23"/>
        <v>0</v>
      </c>
      <c r="AH13" s="383">
        <v>0</v>
      </c>
      <c r="AI13" s="16">
        <f t="shared" si="24"/>
        <v>0</v>
      </c>
      <c r="AJ13" s="384">
        <f t="shared" ref="AJ13:AK13" si="29">AH13+AF13+AD13+AB13+Z13+X13+V13+T13+R13+P13+N13+L13+J13+H13+F13</f>
        <v>0</v>
      </c>
      <c r="AK13" s="16">
        <f t="shared" si="29"/>
        <v>0</v>
      </c>
    </row>
    <row r="14" ht="24" spans="1:37">
      <c r="A14" s="149"/>
      <c r="B14" s="149"/>
      <c r="C14" s="19" t="s">
        <v>213</v>
      </c>
      <c r="D14" s="468">
        <v>20</v>
      </c>
      <c r="E14" s="468">
        <v>1534000</v>
      </c>
      <c r="F14" s="383">
        <v>1</v>
      </c>
      <c r="G14" s="177">
        <f t="shared" si="0"/>
        <v>1534000</v>
      </c>
      <c r="H14" s="383">
        <v>0</v>
      </c>
      <c r="I14" s="177">
        <f t="shared" si="1"/>
        <v>0</v>
      </c>
      <c r="J14" s="383">
        <v>1</v>
      </c>
      <c r="K14" s="177">
        <f t="shared" si="2"/>
        <v>1534000</v>
      </c>
      <c r="L14" s="383">
        <v>0</v>
      </c>
      <c r="M14" s="177">
        <f t="shared" si="3"/>
        <v>0</v>
      </c>
      <c r="N14" s="383">
        <v>1</v>
      </c>
      <c r="O14" s="177">
        <v>0</v>
      </c>
      <c r="P14" s="383">
        <v>1</v>
      </c>
      <c r="Q14" s="177">
        <f t="shared" si="5"/>
        <v>1534000</v>
      </c>
      <c r="R14" s="383">
        <v>0.5</v>
      </c>
      <c r="S14" s="16">
        <f t="shared" si="6"/>
        <v>767000</v>
      </c>
      <c r="T14" s="383">
        <v>0</v>
      </c>
      <c r="U14" s="16">
        <f t="shared" si="7"/>
        <v>0</v>
      </c>
      <c r="V14" s="383">
        <v>1</v>
      </c>
      <c r="W14" s="177">
        <f t="shared" si="8"/>
        <v>1534000</v>
      </c>
      <c r="X14" s="383">
        <v>0</v>
      </c>
      <c r="Y14" s="177">
        <f t="shared" si="9"/>
        <v>0</v>
      </c>
      <c r="Z14" s="383">
        <v>1</v>
      </c>
      <c r="AA14" s="177">
        <f t="shared" si="20"/>
        <v>1534000</v>
      </c>
      <c r="AB14" s="383">
        <v>0</v>
      </c>
      <c r="AC14" s="177">
        <f t="shared" si="21"/>
        <v>0</v>
      </c>
      <c r="AD14" s="383">
        <v>1</v>
      </c>
      <c r="AE14" s="177">
        <f t="shared" si="22"/>
        <v>1534000</v>
      </c>
      <c r="AF14" s="383">
        <v>0</v>
      </c>
      <c r="AG14" s="177">
        <f t="shared" si="23"/>
        <v>0</v>
      </c>
      <c r="AH14" s="383">
        <v>0</v>
      </c>
      <c r="AI14" s="16">
        <f t="shared" si="24"/>
        <v>0</v>
      </c>
      <c r="AJ14" s="384">
        <f t="shared" ref="AJ14:AK14" si="30">AH14+AF14+AD14+AB14+Z14+X14+V14+T14+R14+P14+N14+L14+J14+H14+F14</f>
        <v>7.5</v>
      </c>
      <c r="AK14" s="16">
        <f t="shared" si="30"/>
        <v>9971000</v>
      </c>
    </row>
    <row r="15" ht="24" spans="1:37">
      <c r="A15" s="154"/>
      <c r="B15" s="154"/>
      <c r="C15" s="19" t="s">
        <v>214</v>
      </c>
      <c r="D15" s="468">
        <v>10</v>
      </c>
      <c r="E15" s="468">
        <v>0</v>
      </c>
      <c r="F15" s="383">
        <v>1</v>
      </c>
      <c r="G15" s="177">
        <f t="shared" si="0"/>
        <v>0</v>
      </c>
      <c r="H15" s="383">
        <v>1</v>
      </c>
      <c r="I15" s="177">
        <f t="shared" si="1"/>
        <v>0</v>
      </c>
      <c r="J15" s="383">
        <v>1</v>
      </c>
      <c r="K15" s="177">
        <f t="shared" si="2"/>
        <v>0</v>
      </c>
      <c r="L15" s="383">
        <v>1</v>
      </c>
      <c r="M15" s="177">
        <f t="shared" si="3"/>
        <v>0</v>
      </c>
      <c r="N15" s="383">
        <v>1</v>
      </c>
      <c r="O15" s="177">
        <f t="shared" ref="O15:O27" si="31">N15*E15</f>
        <v>0</v>
      </c>
      <c r="P15" s="383">
        <v>1</v>
      </c>
      <c r="Q15" s="177">
        <f t="shared" si="5"/>
        <v>0</v>
      </c>
      <c r="R15" s="383">
        <v>1</v>
      </c>
      <c r="S15" s="16">
        <f t="shared" si="6"/>
        <v>0</v>
      </c>
      <c r="T15" s="383">
        <v>1</v>
      </c>
      <c r="U15" s="16">
        <f t="shared" si="7"/>
        <v>0</v>
      </c>
      <c r="V15" s="383">
        <v>0</v>
      </c>
      <c r="W15" s="177">
        <f t="shared" si="8"/>
        <v>0</v>
      </c>
      <c r="X15" s="383">
        <v>0</v>
      </c>
      <c r="Y15" s="177">
        <f t="shared" si="9"/>
        <v>0</v>
      </c>
      <c r="Z15" s="383">
        <v>1</v>
      </c>
      <c r="AA15" s="177">
        <f t="shared" si="20"/>
        <v>0</v>
      </c>
      <c r="AB15" s="383">
        <v>1</v>
      </c>
      <c r="AC15" s="177">
        <f t="shared" si="21"/>
        <v>0</v>
      </c>
      <c r="AD15" s="383">
        <v>1</v>
      </c>
      <c r="AE15" s="177">
        <f t="shared" si="22"/>
        <v>0</v>
      </c>
      <c r="AF15" s="383">
        <v>1</v>
      </c>
      <c r="AG15" s="177">
        <f t="shared" si="23"/>
        <v>0</v>
      </c>
      <c r="AH15" s="383">
        <v>1</v>
      </c>
      <c r="AI15" s="16">
        <f t="shared" si="24"/>
        <v>0</v>
      </c>
      <c r="AJ15" s="384">
        <f t="shared" ref="AJ15:AK15" si="32">AH15+AF15+AD15+AB15+Z15+X15+V15+T15+R15+P15+N15+L15+J15+H15+F15</f>
        <v>13</v>
      </c>
      <c r="AK15" s="16">
        <f t="shared" si="32"/>
        <v>0</v>
      </c>
    </row>
    <row r="16" ht="13.2" spans="1:37">
      <c r="A16" s="466">
        <v>4</v>
      </c>
      <c r="B16" s="467" t="s">
        <v>215</v>
      </c>
      <c r="C16" s="19" t="s">
        <v>216</v>
      </c>
      <c r="D16" s="468">
        <v>30</v>
      </c>
      <c r="E16" s="468">
        <v>76700</v>
      </c>
      <c r="F16" s="383">
        <v>0</v>
      </c>
      <c r="G16" s="177">
        <f t="shared" si="0"/>
        <v>0</v>
      </c>
      <c r="H16" s="383">
        <v>0</v>
      </c>
      <c r="I16" s="177">
        <f t="shared" si="1"/>
        <v>0</v>
      </c>
      <c r="J16" s="383">
        <v>0</v>
      </c>
      <c r="K16" s="177">
        <f t="shared" si="2"/>
        <v>0</v>
      </c>
      <c r="L16" s="383">
        <v>0</v>
      </c>
      <c r="M16" s="177">
        <f t="shared" si="3"/>
        <v>0</v>
      </c>
      <c r="N16" s="383">
        <v>0</v>
      </c>
      <c r="O16" s="177">
        <f t="shared" si="31"/>
        <v>0</v>
      </c>
      <c r="P16" s="383">
        <v>2</v>
      </c>
      <c r="Q16" s="177">
        <f t="shared" si="5"/>
        <v>153400</v>
      </c>
      <c r="R16" s="383">
        <v>0</v>
      </c>
      <c r="S16" s="16">
        <f t="shared" si="6"/>
        <v>0</v>
      </c>
      <c r="T16" s="383">
        <v>0</v>
      </c>
      <c r="U16" s="16">
        <f t="shared" si="7"/>
        <v>0</v>
      </c>
      <c r="V16" s="383">
        <v>0</v>
      </c>
      <c r="W16" s="177">
        <f t="shared" si="8"/>
        <v>0</v>
      </c>
      <c r="X16" s="383">
        <v>3</v>
      </c>
      <c r="Y16" s="177">
        <f t="shared" si="9"/>
        <v>230100</v>
      </c>
      <c r="Z16" s="383">
        <v>0</v>
      </c>
      <c r="AA16" s="177">
        <f t="shared" si="20"/>
        <v>0</v>
      </c>
      <c r="AB16" s="384">
        <v>0</v>
      </c>
      <c r="AC16" s="177">
        <f t="shared" si="21"/>
        <v>0</v>
      </c>
      <c r="AD16" s="383">
        <v>0</v>
      </c>
      <c r="AE16" s="177">
        <f t="shared" si="22"/>
        <v>0</v>
      </c>
      <c r="AF16" s="383">
        <v>0</v>
      </c>
      <c r="AG16" s="177">
        <f t="shared" si="23"/>
        <v>0</v>
      </c>
      <c r="AH16" s="383">
        <v>0</v>
      </c>
      <c r="AI16" s="16">
        <f t="shared" si="24"/>
        <v>0</v>
      </c>
      <c r="AJ16" s="384">
        <f t="shared" ref="AJ16:AK16" si="33">AH16+AF16+AD16+AB16+Z16+X16+V16+T16+R16+P16+N16+L16+J16+H16+F16</f>
        <v>5</v>
      </c>
      <c r="AK16" s="16">
        <f t="shared" si="33"/>
        <v>383500</v>
      </c>
    </row>
    <row r="17" ht="13.2" spans="1:37">
      <c r="A17" s="149"/>
      <c r="B17" s="149"/>
      <c r="C17" s="19" t="s">
        <v>217</v>
      </c>
      <c r="D17" s="468">
        <v>0</v>
      </c>
      <c r="E17" s="468">
        <v>0</v>
      </c>
      <c r="F17" s="383">
        <v>1</v>
      </c>
      <c r="G17" s="177">
        <f t="shared" si="0"/>
        <v>0</v>
      </c>
      <c r="H17" s="383">
        <v>1</v>
      </c>
      <c r="I17" s="177">
        <f t="shared" si="1"/>
        <v>0</v>
      </c>
      <c r="J17" s="383">
        <v>1</v>
      </c>
      <c r="K17" s="177">
        <f t="shared" si="2"/>
        <v>0</v>
      </c>
      <c r="L17" s="383">
        <v>1</v>
      </c>
      <c r="M17" s="177">
        <f t="shared" si="3"/>
        <v>0</v>
      </c>
      <c r="N17" s="383">
        <v>1</v>
      </c>
      <c r="O17" s="177">
        <f t="shared" si="31"/>
        <v>0</v>
      </c>
      <c r="P17" s="383">
        <v>1</v>
      </c>
      <c r="Q17" s="177">
        <f t="shared" si="5"/>
        <v>0</v>
      </c>
      <c r="R17" s="383">
        <v>1</v>
      </c>
      <c r="S17" s="16">
        <f t="shared" si="6"/>
        <v>0</v>
      </c>
      <c r="T17" s="383">
        <v>1</v>
      </c>
      <c r="U17" s="16">
        <f t="shared" si="7"/>
        <v>0</v>
      </c>
      <c r="V17" s="383">
        <v>0</v>
      </c>
      <c r="W17" s="177">
        <f t="shared" si="8"/>
        <v>0</v>
      </c>
      <c r="X17" s="383">
        <v>0</v>
      </c>
      <c r="Y17" s="177">
        <f t="shared" si="9"/>
        <v>0</v>
      </c>
      <c r="Z17" s="383">
        <v>1</v>
      </c>
      <c r="AA17" s="177">
        <f t="shared" si="20"/>
        <v>0</v>
      </c>
      <c r="AB17" s="384">
        <v>1</v>
      </c>
      <c r="AC17" s="177">
        <f t="shared" si="21"/>
        <v>0</v>
      </c>
      <c r="AD17" s="383">
        <v>1</v>
      </c>
      <c r="AE17" s="177">
        <f t="shared" si="22"/>
        <v>0</v>
      </c>
      <c r="AF17" s="383">
        <v>1</v>
      </c>
      <c r="AG17" s="177">
        <f t="shared" si="23"/>
        <v>0</v>
      </c>
      <c r="AH17" s="383">
        <v>1</v>
      </c>
      <c r="AI17" s="16">
        <f t="shared" si="24"/>
        <v>0</v>
      </c>
      <c r="AJ17" s="384">
        <f t="shared" ref="AJ17:AK17" si="34">AH17+AF17+AD17+AB17+Z17+X17+V17+T17+R17+P17+N17+L17+J17+H17+F17</f>
        <v>13</v>
      </c>
      <c r="AK17" s="16">
        <f t="shared" si="34"/>
        <v>0</v>
      </c>
    </row>
    <row r="18" ht="13.2" spans="1:37">
      <c r="A18" s="149"/>
      <c r="B18" s="149"/>
      <c r="C18" s="19" t="s">
        <v>218</v>
      </c>
      <c r="D18" s="468">
        <v>0</v>
      </c>
      <c r="E18" s="468">
        <v>0</v>
      </c>
      <c r="F18" s="383">
        <v>1</v>
      </c>
      <c r="G18" s="177">
        <f t="shared" si="0"/>
        <v>0</v>
      </c>
      <c r="H18" s="383">
        <v>1</v>
      </c>
      <c r="I18" s="177">
        <f t="shared" si="1"/>
        <v>0</v>
      </c>
      <c r="J18" s="383">
        <v>1</v>
      </c>
      <c r="K18" s="177">
        <f t="shared" si="2"/>
        <v>0</v>
      </c>
      <c r="L18" s="383">
        <v>1</v>
      </c>
      <c r="M18" s="177">
        <f t="shared" si="3"/>
        <v>0</v>
      </c>
      <c r="N18" s="383">
        <v>1</v>
      </c>
      <c r="O18" s="177">
        <f t="shared" si="31"/>
        <v>0</v>
      </c>
      <c r="P18" s="383">
        <v>1</v>
      </c>
      <c r="Q18" s="177">
        <f t="shared" si="5"/>
        <v>0</v>
      </c>
      <c r="R18" s="383">
        <v>1</v>
      </c>
      <c r="S18" s="16">
        <f t="shared" si="6"/>
        <v>0</v>
      </c>
      <c r="T18" s="383">
        <v>1</v>
      </c>
      <c r="U18" s="16">
        <f t="shared" si="7"/>
        <v>0</v>
      </c>
      <c r="V18" s="383">
        <v>0</v>
      </c>
      <c r="W18" s="177">
        <f t="shared" si="8"/>
        <v>0</v>
      </c>
      <c r="X18" s="383">
        <v>0</v>
      </c>
      <c r="Y18" s="177">
        <f t="shared" si="9"/>
        <v>0</v>
      </c>
      <c r="Z18" s="383">
        <v>1</v>
      </c>
      <c r="AA18" s="177">
        <f t="shared" si="20"/>
        <v>0</v>
      </c>
      <c r="AB18" s="384">
        <v>1</v>
      </c>
      <c r="AC18" s="177">
        <f t="shared" si="21"/>
        <v>0</v>
      </c>
      <c r="AD18" s="383">
        <v>1</v>
      </c>
      <c r="AE18" s="177">
        <f t="shared" si="22"/>
        <v>0</v>
      </c>
      <c r="AF18" s="383">
        <v>1</v>
      </c>
      <c r="AG18" s="177">
        <f t="shared" si="23"/>
        <v>0</v>
      </c>
      <c r="AH18" s="383">
        <v>1</v>
      </c>
      <c r="AI18" s="16">
        <f t="shared" si="24"/>
        <v>0</v>
      </c>
      <c r="AJ18" s="384">
        <f t="shared" ref="AJ18:AK18" si="35">AH18+AF18+AD18+AB18+Z18+X18+V18+T18+R18+P18+N18+L18+J18+H18+F18</f>
        <v>13</v>
      </c>
      <c r="AK18" s="16">
        <f t="shared" si="35"/>
        <v>0</v>
      </c>
    </row>
    <row r="19" ht="13.2" spans="1:37">
      <c r="A19" s="149"/>
      <c r="B19" s="149"/>
      <c r="C19" s="19" t="s">
        <v>219</v>
      </c>
      <c r="D19" s="468">
        <v>0</v>
      </c>
      <c r="E19" s="468">
        <v>0</v>
      </c>
      <c r="F19" s="383">
        <v>1</v>
      </c>
      <c r="G19" s="177">
        <f t="shared" si="0"/>
        <v>0</v>
      </c>
      <c r="H19" s="383">
        <v>1</v>
      </c>
      <c r="I19" s="177">
        <f t="shared" si="1"/>
        <v>0</v>
      </c>
      <c r="J19" s="383">
        <v>1</v>
      </c>
      <c r="K19" s="177">
        <f t="shared" si="2"/>
        <v>0</v>
      </c>
      <c r="L19" s="383">
        <v>1</v>
      </c>
      <c r="M19" s="177">
        <f t="shared" si="3"/>
        <v>0</v>
      </c>
      <c r="N19" s="383">
        <v>1</v>
      </c>
      <c r="O19" s="177">
        <f t="shared" si="31"/>
        <v>0</v>
      </c>
      <c r="P19" s="383">
        <v>1</v>
      </c>
      <c r="Q19" s="177">
        <f t="shared" si="5"/>
        <v>0</v>
      </c>
      <c r="R19" s="383">
        <v>1</v>
      </c>
      <c r="S19" s="16">
        <f t="shared" si="6"/>
        <v>0</v>
      </c>
      <c r="T19" s="383">
        <v>1</v>
      </c>
      <c r="U19" s="16">
        <f t="shared" si="7"/>
        <v>0</v>
      </c>
      <c r="V19" s="383">
        <v>0</v>
      </c>
      <c r="W19" s="177">
        <f t="shared" si="8"/>
        <v>0</v>
      </c>
      <c r="X19" s="383">
        <v>0</v>
      </c>
      <c r="Y19" s="177">
        <f t="shared" si="9"/>
        <v>0</v>
      </c>
      <c r="Z19" s="383">
        <v>1</v>
      </c>
      <c r="AA19" s="177">
        <f t="shared" si="20"/>
        <v>0</v>
      </c>
      <c r="AB19" s="384">
        <v>1</v>
      </c>
      <c r="AC19" s="177">
        <f t="shared" si="21"/>
        <v>0</v>
      </c>
      <c r="AD19" s="383">
        <v>1</v>
      </c>
      <c r="AE19" s="177">
        <f t="shared" si="22"/>
        <v>0</v>
      </c>
      <c r="AF19" s="383">
        <v>1</v>
      </c>
      <c r="AG19" s="177">
        <f t="shared" si="23"/>
        <v>0</v>
      </c>
      <c r="AH19" s="383">
        <v>1</v>
      </c>
      <c r="AI19" s="16">
        <f t="shared" si="24"/>
        <v>0</v>
      </c>
      <c r="AJ19" s="384">
        <f t="shared" ref="AJ19:AK19" si="36">AH19+AF19+AD19+AB19+Z19+X19+V19+T19+R19+P19+N19+L19+J19+H19+F19</f>
        <v>13</v>
      </c>
      <c r="AK19" s="16">
        <f t="shared" si="36"/>
        <v>0</v>
      </c>
    </row>
    <row r="20" ht="13.2" spans="1:37">
      <c r="A20" s="154"/>
      <c r="B20" s="154"/>
      <c r="C20" s="19" t="s">
        <v>220</v>
      </c>
      <c r="D20" s="468">
        <v>1</v>
      </c>
      <c r="E20" s="468">
        <v>2000000</v>
      </c>
      <c r="F20" s="383">
        <v>0</v>
      </c>
      <c r="G20" s="177">
        <f t="shared" si="0"/>
        <v>0</v>
      </c>
      <c r="H20" s="383">
        <v>0</v>
      </c>
      <c r="I20" s="177">
        <f t="shared" si="1"/>
        <v>0</v>
      </c>
      <c r="J20" s="383">
        <v>0</v>
      </c>
      <c r="K20" s="177">
        <f t="shared" si="2"/>
        <v>0</v>
      </c>
      <c r="L20" s="383">
        <v>0</v>
      </c>
      <c r="M20" s="177">
        <f t="shared" si="3"/>
        <v>0</v>
      </c>
      <c r="N20" s="383">
        <v>0</v>
      </c>
      <c r="O20" s="177">
        <f t="shared" si="31"/>
        <v>0</v>
      </c>
      <c r="P20" s="383">
        <v>0</v>
      </c>
      <c r="Q20" s="177">
        <f t="shared" si="5"/>
        <v>0</v>
      </c>
      <c r="R20" s="383">
        <v>0</v>
      </c>
      <c r="S20" s="16">
        <f t="shared" si="6"/>
        <v>0</v>
      </c>
      <c r="T20" s="383">
        <v>0</v>
      </c>
      <c r="U20" s="16">
        <f t="shared" si="7"/>
        <v>0</v>
      </c>
      <c r="V20" s="383">
        <v>0</v>
      </c>
      <c r="W20" s="177">
        <f t="shared" si="8"/>
        <v>0</v>
      </c>
      <c r="X20" s="383">
        <v>0</v>
      </c>
      <c r="Y20" s="177">
        <f>X20</f>
        <v>0</v>
      </c>
      <c r="Z20" s="383">
        <v>0</v>
      </c>
      <c r="AA20" s="177">
        <f t="shared" si="20"/>
        <v>0</v>
      </c>
      <c r="AB20" s="384">
        <v>1</v>
      </c>
      <c r="AC20" s="177">
        <f t="shared" si="21"/>
        <v>2000000</v>
      </c>
      <c r="AD20" s="383">
        <v>0</v>
      </c>
      <c r="AE20" s="177">
        <f t="shared" si="22"/>
        <v>0</v>
      </c>
      <c r="AF20" s="383">
        <v>0</v>
      </c>
      <c r="AG20" s="177">
        <f t="shared" si="23"/>
        <v>0</v>
      </c>
      <c r="AH20" s="383">
        <v>0</v>
      </c>
      <c r="AI20" s="16">
        <f t="shared" si="24"/>
        <v>0</v>
      </c>
      <c r="AJ20" s="384">
        <f t="shared" ref="AJ20:AK20" si="37">AH20+AF20+AD20+AB20+Z20+X20+V20+T20+R20+P20+N20+L20+J20+H20+F20</f>
        <v>1</v>
      </c>
      <c r="AK20" s="16">
        <f t="shared" si="37"/>
        <v>2000000</v>
      </c>
    </row>
    <row r="21" ht="24" spans="1:37">
      <c r="A21" s="406">
        <v>5</v>
      </c>
      <c r="B21" s="470" t="s">
        <v>221</v>
      </c>
      <c r="C21" s="19" t="s">
        <v>222</v>
      </c>
      <c r="D21" s="468">
        <v>25</v>
      </c>
      <c r="E21" s="468">
        <v>1000000</v>
      </c>
      <c r="F21" s="383">
        <v>0</v>
      </c>
      <c r="G21" s="177">
        <f t="shared" si="0"/>
        <v>0</v>
      </c>
      <c r="H21" s="383">
        <v>0</v>
      </c>
      <c r="I21" s="177">
        <f t="shared" si="1"/>
        <v>0</v>
      </c>
      <c r="J21" s="383">
        <v>0</v>
      </c>
      <c r="K21" s="177">
        <f t="shared" si="2"/>
        <v>0</v>
      </c>
      <c r="L21" s="383">
        <v>0</v>
      </c>
      <c r="M21" s="177">
        <f t="shared" si="3"/>
        <v>0</v>
      </c>
      <c r="N21" s="383">
        <v>0</v>
      </c>
      <c r="O21" s="177">
        <f t="shared" si="31"/>
        <v>0</v>
      </c>
      <c r="P21" s="383">
        <v>0</v>
      </c>
      <c r="Q21" s="177">
        <f t="shared" si="5"/>
        <v>0</v>
      </c>
      <c r="R21" s="383">
        <v>0</v>
      </c>
      <c r="S21" s="16">
        <f t="shared" si="6"/>
        <v>0</v>
      </c>
      <c r="T21" s="383">
        <v>0</v>
      </c>
      <c r="U21" s="16">
        <f t="shared" si="7"/>
        <v>0</v>
      </c>
      <c r="V21" s="383">
        <v>0</v>
      </c>
      <c r="W21" s="177">
        <f t="shared" si="8"/>
        <v>0</v>
      </c>
      <c r="X21" s="383">
        <v>0</v>
      </c>
      <c r="Y21" s="177">
        <f t="shared" ref="Y21:Y24" si="38">X21*E21</f>
        <v>0</v>
      </c>
      <c r="Z21" s="383">
        <v>0</v>
      </c>
      <c r="AA21" s="177">
        <f t="shared" si="20"/>
        <v>0</v>
      </c>
      <c r="AB21" s="383">
        <v>0</v>
      </c>
      <c r="AC21" s="177">
        <f t="shared" si="21"/>
        <v>0</v>
      </c>
      <c r="AD21" s="383">
        <v>0</v>
      </c>
      <c r="AE21" s="177">
        <f t="shared" si="22"/>
        <v>0</v>
      </c>
      <c r="AF21" s="383">
        <v>0</v>
      </c>
      <c r="AG21" s="177">
        <f t="shared" si="23"/>
        <v>0</v>
      </c>
      <c r="AH21" s="383">
        <v>0</v>
      </c>
      <c r="AI21" s="16">
        <f t="shared" si="24"/>
        <v>0</v>
      </c>
      <c r="AJ21" s="384">
        <f t="shared" ref="AJ21:AK21" si="39">AH21+AF21+AD21+AB21+Z21+X21+V21+T21+R21+P21+N21+L21+J21+H21+F21</f>
        <v>0</v>
      </c>
      <c r="AK21" s="16">
        <f t="shared" si="39"/>
        <v>0</v>
      </c>
    </row>
    <row r="22" ht="24" spans="1:37">
      <c r="A22" s="466">
        <v>6</v>
      </c>
      <c r="B22" s="467" t="s">
        <v>223</v>
      </c>
      <c r="C22" s="19" t="s">
        <v>224</v>
      </c>
      <c r="D22" s="468">
        <v>30</v>
      </c>
      <c r="E22" s="468">
        <v>0</v>
      </c>
      <c r="F22" s="383">
        <v>1</v>
      </c>
      <c r="G22" s="177">
        <f t="shared" si="0"/>
        <v>0</v>
      </c>
      <c r="H22" s="383">
        <v>1</v>
      </c>
      <c r="I22" s="177">
        <f t="shared" si="1"/>
        <v>0</v>
      </c>
      <c r="J22" s="383">
        <v>1</v>
      </c>
      <c r="K22" s="177">
        <f t="shared" si="2"/>
        <v>0</v>
      </c>
      <c r="L22" s="383">
        <v>1</v>
      </c>
      <c r="M22" s="177">
        <f t="shared" si="3"/>
        <v>0</v>
      </c>
      <c r="N22" s="383">
        <v>1</v>
      </c>
      <c r="O22" s="177">
        <f t="shared" si="31"/>
        <v>0</v>
      </c>
      <c r="P22" s="383">
        <v>1</v>
      </c>
      <c r="Q22" s="177">
        <f t="shared" si="5"/>
        <v>0</v>
      </c>
      <c r="R22" s="383">
        <v>1</v>
      </c>
      <c r="S22" s="16">
        <f t="shared" si="6"/>
        <v>0</v>
      </c>
      <c r="T22" s="383">
        <v>1</v>
      </c>
      <c r="U22" s="16">
        <f t="shared" si="7"/>
        <v>0</v>
      </c>
      <c r="V22" s="383">
        <v>0</v>
      </c>
      <c r="W22" s="177">
        <f t="shared" si="8"/>
        <v>0</v>
      </c>
      <c r="X22" s="383">
        <v>0</v>
      </c>
      <c r="Y22" s="177">
        <f t="shared" si="38"/>
        <v>0</v>
      </c>
      <c r="Z22" s="383">
        <v>1</v>
      </c>
      <c r="AA22" s="177">
        <f t="shared" si="20"/>
        <v>0</v>
      </c>
      <c r="AB22" s="383">
        <v>1</v>
      </c>
      <c r="AC22" s="177">
        <f t="shared" si="21"/>
        <v>0</v>
      </c>
      <c r="AD22" s="383">
        <v>1</v>
      </c>
      <c r="AE22" s="177">
        <f t="shared" si="22"/>
        <v>0</v>
      </c>
      <c r="AF22" s="383">
        <v>1</v>
      </c>
      <c r="AG22" s="177">
        <f t="shared" si="23"/>
        <v>0</v>
      </c>
      <c r="AH22" s="383">
        <v>1</v>
      </c>
      <c r="AI22" s="16">
        <f t="shared" si="24"/>
        <v>0</v>
      </c>
      <c r="AJ22" s="384">
        <f t="shared" ref="AJ22:AK22" si="40">AH22+AF22+AD22+AB22+Z22+X22+V22+T22+R22+P22+N22+L22+J22+H22+F22</f>
        <v>13</v>
      </c>
      <c r="AK22" s="16">
        <f t="shared" si="40"/>
        <v>0</v>
      </c>
    </row>
    <row r="23" ht="24" spans="1:37">
      <c r="A23" s="149"/>
      <c r="B23" s="149"/>
      <c r="C23" s="19" t="s">
        <v>225</v>
      </c>
      <c r="D23" s="468">
        <v>30</v>
      </c>
      <c r="E23" s="468">
        <v>0</v>
      </c>
      <c r="F23" s="383">
        <v>1</v>
      </c>
      <c r="G23" s="177">
        <f t="shared" si="0"/>
        <v>0</v>
      </c>
      <c r="H23" s="383">
        <v>1</v>
      </c>
      <c r="I23" s="177">
        <f t="shared" si="1"/>
        <v>0</v>
      </c>
      <c r="J23" s="383">
        <v>1</v>
      </c>
      <c r="K23" s="177">
        <f t="shared" si="2"/>
        <v>0</v>
      </c>
      <c r="L23" s="383">
        <v>1</v>
      </c>
      <c r="M23" s="177">
        <f t="shared" si="3"/>
        <v>0</v>
      </c>
      <c r="N23" s="383">
        <v>1</v>
      </c>
      <c r="O23" s="177">
        <f t="shared" si="31"/>
        <v>0</v>
      </c>
      <c r="P23" s="383">
        <v>1</v>
      </c>
      <c r="Q23" s="177">
        <f t="shared" si="5"/>
        <v>0</v>
      </c>
      <c r="R23" s="383">
        <v>1</v>
      </c>
      <c r="S23" s="16">
        <f t="shared" si="6"/>
        <v>0</v>
      </c>
      <c r="T23" s="383">
        <v>1</v>
      </c>
      <c r="U23" s="16">
        <f t="shared" si="7"/>
        <v>0</v>
      </c>
      <c r="V23" s="383">
        <v>0</v>
      </c>
      <c r="W23" s="177">
        <f t="shared" si="8"/>
        <v>0</v>
      </c>
      <c r="X23" s="383">
        <v>0</v>
      </c>
      <c r="Y23" s="177">
        <f t="shared" si="38"/>
        <v>0</v>
      </c>
      <c r="Z23" s="383">
        <v>1</v>
      </c>
      <c r="AA23" s="177">
        <f t="shared" si="20"/>
        <v>0</v>
      </c>
      <c r="AB23" s="383">
        <v>1</v>
      </c>
      <c r="AC23" s="177">
        <f t="shared" si="21"/>
        <v>0</v>
      </c>
      <c r="AD23" s="383">
        <v>1</v>
      </c>
      <c r="AE23" s="177">
        <f t="shared" si="22"/>
        <v>0</v>
      </c>
      <c r="AF23" s="383">
        <v>1</v>
      </c>
      <c r="AG23" s="177">
        <f t="shared" si="23"/>
        <v>0</v>
      </c>
      <c r="AH23" s="383">
        <v>1</v>
      </c>
      <c r="AI23" s="16">
        <f t="shared" si="24"/>
        <v>0</v>
      </c>
      <c r="AJ23" s="384">
        <f t="shared" ref="AJ23:AK23" si="41">AH23+AF23+AD23+AB23+Z23+X23+V23+T23+R23+P23+N23+L23+J23+H23+F23</f>
        <v>13</v>
      </c>
      <c r="AK23" s="16">
        <f t="shared" si="41"/>
        <v>0</v>
      </c>
    </row>
    <row r="24" ht="24" spans="1:37">
      <c r="A24" s="149"/>
      <c r="B24" s="149"/>
      <c r="C24" s="19" t="s">
        <v>226</v>
      </c>
      <c r="D24" s="468">
        <v>30</v>
      </c>
      <c r="E24" s="468">
        <v>0</v>
      </c>
      <c r="F24" s="383">
        <v>1</v>
      </c>
      <c r="G24" s="177">
        <f t="shared" si="0"/>
        <v>0</v>
      </c>
      <c r="H24" s="383">
        <v>1</v>
      </c>
      <c r="I24" s="177">
        <f t="shared" si="1"/>
        <v>0</v>
      </c>
      <c r="J24" s="383">
        <v>1</v>
      </c>
      <c r="K24" s="177">
        <f t="shared" si="2"/>
        <v>0</v>
      </c>
      <c r="L24" s="383">
        <v>1</v>
      </c>
      <c r="M24" s="177">
        <f t="shared" si="3"/>
        <v>0</v>
      </c>
      <c r="N24" s="383">
        <v>1</v>
      </c>
      <c r="O24" s="177">
        <f t="shared" si="31"/>
        <v>0</v>
      </c>
      <c r="P24" s="383">
        <v>1</v>
      </c>
      <c r="Q24" s="177">
        <f t="shared" si="5"/>
        <v>0</v>
      </c>
      <c r="R24" s="383">
        <v>1</v>
      </c>
      <c r="S24" s="16">
        <f t="shared" si="6"/>
        <v>0</v>
      </c>
      <c r="T24" s="383">
        <v>1</v>
      </c>
      <c r="U24" s="16">
        <f t="shared" si="7"/>
        <v>0</v>
      </c>
      <c r="V24" s="383">
        <v>0</v>
      </c>
      <c r="W24" s="177">
        <f t="shared" si="8"/>
        <v>0</v>
      </c>
      <c r="X24" s="383">
        <v>0</v>
      </c>
      <c r="Y24" s="177">
        <f t="shared" si="38"/>
        <v>0</v>
      </c>
      <c r="Z24" s="383">
        <v>1</v>
      </c>
      <c r="AA24" s="177">
        <f t="shared" si="20"/>
        <v>0</v>
      </c>
      <c r="AB24" s="383">
        <v>1</v>
      </c>
      <c r="AC24" s="177">
        <f t="shared" si="21"/>
        <v>0</v>
      </c>
      <c r="AD24" s="383">
        <v>1</v>
      </c>
      <c r="AE24" s="177">
        <f t="shared" si="22"/>
        <v>0</v>
      </c>
      <c r="AF24" s="383">
        <v>1</v>
      </c>
      <c r="AG24" s="177">
        <f t="shared" si="23"/>
        <v>0</v>
      </c>
      <c r="AH24" s="383">
        <v>1</v>
      </c>
      <c r="AI24" s="16">
        <f t="shared" si="24"/>
        <v>0</v>
      </c>
      <c r="AJ24" s="384">
        <f t="shared" ref="AJ24:AK24" si="42">AH24+AF24+AD24+AB24+Z24+X24+V24+T24+R24+P24+N24+L24+J24+H24+F24</f>
        <v>13</v>
      </c>
      <c r="AK24" s="16">
        <f t="shared" si="42"/>
        <v>0</v>
      </c>
    </row>
    <row r="25" ht="24" spans="1:37">
      <c r="A25" s="154"/>
      <c r="B25" s="154"/>
      <c r="C25" s="19" t="s">
        <v>227</v>
      </c>
      <c r="D25" s="468">
        <v>30</v>
      </c>
      <c r="E25" s="468">
        <v>0</v>
      </c>
      <c r="F25" s="383">
        <v>1</v>
      </c>
      <c r="G25" s="177">
        <f t="shared" si="0"/>
        <v>0</v>
      </c>
      <c r="H25" s="383">
        <v>1</v>
      </c>
      <c r="I25" s="177">
        <f t="shared" si="1"/>
        <v>0</v>
      </c>
      <c r="J25" s="383">
        <v>1</v>
      </c>
      <c r="K25" s="177">
        <f t="shared" si="2"/>
        <v>0</v>
      </c>
      <c r="L25" s="383">
        <v>1</v>
      </c>
      <c r="M25" s="177">
        <f t="shared" si="3"/>
        <v>0</v>
      </c>
      <c r="N25" s="383">
        <v>1</v>
      </c>
      <c r="O25" s="177">
        <f t="shared" si="31"/>
        <v>0</v>
      </c>
      <c r="P25" s="383">
        <v>1</v>
      </c>
      <c r="Q25" s="177">
        <f t="shared" si="5"/>
        <v>0</v>
      </c>
      <c r="R25" s="383">
        <v>1</v>
      </c>
      <c r="S25" s="16">
        <f t="shared" si="6"/>
        <v>0</v>
      </c>
      <c r="T25" s="383">
        <v>1</v>
      </c>
      <c r="U25" s="16">
        <f t="shared" si="7"/>
        <v>0</v>
      </c>
      <c r="V25" s="383">
        <v>0</v>
      </c>
      <c r="W25" s="177">
        <f t="shared" si="8"/>
        <v>0</v>
      </c>
      <c r="X25" s="383">
        <v>5</v>
      </c>
      <c r="Y25" s="177">
        <v>383500</v>
      </c>
      <c r="Z25" s="383">
        <v>1</v>
      </c>
      <c r="AA25" s="177">
        <f t="shared" si="20"/>
        <v>0</v>
      </c>
      <c r="AB25" s="383">
        <v>1</v>
      </c>
      <c r="AC25" s="177">
        <f t="shared" si="21"/>
        <v>0</v>
      </c>
      <c r="AD25" s="383">
        <v>1</v>
      </c>
      <c r="AE25" s="177">
        <f t="shared" si="22"/>
        <v>0</v>
      </c>
      <c r="AF25" s="383">
        <v>1</v>
      </c>
      <c r="AG25" s="177">
        <f t="shared" si="23"/>
        <v>0</v>
      </c>
      <c r="AH25" s="383">
        <v>1</v>
      </c>
      <c r="AI25" s="16">
        <f t="shared" si="24"/>
        <v>0</v>
      </c>
      <c r="AJ25" s="384">
        <f t="shared" ref="AJ25:AK25" si="43">AH25+AF25+AD25+AB25+Z25+X25+V25+T25+R25+P25+N25+L25+J25+H25+F25</f>
        <v>18</v>
      </c>
      <c r="AK25" s="16">
        <f t="shared" si="43"/>
        <v>383500</v>
      </c>
    </row>
    <row r="26" ht="24" spans="1:37">
      <c r="A26" s="466">
        <v>7</v>
      </c>
      <c r="B26" s="471" t="s">
        <v>228</v>
      </c>
      <c r="C26" s="19" t="s">
        <v>229</v>
      </c>
      <c r="D26" s="468">
        <v>6</v>
      </c>
      <c r="E26" s="468">
        <v>57000</v>
      </c>
      <c r="F26" s="383">
        <v>1</v>
      </c>
      <c r="G26" s="177">
        <f t="shared" si="0"/>
        <v>57000</v>
      </c>
      <c r="H26" s="383">
        <v>0</v>
      </c>
      <c r="I26" s="177">
        <f t="shared" si="1"/>
        <v>0</v>
      </c>
      <c r="J26" s="383">
        <v>1</v>
      </c>
      <c r="K26" s="177">
        <f t="shared" si="2"/>
        <v>57000</v>
      </c>
      <c r="L26" s="383">
        <v>1</v>
      </c>
      <c r="M26" s="177">
        <f t="shared" si="3"/>
        <v>57000</v>
      </c>
      <c r="N26" s="383">
        <v>1</v>
      </c>
      <c r="O26" s="177">
        <f t="shared" si="31"/>
        <v>57000</v>
      </c>
      <c r="P26" s="383">
        <v>1</v>
      </c>
      <c r="Q26" s="177">
        <f t="shared" si="5"/>
        <v>57000</v>
      </c>
      <c r="R26" s="383">
        <v>1</v>
      </c>
      <c r="S26" s="16">
        <f t="shared" si="6"/>
        <v>57000</v>
      </c>
      <c r="T26" s="383">
        <v>0</v>
      </c>
      <c r="U26" s="16">
        <f t="shared" si="7"/>
        <v>0</v>
      </c>
      <c r="V26" s="383">
        <v>1</v>
      </c>
      <c r="W26" s="177">
        <f t="shared" si="8"/>
        <v>57000</v>
      </c>
      <c r="X26" s="383">
        <v>2</v>
      </c>
      <c r="Y26" s="177">
        <f t="shared" ref="Y26:Y27" si="44">X26*E26</f>
        <v>114000</v>
      </c>
      <c r="Z26" s="383">
        <v>1</v>
      </c>
      <c r="AA26" s="177">
        <f t="shared" si="20"/>
        <v>57000</v>
      </c>
      <c r="AB26" s="384">
        <v>1</v>
      </c>
      <c r="AC26" s="177">
        <f t="shared" si="21"/>
        <v>57000</v>
      </c>
      <c r="AD26" s="383">
        <v>1</v>
      </c>
      <c r="AE26" s="177">
        <f t="shared" si="22"/>
        <v>57000</v>
      </c>
      <c r="AF26" s="383">
        <v>1</v>
      </c>
      <c r="AG26" s="177">
        <f t="shared" si="23"/>
        <v>57000</v>
      </c>
      <c r="AH26" s="383">
        <v>1</v>
      </c>
      <c r="AI26" s="16">
        <f t="shared" si="24"/>
        <v>57000</v>
      </c>
      <c r="AJ26" s="384">
        <f t="shared" ref="AJ26:AK26" si="45">AH26+AF26+AD26+AB26+Z26+X26+V26+T26+R26+P26+N26+L26+J26+H26+F26</f>
        <v>14</v>
      </c>
      <c r="AK26" s="16">
        <f t="shared" si="45"/>
        <v>798000</v>
      </c>
    </row>
    <row r="27" ht="24" spans="1:37">
      <c r="A27" s="154"/>
      <c r="B27" s="154"/>
      <c r="C27" s="19" t="s">
        <v>230</v>
      </c>
      <c r="D27" s="468">
        <v>0</v>
      </c>
      <c r="E27" s="468">
        <v>0</v>
      </c>
      <c r="F27" s="383">
        <v>1</v>
      </c>
      <c r="G27" s="177">
        <f t="shared" si="0"/>
        <v>0</v>
      </c>
      <c r="H27" s="383">
        <v>1</v>
      </c>
      <c r="I27" s="177">
        <f t="shared" si="1"/>
        <v>0</v>
      </c>
      <c r="J27" s="383">
        <v>1</v>
      </c>
      <c r="K27" s="177">
        <f t="shared" si="2"/>
        <v>0</v>
      </c>
      <c r="L27" s="383">
        <v>1</v>
      </c>
      <c r="M27" s="177">
        <f t="shared" si="3"/>
        <v>0</v>
      </c>
      <c r="N27" s="383">
        <v>1</v>
      </c>
      <c r="O27" s="177">
        <f t="shared" si="31"/>
        <v>0</v>
      </c>
      <c r="P27" s="383">
        <v>1</v>
      </c>
      <c r="Q27" s="177">
        <f t="shared" si="5"/>
        <v>0</v>
      </c>
      <c r="R27" s="383">
        <v>1</v>
      </c>
      <c r="S27" s="16">
        <f t="shared" si="6"/>
        <v>0</v>
      </c>
      <c r="T27" s="383">
        <v>1</v>
      </c>
      <c r="U27" s="16">
        <f t="shared" si="7"/>
        <v>0</v>
      </c>
      <c r="V27" s="383">
        <v>0</v>
      </c>
      <c r="W27" s="177">
        <f t="shared" si="8"/>
        <v>0</v>
      </c>
      <c r="X27" s="383">
        <v>0</v>
      </c>
      <c r="Y27" s="177">
        <f t="shared" si="44"/>
        <v>0</v>
      </c>
      <c r="Z27" s="383">
        <v>1</v>
      </c>
      <c r="AA27" s="177">
        <f t="shared" si="20"/>
        <v>0</v>
      </c>
      <c r="AB27" s="384">
        <v>1</v>
      </c>
      <c r="AC27" s="177">
        <f t="shared" si="21"/>
        <v>0</v>
      </c>
      <c r="AD27" s="383">
        <v>1</v>
      </c>
      <c r="AE27" s="177">
        <f t="shared" si="22"/>
        <v>0</v>
      </c>
      <c r="AF27" s="383">
        <v>1</v>
      </c>
      <c r="AG27" s="177">
        <f t="shared" si="23"/>
        <v>0</v>
      </c>
      <c r="AH27" s="383">
        <v>1</v>
      </c>
      <c r="AI27" s="16">
        <f t="shared" si="24"/>
        <v>0</v>
      </c>
      <c r="AJ27" s="384">
        <f t="shared" ref="AJ27:AK27" si="46">AH27+AF27+AD27+AB27+Z27+X27+V27+T27+R27+P27+N27+L27+J27+H27+F27</f>
        <v>13</v>
      </c>
      <c r="AK27" s="16">
        <f t="shared" si="46"/>
        <v>0</v>
      </c>
    </row>
    <row r="28" ht="13.8" spans="1:37">
      <c r="A28" s="472" t="s">
        <v>31</v>
      </c>
      <c r="B28" s="2"/>
      <c r="C28" s="3"/>
      <c r="D28" s="430">
        <f>SUM(D5:D27)</f>
        <v>494</v>
      </c>
      <c r="E28" s="430">
        <f t="shared" ref="E28:AI28" si="47">SUM(E4:E27)</f>
        <v>9967575</v>
      </c>
      <c r="F28" s="473">
        <f t="shared" si="47"/>
        <v>15.5</v>
      </c>
      <c r="G28" s="474">
        <f t="shared" si="47"/>
        <v>3901000</v>
      </c>
      <c r="H28" s="473">
        <f t="shared" si="47"/>
        <v>11</v>
      </c>
      <c r="I28" s="474">
        <f t="shared" si="47"/>
        <v>0</v>
      </c>
      <c r="J28" s="473">
        <f t="shared" si="47"/>
        <v>17.5</v>
      </c>
      <c r="K28" s="474">
        <f t="shared" si="47"/>
        <v>3915875</v>
      </c>
      <c r="L28" s="473">
        <f t="shared" si="47"/>
        <v>14.5</v>
      </c>
      <c r="M28" s="474">
        <f t="shared" si="47"/>
        <v>2367000</v>
      </c>
      <c r="N28" s="473">
        <f t="shared" si="47"/>
        <v>15.5</v>
      </c>
      <c r="O28" s="474">
        <f t="shared" si="47"/>
        <v>2367000</v>
      </c>
      <c r="P28" s="473">
        <f t="shared" si="47"/>
        <v>19</v>
      </c>
      <c r="Q28" s="474">
        <f t="shared" si="47"/>
        <v>3294275</v>
      </c>
      <c r="R28" s="473">
        <f t="shared" si="47"/>
        <v>14.5</v>
      </c>
      <c r="S28" s="474">
        <f t="shared" si="47"/>
        <v>838875</v>
      </c>
      <c r="T28" s="473">
        <f t="shared" si="47"/>
        <v>134.5</v>
      </c>
      <c r="U28" s="474">
        <f t="shared" si="47"/>
        <v>1637125</v>
      </c>
      <c r="V28" s="473">
        <f t="shared" si="47"/>
        <v>6.5</v>
      </c>
      <c r="W28" s="474">
        <f t="shared" si="47"/>
        <v>3901000</v>
      </c>
      <c r="X28" s="473">
        <f t="shared" si="47"/>
        <v>10</v>
      </c>
      <c r="Y28" s="474">
        <f t="shared" si="47"/>
        <v>727600</v>
      </c>
      <c r="Z28" s="473">
        <f t="shared" si="47"/>
        <v>15.5</v>
      </c>
      <c r="AA28" s="474">
        <f t="shared" si="47"/>
        <v>4851000</v>
      </c>
      <c r="AB28" s="473">
        <f t="shared" si="47"/>
        <v>14.5</v>
      </c>
      <c r="AC28" s="474">
        <f t="shared" si="47"/>
        <v>4367000</v>
      </c>
      <c r="AD28" s="473">
        <f t="shared" si="47"/>
        <v>15</v>
      </c>
      <c r="AE28" s="474">
        <f t="shared" si="47"/>
        <v>3126000</v>
      </c>
      <c r="AF28" s="473">
        <f t="shared" si="47"/>
        <v>12</v>
      </c>
      <c r="AG28" s="474">
        <f t="shared" si="47"/>
        <v>57000</v>
      </c>
      <c r="AH28" s="473">
        <f t="shared" si="47"/>
        <v>12</v>
      </c>
      <c r="AI28" s="474">
        <f t="shared" si="47"/>
        <v>57000</v>
      </c>
      <c r="AJ28" s="473">
        <f>AH28+AF28+AD28+AB28+Z28+X28+V28+T28+R28+P28+N28+L28+J28+H28+F28</f>
        <v>327.5</v>
      </c>
      <c r="AK28" s="474">
        <f>SUM(AK4:AK27)</f>
        <v>35407750</v>
      </c>
    </row>
    <row r="29" ht="13.2" spans="1:37">
      <c r="A29" s="475"/>
      <c r="B29" s="475"/>
      <c r="C29" s="476"/>
      <c r="G29" s="477"/>
      <c r="I29" s="477"/>
      <c r="K29" s="477"/>
      <c r="M29" s="477"/>
      <c r="O29" s="477"/>
      <c r="Q29" s="477"/>
      <c r="S29" s="477"/>
      <c r="U29" s="477"/>
      <c r="W29" s="477"/>
      <c r="Y29" s="477"/>
      <c r="AA29" s="477"/>
      <c r="AC29" s="477"/>
      <c r="AE29" s="477"/>
      <c r="AG29" s="477"/>
      <c r="AI29" s="477"/>
      <c r="AK29" s="477"/>
    </row>
    <row r="30" ht="13.2" spans="1:37">
      <c r="A30" s="475"/>
      <c r="B30" s="475"/>
      <c r="C30" s="476"/>
      <c r="G30" s="477"/>
      <c r="I30" s="477"/>
      <c r="K30" s="477"/>
      <c r="M30" s="477"/>
      <c r="O30" s="477"/>
      <c r="Q30" s="477"/>
      <c r="S30" s="477"/>
      <c r="U30" s="477"/>
      <c r="W30" s="477"/>
      <c r="Y30" s="477"/>
      <c r="AA30" s="477"/>
      <c r="AC30" s="477"/>
      <c r="AE30" s="477"/>
      <c r="AG30" s="477"/>
      <c r="AI30" s="477"/>
      <c r="AK30" s="477"/>
    </row>
    <row r="31" ht="13.2" spans="1:37">
      <c r="A31" s="475"/>
      <c r="B31" s="475"/>
      <c r="C31" s="476"/>
      <c r="G31" s="477"/>
      <c r="I31" s="477"/>
      <c r="K31" s="477"/>
      <c r="M31" s="477"/>
      <c r="O31" s="477"/>
      <c r="Q31" s="477"/>
      <c r="S31" s="477"/>
      <c r="U31" s="477"/>
      <c r="W31" s="477"/>
      <c r="Y31" s="477"/>
      <c r="AA31" s="477"/>
      <c r="AC31" s="477"/>
      <c r="AE31" s="477"/>
      <c r="AG31" s="477"/>
      <c r="AI31" s="477"/>
      <c r="AK31" s="477"/>
    </row>
    <row r="32" ht="13.2" spans="1:37">
      <c r="A32" s="475"/>
      <c r="B32" s="475"/>
      <c r="C32" s="476"/>
      <c r="G32" s="477"/>
      <c r="I32" s="477"/>
      <c r="K32" s="477"/>
      <c r="M32" s="477"/>
      <c r="O32" s="477"/>
      <c r="Q32" s="477"/>
      <c r="S32" s="477"/>
      <c r="U32" s="477"/>
      <c r="W32" s="477"/>
      <c r="Y32" s="477"/>
      <c r="AA32" s="477"/>
      <c r="AC32" s="477"/>
      <c r="AE32" s="477"/>
      <c r="AG32" s="477"/>
      <c r="AI32" s="477"/>
      <c r="AK32" s="477"/>
    </row>
    <row r="33" ht="13.2" spans="1:37">
      <c r="A33" s="475"/>
      <c r="B33" s="475"/>
      <c r="C33" s="476"/>
      <c r="G33" s="477"/>
      <c r="I33" s="477"/>
      <c r="K33" s="477"/>
      <c r="M33" s="477"/>
      <c r="O33" s="477"/>
      <c r="Q33" s="477"/>
      <c r="S33" s="477"/>
      <c r="U33" s="477"/>
      <c r="W33" s="477"/>
      <c r="Y33" s="477"/>
      <c r="AA33" s="477"/>
      <c r="AC33" s="477"/>
      <c r="AE33" s="477"/>
      <c r="AG33" s="477"/>
      <c r="AI33" s="477"/>
      <c r="AK33" s="477"/>
    </row>
    <row r="34" ht="13.2" spans="1:37">
      <c r="A34" s="475"/>
      <c r="B34" s="475"/>
      <c r="C34" s="476"/>
      <c r="G34" s="477"/>
      <c r="I34" s="477"/>
      <c r="K34" s="477"/>
      <c r="M34" s="477"/>
      <c r="O34" s="477"/>
      <c r="Q34" s="477"/>
      <c r="S34" s="477"/>
      <c r="U34" s="477"/>
      <c r="W34" s="477"/>
      <c r="Y34" s="477"/>
      <c r="AA34" s="477"/>
      <c r="AC34" s="477"/>
      <c r="AE34" s="477"/>
      <c r="AG34" s="477"/>
      <c r="AI34" s="477"/>
      <c r="AK34" s="477"/>
    </row>
    <row r="35" ht="13.2" spans="1:37">
      <c r="A35" s="475"/>
      <c r="B35" s="475"/>
      <c r="C35" s="476"/>
      <c r="G35" s="477"/>
      <c r="I35" s="477"/>
      <c r="K35" s="477"/>
      <c r="M35" s="477"/>
      <c r="O35" s="477"/>
      <c r="Q35" s="477"/>
      <c r="S35" s="477"/>
      <c r="U35" s="477"/>
      <c r="W35" s="477"/>
      <c r="Y35" s="477"/>
      <c r="AA35" s="477"/>
      <c r="AC35" s="477"/>
      <c r="AE35" s="477"/>
      <c r="AG35" s="477"/>
      <c r="AI35" s="477"/>
      <c r="AK35" s="477"/>
    </row>
    <row r="36" ht="13.2" spans="1:37">
      <c r="A36" s="475"/>
      <c r="B36" s="475"/>
      <c r="C36" s="476"/>
      <c r="G36" s="477"/>
      <c r="I36" s="477"/>
      <c r="K36" s="477"/>
      <c r="M36" s="477"/>
      <c r="O36" s="477"/>
      <c r="Q36" s="477"/>
      <c r="S36" s="477"/>
      <c r="U36" s="477"/>
      <c r="W36" s="477"/>
      <c r="Y36" s="477"/>
      <c r="AA36" s="477"/>
      <c r="AC36" s="477"/>
      <c r="AE36" s="477"/>
      <c r="AG36" s="477"/>
      <c r="AI36" s="477"/>
      <c r="AK36" s="477"/>
    </row>
    <row r="37" ht="13.2" spans="1:37">
      <c r="A37" s="475"/>
      <c r="B37" s="475"/>
      <c r="C37" s="476"/>
      <c r="G37" s="477"/>
      <c r="I37" s="477"/>
      <c r="K37" s="477"/>
      <c r="M37" s="477"/>
      <c r="O37" s="477"/>
      <c r="Q37" s="477"/>
      <c r="S37" s="477"/>
      <c r="U37" s="477"/>
      <c r="W37" s="477"/>
      <c r="Y37" s="477"/>
      <c r="AA37" s="477"/>
      <c r="AC37" s="477"/>
      <c r="AE37" s="477"/>
      <c r="AG37" s="477"/>
      <c r="AI37" s="477"/>
      <c r="AK37" s="477"/>
    </row>
    <row r="38" ht="13.2" spans="1:37">
      <c r="A38" s="475"/>
      <c r="B38" s="475"/>
      <c r="C38" s="476"/>
      <c r="G38" s="477"/>
      <c r="I38" s="477"/>
      <c r="K38" s="477"/>
      <c r="M38" s="477"/>
      <c r="O38" s="477"/>
      <c r="Q38" s="477"/>
      <c r="S38" s="477"/>
      <c r="U38" s="477"/>
      <c r="W38" s="477"/>
      <c r="Y38" s="477"/>
      <c r="AA38" s="477"/>
      <c r="AC38" s="477"/>
      <c r="AE38" s="477"/>
      <c r="AG38" s="477"/>
      <c r="AI38" s="477"/>
      <c r="AK38" s="477"/>
    </row>
    <row r="39" ht="13.2" spans="1:37">
      <c r="A39" s="475"/>
      <c r="B39" s="475"/>
      <c r="C39" s="476"/>
      <c r="G39" s="477"/>
      <c r="I39" s="477"/>
      <c r="K39" s="477"/>
      <c r="M39" s="477"/>
      <c r="O39" s="477"/>
      <c r="Q39" s="477"/>
      <c r="S39" s="477"/>
      <c r="U39" s="477"/>
      <c r="W39" s="477"/>
      <c r="Y39" s="477"/>
      <c r="AA39" s="477"/>
      <c r="AC39" s="477"/>
      <c r="AE39" s="477"/>
      <c r="AG39" s="477"/>
      <c r="AI39" s="477"/>
      <c r="AK39" s="477"/>
    </row>
    <row r="40" ht="13.2" spans="1:37">
      <c r="A40" s="475"/>
      <c r="B40" s="475"/>
      <c r="C40" s="476"/>
      <c r="G40" s="477"/>
      <c r="I40" s="477"/>
      <c r="K40" s="477"/>
      <c r="M40" s="477"/>
      <c r="O40" s="477"/>
      <c r="Q40" s="477"/>
      <c r="S40" s="477"/>
      <c r="U40" s="477"/>
      <c r="W40" s="477"/>
      <c r="Y40" s="477"/>
      <c r="AA40" s="477"/>
      <c r="AC40" s="477"/>
      <c r="AE40" s="477"/>
      <c r="AG40" s="477"/>
      <c r="AI40" s="477"/>
      <c r="AK40" s="477"/>
    </row>
    <row r="41" ht="13.2" spans="1:37">
      <c r="A41" s="475"/>
      <c r="B41" s="475"/>
      <c r="C41" s="476"/>
      <c r="G41" s="477"/>
      <c r="I41" s="477"/>
      <c r="K41" s="477"/>
      <c r="M41" s="477"/>
      <c r="O41" s="477"/>
      <c r="Q41" s="477"/>
      <c r="S41" s="477"/>
      <c r="U41" s="477"/>
      <c r="W41" s="477"/>
      <c r="Y41" s="477"/>
      <c r="AA41" s="477"/>
      <c r="AC41" s="477"/>
      <c r="AE41" s="477"/>
      <c r="AG41" s="477"/>
      <c r="AI41" s="477"/>
      <c r="AK41" s="477"/>
    </row>
    <row r="42" ht="13.2" spans="1:37">
      <c r="A42" s="475"/>
      <c r="B42" s="475"/>
      <c r="C42" s="476"/>
      <c r="G42" s="477"/>
      <c r="I42" s="477"/>
      <c r="K42" s="477"/>
      <c r="M42" s="477"/>
      <c r="O42" s="477"/>
      <c r="Q42" s="477"/>
      <c r="S42" s="477"/>
      <c r="U42" s="477"/>
      <c r="W42" s="477"/>
      <c r="Y42" s="477"/>
      <c r="AA42" s="477"/>
      <c r="AC42" s="477"/>
      <c r="AE42" s="477"/>
      <c r="AG42" s="477"/>
      <c r="AI42" s="477"/>
      <c r="AK42" s="477"/>
    </row>
    <row r="43" ht="13.2" spans="1:37">
      <c r="A43" s="475"/>
      <c r="B43" s="475"/>
      <c r="C43" s="476"/>
      <c r="G43" s="477"/>
      <c r="I43" s="477"/>
      <c r="K43" s="477"/>
      <c r="M43" s="477"/>
      <c r="O43" s="477"/>
      <c r="Q43" s="477"/>
      <c r="S43" s="477"/>
      <c r="U43" s="477"/>
      <c r="W43" s="477"/>
      <c r="Y43" s="477"/>
      <c r="AA43" s="477"/>
      <c r="AC43" s="477"/>
      <c r="AE43" s="477"/>
      <c r="AG43" s="477"/>
      <c r="AI43" s="477"/>
      <c r="AK43" s="477"/>
    </row>
    <row r="44" ht="13.2" spans="1:37">
      <c r="A44" s="475"/>
      <c r="B44" s="475"/>
      <c r="C44" s="476"/>
      <c r="G44" s="477"/>
      <c r="I44" s="477"/>
      <c r="K44" s="477"/>
      <c r="M44" s="477"/>
      <c r="O44" s="477"/>
      <c r="Q44" s="477"/>
      <c r="S44" s="477"/>
      <c r="U44" s="477"/>
      <c r="W44" s="477"/>
      <c r="Y44" s="477"/>
      <c r="AA44" s="477"/>
      <c r="AC44" s="477"/>
      <c r="AE44" s="477"/>
      <c r="AG44" s="477"/>
      <c r="AI44" s="477"/>
      <c r="AK44" s="477"/>
    </row>
    <row r="45" ht="13.2" spans="1:37">
      <c r="A45" s="475"/>
      <c r="B45" s="475"/>
      <c r="C45" s="476"/>
      <c r="G45" s="477"/>
      <c r="I45" s="477"/>
      <c r="K45" s="477"/>
      <c r="M45" s="477"/>
      <c r="O45" s="477"/>
      <c r="Q45" s="477"/>
      <c r="S45" s="477"/>
      <c r="U45" s="477"/>
      <c r="W45" s="477"/>
      <c r="Y45" s="477"/>
      <c r="AA45" s="477"/>
      <c r="AC45" s="477"/>
      <c r="AE45" s="477"/>
      <c r="AG45" s="477"/>
      <c r="AI45" s="477"/>
      <c r="AK45" s="477"/>
    </row>
    <row r="46" ht="13.2" spans="1:37">
      <c r="A46" s="475"/>
      <c r="B46" s="475"/>
      <c r="C46" s="476"/>
      <c r="G46" s="477"/>
      <c r="I46" s="477"/>
      <c r="K46" s="477"/>
      <c r="M46" s="477"/>
      <c r="O46" s="477"/>
      <c r="Q46" s="477"/>
      <c r="S46" s="477"/>
      <c r="U46" s="477"/>
      <c r="W46" s="477"/>
      <c r="Y46" s="477"/>
      <c r="AA46" s="477"/>
      <c r="AC46" s="477"/>
      <c r="AE46" s="477"/>
      <c r="AG46" s="477"/>
      <c r="AI46" s="477"/>
      <c r="AK46" s="477"/>
    </row>
    <row r="47" ht="13.2" spans="1:37">
      <c r="A47" s="475"/>
      <c r="B47" s="475"/>
      <c r="C47" s="476"/>
      <c r="G47" s="477"/>
      <c r="I47" s="477"/>
      <c r="K47" s="477"/>
      <c r="M47" s="477"/>
      <c r="O47" s="477"/>
      <c r="Q47" s="477"/>
      <c r="S47" s="477"/>
      <c r="U47" s="477"/>
      <c r="W47" s="477"/>
      <c r="Y47" s="477"/>
      <c r="AA47" s="477"/>
      <c r="AC47" s="477"/>
      <c r="AE47" s="477"/>
      <c r="AG47" s="477"/>
      <c r="AI47" s="477"/>
      <c r="AK47" s="477"/>
    </row>
    <row r="48" ht="13.2" spans="1:37">
      <c r="A48" s="475"/>
      <c r="B48" s="475"/>
      <c r="C48" s="476"/>
      <c r="G48" s="477"/>
      <c r="I48" s="477"/>
      <c r="K48" s="477"/>
      <c r="M48" s="477"/>
      <c r="O48" s="477"/>
      <c r="Q48" s="477"/>
      <c r="S48" s="477"/>
      <c r="U48" s="477"/>
      <c r="W48" s="477"/>
      <c r="Y48" s="477"/>
      <c r="AA48" s="477"/>
      <c r="AC48" s="477"/>
      <c r="AE48" s="477"/>
      <c r="AG48" s="477"/>
      <c r="AI48" s="477"/>
      <c r="AK48" s="477"/>
    </row>
    <row r="49" ht="13.2" spans="1:37">
      <c r="A49" s="475"/>
      <c r="B49" s="475"/>
      <c r="C49" s="476"/>
      <c r="G49" s="477"/>
      <c r="I49" s="477"/>
      <c r="K49" s="477"/>
      <c r="M49" s="477"/>
      <c r="O49" s="477"/>
      <c r="Q49" s="477"/>
      <c r="S49" s="477"/>
      <c r="U49" s="477"/>
      <c r="W49" s="477"/>
      <c r="Y49" s="477"/>
      <c r="AA49" s="477"/>
      <c r="AC49" s="477"/>
      <c r="AE49" s="477"/>
      <c r="AG49" s="477"/>
      <c r="AI49" s="477"/>
      <c r="AK49" s="477"/>
    </row>
    <row r="50" ht="13.2" spans="1:37">
      <c r="A50" s="475"/>
      <c r="B50" s="475"/>
      <c r="C50" s="476"/>
      <c r="G50" s="477"/>
      <c r="I50" s="477"/>
      <c r="K50" s="477"/>
      <c r="M50" s="477"/>
      <c r="O50" s="477"/>
      <c r="Q50" s="477"/>
      <c r="S50" s="477"/>
      <c r="U50" s="477"/>
      <c r="W50" s="477"/>
      <c r="Y50" s="477"/>
      <c r="AA50" s="477"/>
      <c r="AC50" s="477"/>
      <c r="AE50" s="477"/>
      <c r="AG50" s="477"/>
      <c r="AI50" s="477"/>
      <c r="AK50" s="477"/>
    </row>
    <row r="51" ht="13.2" spans="1:37">
      <c r="A51" s="475"/>
      <c r="B51" s="475"/>
      <c r="C51" s="476"/>
      <c r="G51" s="477"/>
      <c r="I51" s="477"/>
      <c r="K51" s="477"/>
      <c r="M51" s="477"/>
      <c r="O51" s="477"/>
      <c r="Q51" s="477"/>
      <c r="S51" s="477"/>
      <c r="U51" s="477"/>
      <c r="W51" s="477"/>
      <c r="Y51" s="477"/>
      <c r="AA51" s="477"/>
      <c r="AC51" s="477"/>
      <c r="AE51" s="477"/>
      <c r="AG51" s="477"/>
      <c r="AI51" s="477"/>
      <c r="AK51" s="477"/>
    </row>
    <row r="52" ht="13.2" spans="1:37">
      <c r="A52" s="475"/>
      <c r="B52" s="475"/>
      <c r="C52" s="476"/>
      <c r="G52" s="477"/>
      <c r="I52" s="477"/>
      <c r="K52" s="477"/>
      <c r="M52" s="477"/>
      <c r="O52" s="477"/>
      <c r="Q52" s="477"/>
      <c r="S52" s="477"/>
      <c r="U52" s="477"/>
      <c r="W52" s="477"/>
      <c r="Y52" s="477"/>
      <c r="AA52" s="477"/>
      <c r="AC52" s="477"/>
      <c r="AE52" s="477"/>
      <c r="AG52" s="477"/>
      <c r="AI52" s="477"/>
      <c r="AK52" s="477"/>
    </row>
    <row r="53" ht="13.2" spans="1:37">
      <c r="A53" s="475"/>
      <c r="B53" s="475"/>
      <c r="C53" s="476"/>
      <c r="G53" s="477"/>
      <c r="I53" s="477"/>
      <c r="K53" s="477"/>
      <c r="M53" s="477"/>
      <c r="O53" s="477"/>
      <c r="Q53" s="477"/>
      <c r="S53" s="477"/>
      <c r="U53" s="477"/>
      <c r="W53" s="477"/>
      <c r="Y53" s="477"/>
      <c r="AA53" s="477"/>
      <c r="AC53" s="477"/>
      <c r="AE53" s="477"/>
      <c r="AG53" s="477"/>
      <c r="AI53" s="477"/>
      <c r="AK53" s="477"/>
    </row>
    <row r="54" ht="13.2" spans="1:37">
      <c r="A54" s="475"/>
      <c r="B54" s="475"/>
      <c r="C54" s="476"/>
      <c r="G54" s="477"/>
      <c r="I54" s="477"/>
      <c r="K54" s="477"/>
      <c r="M54" s="477"/>
      <c r="O54" s="477"/>
      <c r="Q54" s="477"/>
      <c r="S54" s="477"/>
      <c r="U54" s="477"/>
      <c r="W54" s="477"/>
      <c r="Y54" s="477"/>
      <c r="AA54" s="477"/>
      <c r="AC54" s="477"/>
      <c r="AE54" s="477"/>
      <c r="AG54" s="477"/>
      <c r="AI54" s="477"/>
      <c r="AK54" s="477"/>
    </row>
    <row r="55" ht="13.2" spans="1:37">
      <c r="A55" s="475"/>
      <c r="B55" s="475"/>
      <c r="C55" s="476"/>
      <c r="G55" s="477"/>
      <c r="I55" s="477"/>
      <c r="K55" s="477"/>
      <c r="M55" s="477"/>
      <c r="O55" s="477"/>
      <c r="Q55" s="477"/>
      <c r="S55" s="477"/>
      <c r="U55" s="477"/>
      <c r="W55" s="477"/>
      <c r="Y55" s="477"/>
      <c r="AA55" s="477"/>
      <c r="AC55" s="477"/>
      <c r="AE55" s="477"/>
      <c r="AG55" s="477"/>
      <c r="AI55" s="477"/>
      <c r="AK55" s="477"/>
    </row>
    <row r="56" ht="13.2" spans="1:37">
      <c r="A56" s="475"/>
      <c r="B56" s="475"/>
      <c r="C56" s="476"/>
      <c r="G56" s="477"/>
      <c r="I56" s="477"/>
      <c r="K56" s="477"/>
      <c r="M56" s="477"/>
      <c r="O56" s="477"/>
      <c r="Q56" s="477"/>
      <c r="S56" s="477"/>
      <c r="U56" s="477"/>
      <c r="W56" s="477"/>
      <c r="Y56" s="477"/>
      <c r="AA56" s="477"/>
      <c r="AC56" s="477"/>
      <c r="AE56" s="477"/>
      <c r="AG56" s="477"/>
      <c r="AI56" s="477"/>
      <c r="AK56" s="477"/>
    </row>
    <row r="57" ht="13.2" spans="1:37">
      <c r="A57" s="475"/>
      <c r="B57" s="475"/>
      <c r="C57" s="476"/>
      <c r="G57" s="477"/>
      <c r="I57" s="477"/>
      <c r="K57" s="477"/>
      <c r="M57" s="477"/>
      <c r="O57" s="477"/>
      <c r="Q57" s="477"/>
      <c r="S57" s="477"/>
      <c r="U57" s="477"/>
      <c r="W57" s="477"/>
      <c r="Y57" s="477"/>
      <c r="AA57" s="477"/>
      <c r="AC57" s="477"/>
      <c r="AE57" s="477"/>
      <c r="AG57" s="477"/>
      <c r="AI57" s="477"/>
      <c r="AK57" s="477"/>
    </row>
    <row r="58" ht="13.2" spans="1:37">
      <c r="A58" s="475"/>
      <c r="B58" s="475"/>
      <c r="C58" s="476"/>
      <c r="G58" s="477"/>
      <c r="I58" s="477"/>
      <c r="K58" s="477"/>
      <c r="M58" s="477"/>
      <c r="O58" s="477"/>
      <c r="Q58" s="477"/>
      <c r="S58" s="477"/>
      <c r="U58" s="477"/>
      <c r="W58" s="477"/>
      <c r="Y58" s="477"/>
      <c r="AA58" s="477"/>
      <c r="AC58" s="477"/>
      <c r="AE58" s="477"/>
      <c r="AG58" s="477"/>
      <c r="AI58" s="477"/>
      <c r="AK58" s="477"/>
    </row>
    <row r="59" ht="13.2" spans="1:37">
      <c r="A59" s="475"/>
      <c r="B59" s="475"/>
      <c r="C59" s="476"/>
      <c r="G59" s="477"/>
      <c r="I59" s="477"/>
      <c r="K59" s="477"/>
      <c r="M59" s="477"/>
      <c r="O59" s="477"/>
      <c r="Q59" s="477"/>
      <c r="S59" s="477"/>
      <c r="U59" s="477"/>
      <c r="W59" s="477"/>
      <c r="Y59" s="477"/>
      <c r="AA59" s="477"/>
      <c r="AC59" s="477"/>
      <c r="AE59" s="477"/>
      <c r="AG59" s="477"/>
      <c r="AI59" s="477"/>
      <c r="AK59" s="477"/>
    </row>
    <row r="60" ht="13.2" spans="1:37">
      <c r="A60" s="475"/>
      <c r="B60" s="475"/>
      <c r="C60" s="476"/>
      <c r="G60" s="477"/>
      <c r="I60" s="477"/>
      <c r="K60" s="477"/>
      <c r="M60" s="477"/>
      <c r="O60" s="477"/>
      <c r="Q60" s="477"/>
      <c r="S60" s="477"/>
      <c r="U60" s="477"/>
      <c r="W60" s="477"/>
      <c r="Y60" s="477"/>
      <c r="AA60" s="477"/>
      <c r="AC60" s="477"/>
      <c r="AE60" s="477"/>
      <c r="AG60" s="477"/>
      <c r="AI60" s="477"/>
      <c r="AK60" s="477"/>
    </row>
    <row r="61" ht="13.2" spans="1:37">
      <c r="A61" s="475"/>
      <c r="B61" s="475"/>
      <c r="C61" s="476"/>
      <c r="G61" s="477"/>
      <c r="I61" s="477"/>
      <c r="K61" s="477"/>
      <c r="M61" s="477"/>
      <c r="O61" s="477"/>
      <c r="Q61" s="477"/>
      <c r="S61" s="477"/>
      <c r="U61" s="477"/>
      <c r="W61" s="477"/>
      <c r="Y61" s="477"/>
      <c r="AA61" s="477"/>
      <c r="AC61" s="477"/>
      <c r="AE61" s="477"/>
      <c r="AG61" s="477"/>
      <c r="AI61" s="477"/>
      <c r="AK61" s="477"/>
    </row>
    <row r="62" ht="13.2" spans="1:37">
      <c r="A62" s="475"/>
      <c r="B62" s="475"/>
      <c r="C62" s="476"/>
      <c r="G62" s="477"/>
      <c r="I62" s="477"/>
      <c r="K62" s="477"/>
      <c r="M62" s="477"/>
      <c r="O62" s="477"/>
      <c r="Q62" s="477"/>
      <c r="S62" s="477"/>
      <c r="U62" s="477"/>
      <c r="W62" s="477"/>
      <c r="Y62" s="477"/>
      <c r="AA62" s="477"/>
      <c r="AC62" s="477"/>
      <c r="AE62" s="477"/>
      <c r="AG62" s="477"/>
      <c r="AI62" s="477"/>
      <c r="AK62" s="477"/>
    </row>
    <row r="63" ht="13.2" spans="1:37">
      <c r="A63" s="475"/>
      <c r="B63" s="475"/>
      <c r="C63" s="476"/>
      <c r="G63" s="477"/>
      <c r="I63" s="477"/>
      <c r="K63" s="477"/>
      <c r="M63" s="477"/>
      <c r="O63" s="477"/>
      <c r="Q63" s="477"/>
      <c r="S63" s="477"/>
      <c r="U63" s="477"/>
      <c r="W63" s="477"/>
      <c r="Y63" s="477"/>
      <c r="AA63" s="477"/>
      <c r="AC63" s="477"/>
      <c r="AE63" s="477"/>
      <c r="AG63" s="477"/>
      <c r="AI63" s="477"/>
      <c r="AK63" s="477"/>
    </row>
    <row r="64" ht="13.2" spans="1:37">
      <c r="A64" s="475"/>
      <c r="B64" s="475"/>
      <c r="C64" s="476"/>
      <c r="G64" s="477"/>
      <c r="I64" s="477"/>
      <c r="K64" s="477"/>
      <c r="M64" s="477"/>
      <c r="O64" s="477"/>
      <c r="Q64" s="477"/>
      <c r="S64" s="477"/>
      <c r="U64" s="477"/>
      <c r="W64" s="477"/>
      <c r="Y64" s="477"/>
      <c r="AA64" s="477"/>
      <c r="AC64" s="477"/>
      <c r="AE64" s="477"/>
      <c r="AG64" s="477"/>
      <c r="AI64" s="477"/>
      <c r="AK64" s="477"/>
    </row>
    <row r="65" ht="13.2" spans="1:37">
      <c r="A65" s="475"/>
      <c r="B65" s="475"/>
      <c r="C65" s="476"/>
      <c r="G65" s="477"/>
      <c r="I65" s="477"/>
      <c r="K65" s="477"/>
      <c r="M65" s="477"/>
      <c r="O65" s="477"/>
      <c r="Q65" s="477"/>
      <c r="S65" s="477"/>
      <c r="U65" s="477"/>
      <c r="W65" s="477"/>
      <c r="Y65" s="477"/>
      <c r="AA65" s="477"/>
      <c r="AC65" s="477"/>
      <c r="AE65" s="477"/>
      <c r="AG65" s="477"/>
      <c r="AI65" s="477"/>
      <c r="AK65" s="477"/>
    </row>
    <row r="66" ht="13.2" spans="1:37">
      <c r="A66" s="475"/>
      <c r="B66" s="475"/>
      <c r="C66" s="476"/>
      <c r="G66" s="477"/>
      <c r="I66" s="477"/>
      <c r="K66" s="477"/>
      <c r="M66" s="477"/>
      <c r="O66" s="477"/>
      <c r="Q66" s="477"/>
      <c r="S66" s="477"/>
      <c r="U66" s="477"/>
      <c r="W66" s="477"/>
      <c r="Y66" s="477"/>
      <c r="AA66" s="477"/>
      <c r="AC66" s="477"/>
      <c r="AE66" s="477"/>
      <c r="AG66" s="477"/>
      <c r="AI66" s="477"/>
      <c r="AK66" s="477"/>
    </row>
    <row r="67" ht="13.2" spans="1:37">
      <c r="A67" s="475"/>
      <c r="B67" s="475"/>
      <c r="C67" s="476"/>
      <c r="G67" s="477"/>
      <c r="I67" s="477"/>
      <c r="K67" s="477"/>
      <c r="M67" s="477"/>
      <c r="O67" s="477"/>
      <c r="Q67" s="477"/>
      <c r="S67" s="477"/>
      <c r="U67" s="477"/>
      <c r="W67" s="477"/>
      <c r="Y67" s="477"/>
      <c r="AA67" s="477"/>
      <c r="AC67" s="477"/>
      <c r="AE67" s="477"/>
      <c r="AG67" s="477"/>
      <c r="AI67" s="477"/>
      <c r="AK67" s="477"/>
    </row>
    <row r="68" ht="13.2" spans="1:37">
      <c r="A68" s="475"/>
      <c r="B68" s="475"/>
      <c r="C68" s="476"/>
      <c r="G68" s="477"/>
      <c r="I68" s="477"/>
      <c r="K68" s="477"/>
      <c r="M68" s="477"/>
      <c r="O68" s="477"/>
      <c r="Q68" s="477"/>
      <c r="S68" s="477"/>
      <c r="U68" s="477"/>
      <c r="W68" s="477"/>
      <c r="Y68" s="477"/>
      <c r="AA68" s="477"/>
      <c r="AC68" s="477"/>
      <c r="AE68" s="477"/>
      <c r="AG68" s="477"/>
      <c r="AI68" s="477"/>
      <c r="AK68" s="477"/>
    </row>
    <row r="69" ht="13.2" spans="1:37">
      <c r="A69" s="475"/>
      <c r="B69" s="475"/>
      <c r="C69" s="476"/>
      <c r="G69" s="477"/>
      <c r="I69" s="477"/>
      <c r="K69" s="477"/>
      <c r="M69" s="477"/>
      <c r="O69" s="477"/>
      <c r="Q69" s="477"/>
      <c r="S69" s="477"/>
      <c r="U69" s="477"/>
      <c r="W69" s="477"/>
      <c r="Y69" s="477"/>
      <c r="AA69" s="477"/>
      <c r="AC69" s="477"/>
      <c r="AE69" s="477"/>
      <c r="AG69" s="477"/>
      <c r="AI69" s="477"/>
      <c r="AK69" s="477"/>
    </row>
    <row r="70" ht="13.2" spans="1:37">
      <c r="A70" s="475"/>
      <c r="B70" s="475"/>
      <c r="C70" s="476"/>
      <c r="G70" s="477"/>
      <c r="I70" s="477"/>
      <c r="K70" s="477"/>
      <c r="M70" s="477"/>
      <c r="O70" s="477"/>
      <c r="Q70" s="477"/>
      <c r="S70" s="477"/>
      <c r="U70" s="477"/>
      <c r="W70" s="477"/>
      <c r="Y70" s="477"/>
      <c r="AA70" s="477"/>
      <c r="AC70" s="477"/>
      <c r="AE70" s="477"/>
      <c r="AG70" s="477"/>
      <c r="AI70" s="477"/>
      <c r="AK70" s="477"/>
    </row>
    <row r="71" ht="13.2" spans="1:37">
      <c r="A71" s="475"/>
      <c r="B71" s="475"/>
      <c r="C71" s="476"/>
      <c r="G71" s="477"/>
      <c r="I71" s="477"/>
      <c r="K71" s="477"/>
      <c r="M71" s="477"/>
      <c r="O71" s="477"/>
      <c r="Q71" s="477"/>
      <c r="S71" s="477"/>
      <c r="U71" s="477"/>
      <c r="W71" s="477"/>
      <c r="Y71" s="477"/>
      <c r="AA71" s="477"/>
      <c r="AC71" s="477"/>
      <c r="AE71" s="477"/>
      <c r="AG71" s="477"/>
      <c r="AI71" s="477"/>
      <c r="AK71" s="477"/>
    </row>
    <row r="72" ht="13.2" spans="1:37">
      <c r="A72" s="475"/>
      <c r="B72" s="475"/>
      <c r="C72" s="476"/>
      <c r="G72" s="477"/>
      <c r="I72" s="477"/>
      <c r="K72" s="477"/>
      <c r="M72" s="477"/>
      <c r="O72" s="477"/>
      <c r="Q72" s="477"/>
      <c r="S72" s="477"/>
      <c r="U72" s="477"/>
      <c r="W72" s="477"/>
      <c r="Y72" s="477"/>
      <c r="AA72" s="477"/>
      <c r="AC72" s="477"/>
      <c r="AE72" s="477"/>
      <c r="AG72" s="477"/>
      <c r="AI72" s="477"/>
      <c r="AK72" s="477"/>
    </row>
    <row r="73" ht="13.2" spans="1:37">
      <c r="A73" s="475"/>
      <c r="B73" s="475"/>
      <c r="C73" s="476"/>
      <c r="G73" s="477"/>
      <c r="I73" s="477"/>
      <c r="K73" s="477"/>
      <c r="M73" s="477"/>
      <c r="O73" s="477"/>
      <c r="Q73" s="477"/>
      <c r="S73" s="477"/>
      <c r="U73" s="477"/>
      <c r="W73" s="477"/>
      <c r="Y73" s="477"/>
      <c r="AA73" s="477"/>
      <c r="AC73" s="477"/>
      <c r="AE73" s="477"/>
      <c r="AG73" s="477"/>
      <c r="AI73" s="477"/>
      <c r="AK73" s="477"/>
    </row>
    <row r="74" ht="13.2" spans="1:37">
      <c r="A74" s="475"/>
      <c r="B74" s="475"/>
      <c r="C74" s="476"/>
      <c r="G74" s="477"/>
      <c r="I74" s="477"/>
      <c r="K74" s="477"/>
      <c r="M74" s="477"/>
      <c r="O74" s="477"/>
      <c r="Q74" s="477"/>
      <c r="S74" s="477"/>
      <c r="U74" s="477"/>
      <c r="W74" s="477"/>
      <c r="Y74" s="477"/>
      <c r="AA74" s="477"/>
      <c r="AC74" s="477"/>
      <c r="AE74" s="477"/>
      <c r="AG74" s="477"/>
      <c r="AI74" s="477"/>
      <c r="AK74" s="477"/>
    </row>
    <row r="75" ht="13.2" spans="1:37">
      <c r="A75" s="475"/>
      <c r="B75" s="475"/>
      <c r="C75" s="476"/>
      <c r="G75" s="477"/>
      <c r="I75" s="477"/>
      <c r="K75" s="477"/>
      <c r="M75" s="477"/>
      <c r="O75" s="477"/>
      <c r="Q75" s="477"/>
      <c r="S75" s="477"/>
      <c r="U75" s="477"/>
      <c r="W75" s="477"/>
      <c r="Y75" s="477"/>
      <c r="AA75" s="477"/>
      <c r="AC75" s="477"/>
      <c r="AE75" s="477"/>
      <c r="AG75" s="477"/>
      <c r="AI75" s="477"/>
      <c r="AK75" s="477"/>
    </row>
    <row r="76" ht="13.2" spans="1:37">
      <c r="A76" s="475"/>
      <c r="B76" s="475"/>
      <c r="C76" s="476"/>
      <c r="G76" s="477"/>
      <c r="I76" s="477"/>
      <c r="K76" s="477"/>
      <c r="M76" s="477"/>
      <c r="O76" s="477"/>
      <c r="Q76" s="477"/>
      <c r="S76" s="477"/>
      <c r="U76" s="477"/>
      <c r="W76" s="477"/>
      <c r="Y76" s="477"/>
      <c r="AA76" s="477"/>
      <c r="AC76" s="477"/>
      <c r="AE76" s="477"/>
      <c r="AG76" s="477"/>
      <c r="AI76" s="477"/>
      <c r="AK76" s="477"/>
    </row>
    <row r="77" ht="13.2" spans="1:37">
      <c r="A77" s="475"/>
      <c r="B77" s="475"/>
      <c r="C77" s="476"/>
      <c r="G77" s="477"/>
      <c r="I77" s="477"/>
      <c r="K77" s="477"/>
      <c r="M77" s="477"/>
      <c r="O77" s="477"/>
      <c r="Q77" s="477"/>
      <c r="S77" s="477"/>
      <c r="U77" s="477"/>
      <c r="W77" s="477"/>
      <c r="Y77" s="477"/>
      <c r="AA77" s="477"/>
      <c r="AC77" s="477"/>
      <c r="AE77" s="477"/>
      <c r="AG77" s="477"/>
      <c r="AI77" s="477"/>
      <c r="AK77" s="477"/>
    </row>
    <row r="78" ht="13.2" spans="1:37">
      <c r="A78" s="475"/>
      <c r="B78" s="475"/>
      <c r="C78" s="476"/>
      <c r="G78" s="477"/>
      <c r="I78" s="477"/>
      <c r="K78" s="477"/>
      <c r="M78" s="477"/>
      <c r="O78" s="477"/>
      <c r="Q78" s="477"/>
      <c r="S78" s="477"/>
      <c r="U78" s="477"/>
      <c r="W78" s="477"/>
      <c r="Y78" s="477"/>
      <c r="AA78" s="477"/>
      <c r="AC78" s="477"/>
      <c r="AE78" s="477"/>
      <c r="AG78" s="477"/>
      <c r="AI78" s="477"/>
      <c r="AK78" s="477"/>
    </row>
    <row r="79" ht="13.2" spans="1:37">
      <c r="A79" s="475"/>
      <c r="B79" s="475"/>
      <c r="C79" s="476"/>
      <c r="G79" s="477"/>
      <c r="I79" s="477"/>
      <c r="K79" s="477"/>
      <c r="M79" s="477"/>
      <c r="O79" s="477"/>
      <c r="Q79" s="477"/>
      <c r="S79" s="477"/>
      <c r="U79" s="477"/>
      <c r="W79" s="477"/>
      <c r="Y79" s="477"/>
      <c r="AA79" s="477"/>
      <c r="AC79" s="477"/>
      <c r="AE79" s="477"/>
      <c r="AG79" s="477"/>
      <c r="AI79" s="477"/>
      <c r="AK79" s="477"/>
    </row>
    <row r="80" ht="13.2" spans="1:37">
      <c r="A80" s="475"/>
      <c r="B80" s="475"/>
      <c r="C80" s="476"/>
      <c r="G80" s="477"/>
      <c r="I80" s="477"/>
      <c r="K80" s="477"/>
      <c r="M80" s="477"/>
      <c r="O80" s="477"/>
      <c r="Q80" s="477"/>
      <c r="S80" s="477"/>
      <c r="U80" s="477"/>
      <c r="W80" s="477"/>
      <c r="Y80" s="477"/>
      <c r="AA80" s="477"/>
      <c r="AC80" s="477"/>
      <c r="AE80" s="477"/>
      <c r="AG80" s="477"/>
      <c r="AI80" s="477"/>
      <c r="AK80" s="477"/>
    </row>
    <row r="81" ht="13.2" spans="1:37">
      <c r="A81" s="475"/>
      <c r="B81" s="475"/>
      <c r="C81" s="476"/>
      <c r="G81" s="477"/>
      <c r="I81" s="477"/>
      <c r="K81" s="477"/>
      <c r="M81" s="477"/>
      <c r="O81" s="477"/>
      <c r="Q81" s="477"/>
      <c r="S81" s="477"/>
      <c r="U81" s="477"/>
      <c r="W81" s="477"/>
      <c r="Y81" s="477"/>
      <c r="AA81" s="477"/>
      <c r="AC81" s="477"/>
      <c r="AE81" s="477"/>
      <c r="AG81" s="477"/>
      <c r="AI81" s="477"/>
      <c r="AK81" s="477"/>
    </row>
    <row r="82" ht="13.2" spans="1:37">
      <c r="A82" s="475"/>
      <c r="B82" s="475"/>
      <c r="C82" s="476"/>
      <c r="G82" s="477"/>
      <c r="I82" s="477"/>
      <c r="K82" s="477"/>
      <c r="M82" s="477"/>
      <c r="O82" s="477"/>
      <c r="Q82" s="477"/>
      <c r="S82" s="477"/>
      <c r="U82" s="477"/>
      <c r="W82" s="477"/>
      <c r="Y82" s="477"/>
      <c r="AA82" s="477"/>
      <c r="AC82" s="477"/>
      <c r="AE82" s="477"/>
      <c r="AG82" s="477"/>
      <c r="AI82" s="477"/>
      <c r="AK82" s="477"/>
    </row>
    <row r="83" ht="13.2" spans="1:37">
      <c r="A83" s="475"/>
      <c r="B83" s="475"/>
      <c r="C83" s="476"/>
      <c r="G83" s="477"/>
      <c r="I83" s="477"/>
      <c r="K83" s="477"/>
      <c r="M83" s="477"/>
      <c r="O83" s="477"/>
      <c r="Q83" s="477"/>
      <c r="S83" s="477"/>
      <c r="U83" s="477"/>
      <c r="W83" s="477"/>
      <c r="Y83" s="477"/>
      <c r="AA83" s="477"/>
      <c r="AC83" s="477"/>
      <c r="AE83" s="477"/>
      <c r="AG83" s="477"/>
      <c r="AI83" s="477"/>
      <c r="AK83" s="477"/>
    </row>
    <row r="84" ht="13.2" spans="1:37">
      <c r="A84" s="475"/>
      <c r="B84" s="475"/>
      <c r="C84" s="476"/>
      <c r="G84" s="477"/>
      <c r="I84" s="477"/>
      <c r="K84" s="477"/>
      <c r="M84" s="477"/>
      <c r="O84" s="477"/>
      <c r="Q84" s="477"/>
      <c r="S84" s="477"/>
      <c r="U84" s="477"/>
      <c r="W84" s="477"/>
      <c r="Y84" s="477"/>
      <c r="AA84" s="477"/>
      <c r="AC84" s="477"/>
      <c r="AE84" s="477"/>
      <c r="AG84" s="477"/>
      <c r="AI84" s="477"/>
      <c r="AK84" s="477"/>
    </row>
    <row r="85" ht="13.2" spans="1:37">
      <c r="A85" s="475"/>
      <c r="B85" s="475"/>
      <c r="C85" s="476"/>
      <c r="G85" s="477"/>
      <c r="I85" s="477"/>
      <c r="K85" s="477"/>
      <c r="M85" s="477"/>
      <c r="O85" s="477"/>
      <c r="Q85" s="477"/>
      <c r="S85" s="477"/>
      <c r="U85" s="477"/>
      <c r="W85" s="477"/>
      <c r="Y85" s="477"/>
      <c r="AA85" s="477"/>
      <c r="AC85" s="477"/>
      <c r="AE85" s="477"/>
      <c r="AG85" s="477"/>
      <c r="AI85" s="477"/>
      <c r="AK85" s="477"/>
    </row>
    <row r="86" ht="13.2" spans="1:37">
      <c r="A86" s="475"/>
      <c r="B86" s="475"/>
      <c r="C86" s="476"/>
      <c r="G86" s="477"/>
      <c r="I86" s="477"/>
      <c r="K86" s="477"/>
      <c r="M86" s="477"/>
      <c r="O86" s="477"/>
      <c r="Q86" s="477"/>
      <c r="S86" s="477"/>
      <c r="U86" s="477"/>
      <c r="W86" s="477"/>
      <c r="Y86" s="477"/>
      <c r="AA86" s="477"/>
      <c r="AC86" s="477"/>
      <c r="AE86" s="477"/>
      <c r="AG86" s="477"/>
      <c r="AI86" s="477"/>
      <c r="AK86" s="477"/>
    </row>
    <row r="87" ht="13.2" spans="1:37">
      <c r="A87" s="475"/>
      <c r="B87" s="475"/>
      <c r="C87" s="476"/>
      <c r="G87" s="477"/>
      <c r="I87" s="477"/>
      <c r="K87" s="477"/>
      <c r="M87" s="477"/>
      <c r="O87" s="477"/>
      <c r="Q87" s="477"/>
      <c r="S87" s="477"/>
      <c r="U87" s="477"/>
      <c r="W87" s="477"/>
      <c r="Y87" s="477"/>
      <c r="AA87" s="477"/>
      <c r="AC87" s="477"/>
      <c r="AE87" s="477"/>
      <c r="AG87" s="477"/>
      <c r="AI87" s="477"/>
      <c r="AK87" s="477"/>
    </row>
    <row r="88" ht="13.2" spans="1:37">
      <c r="A88" s="475"/>
      <c r="B88" s="475"/>
      <c r="C88" s="476"/>
      <c r="G88" s="477"/>
      <c r="I88" s="477"/>
      <c r="K88" s="477"/>
      <c r="M88" s="477"/>
      <c r="O88" s="477"/>
      <c r="Q88" s="477"/>
      <c r="S88" s="477"/>
      <c r="U88" s="477"/>
      <c r="W88" s="477"/>
      <c r="Y88" s="477"/>
      <c r="AA88" s="477"/>
      <c r="AC88" s="477"/>
      <c r="AE88" s="477"/>
      <c r="AG88" s="477"/>
      <c r="AI88" s="477"/>
      <c r="AK88" s="477"/>
    </row>
    <row r="89" ht="13.2" spans="1:37">
      <c r="A89" s="475"/>
      <c r="B89" s="475"/>
      <c r="C89" s="476"/>
      <c r="G89" s="477"/>
      <c r="I89" s="477"/>
      <c r="K89" s="477"/>
      <c r="M89" s="477"/>
      <c r="O89" s="477"/>
      <c r="Q89" s="477"/>
      <c r="S89" s="477"/>
      <c r="U89" s="477"/>
      <c r="W89" s="477"/>
      <c r="Y89" s="477"/>
      <c r="AA89" s="477"/>
      <c r="AC89" s="477"/>
      <c r="AE89" s="477"/>
      <c r="AG89" s="477"/>
      <c r="AI89" s="477"/>
      <c r="AK89" s="477"/>
    </row>
    <row r="90" ht="13.2" spans="1:37">
      <c r="A90" s="475"/>
      <c r="B90" s="475"/>
      <c r="C90" s="476"/>
      <c r="G90" s="477"/>
      <c r="I90" s="477"/>
      <c r="K90" s="477"/>
      <c r="M90" s="477"/>
      <c r="O90" s="477"/>
      <c r="Q90" s="477"/>
      <c r="S90" s="477"/>
      <c r="U90" s="477"/>
      <c r="W90" s="477"/>
      <c r="Y90" s="477"/>
      <c r="AA90" s="477"/>
      <c r="AC90" s="477"/>
      <c r="AE90" s="477"/>
      <c r="AG90" s="477"/>
      <c r="AI90" s="477"/>
      <c r="AK90" s="477"/>
    </row>
    <row r="91" ht="13.2" spans="1:37">
      <c r="A91" s="475"/>
      <c r="B91" s="475"/>
      <c r="C91" s="476"/>
      <c r="G91" s="477"/>
      <c r="I91" s="477"/>
      <c r="K91" s="477"/>
      <c r="M91" s="477"/>
      <c r="O91" s="477"/>
      <c r="Q91" s="477"/>
      <c r="S91" s="477"/>
      <c r="U91" s="477"/>
      <c r="W91" s="477"/>
      <c r="Y91" s="477"/>
      <c r="AA91" s="477"/>
      <c r="AC91" s="477"/>
      <c r="AE91" s="477"/>
      <c r="AG91" s="477"/>
      <c r="AI91" s="477"/>
      <c r="AK91" s="477"/>
    </row>
    <row r="92" ht="13.2" spans="1:37">
      <c r="A92" s="475"/>
      <c r="B92" s="475"/>
      <c r="C92" s="476"/>
      <c r="G92" s="477"/>
      <c r="I92" s="477"/>
      <c r="K92" s="477"/>
      <c r="M92" s="477"/>
      <c r="O92" s="477"/>
      <c r="Q92" s="477"/>
      <c r="S92" s="477"/>
      <c r="U92" s="477"/>
      <c r="W92" s="477"/>
      <c r="Y92" s="477"/>
      <c r="AA92" s="477"/>
      <c r="AC92" s="477"/>
      <c r="AE92" s="477"/>
      <c r="AG92" s="477"/>
      <c r="AI92" s="477"/>
      <c r="AK92" s="477"/>
    </row>
    <row r="93" ht="13.2" spans="1:37">
      <c r="A93" s="475"/>
      <c r="B93" s="475"/>
      <c r="C93" s="476"/>
      <c r="G93" s="477"/>
      <c r="I93" s="477"/>
      <c r="K93" s="477"/>
      <c r="M93" s="477"/>
      <c r="O93" s="477"/>
      <c r="Q93" s="477"/>
      <c r="S93" s="477"/>
      <c r="U93" s="477"/>
      <c r="W93" s="477"/>
      <c r="Y93" s="477"/>
      <c r="AA93" s="477"/>
      <c r="AC93" s="477"/>
      <c r="AE93" s="477"/>
      <c r="AG93" s="477"/>
      <c r="AI93" s="477"/>
      <c r="AK93" s="477"/>
    </row>
    <row r="94" ht="13.2" spans="1:37">
      <c r="A94" s="475"/>
      <c r="B94" s="475"/>
      <c r="C94" s="476"/>
      <c r="G94" s="477"/>
      <c r="I94" s="477"/>
      <c r="K94" s="477"/>
      <c r="M94" s="477"/>
      <c r="O94" s="477"/>
      <c r="Q94" s="477"/>
      <c r="S94" s="477"/>
      <c r="U94" s="477"/>
      <c r="W94" s="477"/>
      <c r="Y94" s="477"/>
      <c r="AA94" s="477"/>
      <c r="AC94" s="477"/>
      <c r="AE94" s="477"/>
      <c r="AG94" s="477"/>
      <c r="AI94" s="477"/>
      <c r="AK94" s="477"/>
    </row>
    <row r="95" ht="13.2" spans="1:37">
      <c r="A95" s="475"/>
      <c r="B95" s="475"/>
      <c r="C95" s="476"/>
      <c r="G95" s="477"/>
      <c r="I95" s="477"/>
      <c r="K95" s="477"/>
      <c r="M95" s="477"/>
      <c r="O95" s="477"/>
      <c r="Q95" s="477"/>
      <c r="S95" s="477"/>
      <c r="U95" s="477"/>
      <c r="W95" s="477"/>
      <c r="Y95" s="477"/>
      <c r="AA95" s="477"/>
      <c r="AC95" s="477"/>
      <c r="AE95" s="477"/>
      <c r="AG95" s="477"/>
      <c r="AI95" s="477"/>
      <c r="AK95" s="477"/>
    </row>
    <row r="96" ht="13.2" spans="1:37">
      <c r="A96" s="475"/>
      <c r="B96" s="475"/>
      <c r="C96" s="476"/>
      <c r="G96" s="477"/>
      <c r="I96" s="477"/>
      <c r="K96" s="477"/>
      <c r="M96" s="477"/>
      <c r="O96" s="477"/>
      <c r="Q96" s="477"/>
      <c r="S96" s="477"/>
      <c r="U96" s="477"/>
      <c r="W96" s="477"/>
      <c r="Y96" s="477"/>
      <c r="AA96" s="477"/>
      <c r="AC96" s="477"/>
      <c r="AE96" s="477"/>
      <c r="AG96" s="477"/>
      <c r="AI96" s="477"/>
      <c r="AK96" s="477"/>
    </row>
    <row r="97" ht="13.2" spans="1:37">
      <c r="A97" s="475"/>
      <c r="B97" s="475"/>
      <c r="C97" s="476"/>
      <c r="G97" s="477"/>
      <c r="I97" s="477"/>
      <c r="K97" s="477"/>
      <c r="M97" s="477"/>
      <c r="O97" s="477"/>
      <c r="Q97" s="477"/>
      <c r="S97" s="477"/>
      <c r="U97" s="477"/>
      <c r="W97" s="477"/>
      <c r="Y97" s="477"/>
      <c r="AA97" s="477"/>
      <c r="AC97" s="477"/>
      <c r="AE97" s="477"/>
      <c r="AG97" s="477"/>
      <c r="AI97" s="477"/>
      <c r="AK97" s="477"/>
    </row>
    <row r="98" ht="13.2" spans="1:37">
      <c r="A98" s="475"/>
      <c r="B98" s="475"/>
      <c r="C98" s="476"/>
      <c r="G98" s="477"/>
      <c r="I98" s="477"/>
      <c r="K98" s="477"/>
      <c r="M98" s="477"/>
      <c r="O98" s="477"/>
      <c r="Q98" s="477"/>
      <c r="S98" s="477"/>
      <c r="U98" s="477"/>
      <c r="W98" s="477"/>
      <c r="Y98" s="477"/>
      <c r="AA98" s="477"/>
      <c r="AC98" s="477"/>
      <c r="AE98" s="477"/>
      <c r="AG98" s="477"/>
      <c r="AI98" s="477"/>
      <c r="AK98" s="477"/>
    </row>
    <row r="99" ht="13.2" spans="1:37">
      <c r="A99" s="475"/>
      <c r="B99" s="475"/>
      <c r="C99" s="476"/>
      <c r="G99" s="477"/>
      <c r="I99" s="477"/>
      <c r="K99" s="477"/>
      <c r="M99" s="477"/>
      <c r="O99" s="477"/>
      <c r="Q99" s="477"/>
      <c r="S99" s="477"/>
      <c r="U99" s="477"/>
      <c r="W99" s="477"/>
      <c r="Y99" s="477"/>
      <c r="AA99" s="477"/>
      <c r="AC99" s="477"/>
      <c r="AE99" s="477"/>
      <c r="AG99" s="477"/>
      <c r="AI99" s="477"/>
      <c r="AK99" s="477"/>
    </row>
    <row r="100" ht="13.2" spans="1:37">
      <c r="A100" s="475"/>
      <c r="B100" s="475"/>
      <c r="C100" s="476"/>
      <c r="G100" s="477"/>
      <c r="I100" s="477"/>
      <c r="K100" s="477"/>
      <c r="M100" s="477"/>
      <c r="O100" s="477"/>
      <c r="Q100" s="477"/>
      <c r="S100" s="477"/>
      <c r="U100" s="477"/>
      <c r="W100" s="477"/>
      <c r="Y100" s="477"/>
      <c r="AA100" s="477"/>
      <c r="AC100" s="477"/>
      <c r="AE100" s="477"/>
      <c r="AG100" s="477"/>
      <c r="AI100" s="477"/>
      <c r="AK100" s="477"/>
    </row>
    <row r="101" ht="13.2" spans="1:37">
      <c r="A101" s="475"/>
      <c r="B101" s="475"/>
      <c r="C101" s="476"/>
      <c r="G101" s="477"/>
      <c r="I101" s="477"/>
      <c r="K101" s="477"/>
      <c r="M101" s="477"/>
      <c r="O101" s="477"/>
      <c r="Q101" s="477"/>
      <c r="S101" s="477"/>
      <c r="U101" s="477"/>
      <c r="W101" s="477"/>
      <c r="Y101" s="477"/>
      <c r="AA101" s="477"/>
      <c r="AC101" s="477"/>
      <c r="AE101" s="477"/>
      <c r="AG101" s="477"/>
      <c r="AI101" s="477"/>
      <c r="AK101" s="477"/>
    </row>
    <row r="102" ht="13.2" spans="1:37">
      <c r="A102" s="475"/>
      <c r="B102" s="475"/>
      <c r="C102" s="476"/>
      <c r="G102" s="477"/>
      <c r="I102" s="477"/>
      <c r="K102" s="477"/>
      <c r="M102" s="477"/>
      <c r="O102" s="477"/>
      <c r="Q102" s="477"/>
      <c r="S102" s="477"/>
      <c r="U102" s="477"/>
      <c r="W102" s="477"/>
      <c r="Y102" s="477"/>
      <c r="AA102" s="477"/>
      <c r="AC102" s="477"/>
      <c r="AE102" s="477"/>
      <c r="AG102" s="477"/>
      <c r="AI102" s="477"/>
      <c r="AK102" s="477"/>
    </row>
    <row r="103" ht="13.2" spans="1:37">
      <c r="A103" s="475"/>
      <c r="B103" s="475"/>
      <c r="C103" s="476"/>
      <c r="G103" s="477"/>
      <c r="I103" s="477"/>
      <c r="K103" s="477"/>
      <c r="M103" s="477"/>
      <c r="O103" s="477"/>
      <c r="Q103" s="477"/>
      <c r="S103" s="477"/>
      <c r="U103" s="477"/>
      <c r="W103" s="477"/>
      <c r="Y103" s="477"/>
      <c r="AA103" s="477"/>
      <c r="AC103" s="477"/>
      <c r="AE103" s="477"/>
      <c r="AG103" s="477"/>
      <c r="AI103" s="477"/>
      <c r="AK103" s="477"/>
    </row>
    <row r="104" ht="13.2" spans="1:37">
      <c r="A104" s="475"/>
      <c r="B104" s="475"/>
      <c r="C104" s="476"/>
      <c r="G104" s="477"/>
      <c r="I104" s="477"/>
      <c r="K104" s="477"/>
      <c r="M104" s="477"/>
      <c r="O104" s="477"/>
      <c r="Q104" s="477"/>
      <c r="S104" s="477"/>
      <c r="U104" s="477"/>
      <c r="W104" s="477"/>
      <c r="Y104" s="477"/>
      <c r="AA104" s="477"/>
      <c r="AC104" s="477"/>
      <c r="AE104" s="477"/>
      <c r="AG104" s="477"/>
      <c r="AI104" s="477"/>
      <c r="AK104" s="477"/>
    </row>
    <row r="105" ht="13.2" spans="1:37">
      <c r="A105" s="475"/>
      <c r="B105" s="475"/>
      <c r="C105" s="476"/>
      <c r="G105" s="477"/>
      <c r="I105" s="477"/>
      <c r="K105" s="477"/>
      <c r="M105" s="477"/>
      <c r="O105" s="477"/>
      <c r="Q105" s="477"/>
      <c r="S105" s="477"/>
      <c r="U105" s="477"/>
      <c r="W105" s="477"/>
      <c r="Y105" s="477"/>
      <c r="AA105" s="477"/>
      <c r="AC105" s="477"/>
      <c r="AE105" s="477"/>
      <c r="AG105" s="477"/>
      <c r="AI105" s="477"/>
      <c r="AK105" s="477"/>
    </row>
    <row r="106" ht="13.2" spans="1:37">
      <c r="A106" s="475"/>
      <c r="B106" s="475"/>
      <c r="C106" s="476"/>
      <c r="G106" s="477"/>
      <c r="I106" s="477"/>
      <c r="K106" s="477"/>
      <c r="M106" s="477"/>
      <c r="O106" s="477"/>
      <c r="Q106" s="477"/>
      <c r="S106" s="477"/>
      <c r="U106" s="477"/>
      <c r="W106" s="477"/>
      <c r="Y106" s="477"/>
      <c r="AA106" s="477"/>
      <c r="AC106" s="477"/>
      <c r="AE106" s="477"/>
      <c r="AG106" s="477"/>
      <c r="AI106" s="477"/>
      <c r="AK106" s="477"/>
    </row>
    <row r="107" ht="13.2" spans="1:37">
      <c r="A107" s="475"/>
      <c r="B107" s="475"/>
      <c r="C107" s="476"/>
      <c r="G107" s="477"/>
      <c r="I107" s="477"/>
      <c r="K107" s="477"/>
      <c r="M107" s="477"/>
      <c r="O107" s="477"/>
      <c r="Q107" s="477"/>
      <c r="S107" s="477"/>
      <c r="U107" s="477"/>
      <c r="W107" s="477"/>
      <c r="Y107" s="477"/>
      <c r="AA107" s="477"/>
      <c r="AC107" s="477"/>
      <c r="AE107" s="477"/>
      <c r="AG107" s="477"/>
      <c r="AI107" s="477"/>
      <c r="AK107" s="477"/>
    </row>
    <row r="108" ht="13.2" spans="1:37">
      <c r="A108" s="475"/>
      <c r="B108" s="475"/>
      <c r="C108" s="476"/>
      <c r="G108" s="477"/>
      <c r="I108" s="477"/>
      <c r="K108" s="477"/>
      <c r="M108" s="477"/>
      <c r="O108" s="477"/>
      <c r="Q108" s="477"/>
      <c r="S108" s="477"/>
      <c r="U108" s="477"/>
      <c r="W108" s="477"/>
      <c r="Y108" s="477"/>
      <c r="AA108" s="477"/>
      <c r="AC108" s="477"/>
      <c r="AE108" s="477"/>
      <c r="AG108" s="477"/>
      <c r="AI108" s="477"/>
      <c r="AK108" s="477"/>
    </row>
    <row r="109" ht="13.2" spans="1:37">
      <c r="A109" s="475"/>
      <c r="B109" s="475"/>
      <c r="C109" s="476"/>
      <c r="G109" s="477"/>
      <c r="I109" s="477"/>
      <c r="K109" s="477"/>
      <c r="M109" s="477"/>
      <c r="O109" s="477"/>
      <c r="Q109" s="477"/>
      <c r="S109" s="477"/>
      <c r="U109" s="477"/>
      <c r="W109" s="477"/>
      <c r="Y109" s="477"/>
      <c r="AA109" s="477"/>
      <c r="AC109" s="477"/>
      <c r="AE109" s="477"/>
      <c r="AG109" s="477"/>
      <c r="AI109" s="477"/>
      <c r="AK109" s="477"/>
    </row>
    <row r="110" ht="13.2" spans="1:37">
      <c r="A110" s="475"/>
      <c r="B110" s="475"/>
      <c r="C110" s="476"/>
      <c r="G110" s="477"/>
      <c r="I110" s="477"/>
      <c r="K110" s="477"/>
      <c r="M110" s="477"/>
      <c r="O110" s="477"/>
      <c r="Q110" s="477"/>
      <c r="S110" s="477"/>
      <c r="U110" s="477"/>
      <c r="W110" s="477"/>
      <c r="Y110" s="477"/>
      <c r="AA110" s="477"/>
      <c r="AC110" s="477"/>
      <c r="AE110" s="477"/>
      <c r="AG110" s="477"/>
      <c r="AI110" s="477"/>
      <c r="AK110" s="477"/>
    </row>
    <row r="111" ht="13.2" spans="1:37">
      <c r="A111" s="475"/>
      <c r="B111" s="475"/>
      <c r="C111" s="476"/>
      <c r="G111" s="477"/>
      <c r="I111" s="477"/>
      <c r="K111" s="477"/>
      <c r="M111" s="477"/>
      <c r="O111" s="477"/>
      <c r="Q111" s="477"/>
      <c r="S111" s="477"/>
      <c r="U111" s="477"/>
      <c r="W111" s="477"/>
      <c r="Y111" s="477"/>
      <c r="AA111" s="477"/>
      <c r="AC111" s="477"/>
      <c r="AE111" s="477"/>
      <c r="AG111" s="477"/>
      <c r="AI111" s="477"/>
      <c r="AK111" s="477"/>
    </row>
    <row r="112" ht="13.2" spans="1:37">
      <c r="A112" s="475"/>
      <c r="B112" s="475"/>
      <c r="C112" s="476"/>
      <c r="G112" s="477"/>
      <c r="I112" s="477"/>
      <c r="K112" s="477"/>
      <c r="M112" s="477"/>
      <c r="O112" s="477"/>
      <c r="Q112" s="477"/>
      <c r="S112" s="477"/>
      <c r="U112" s="477"/>
      <c r="W112" s="477"/>
      <c r="Y112" s="477"/>
      <c r="AA112" s="477"/>
      <c r="AC112" s="477"/>
      <c r="AE112" s="477"/>
      <c r="AG112" s="477"/>
      <c r="AI112" s="477"/>
      <c r="AK112" s="477"/>
    </row>
    <row r="113" ht="13.2" spans="1:37">
      <c r="A113" s="475"/>
      <c r="B113" s="475"/>
      <c r="C113" s="476"/>
      <c r="G113" s="477"/>
      <c r="I113" s="477"/>
      <c r="K113" s="477"/>
      <c r="M113" s="477"/>
      <c r="O113" s="477"/>
      <c r="Q113" s="477"/>
      <c r="S113" s="477"/>
      <c r="U113" s="477"/>
      <c r="W113" s="477"/>
      <c r="Y113" s="477"/>
      <c r="AA113" s="477"/>
      <c r="AC113" s="477"/>
      <c r="AE113" s="477"/>
      <c r="AG113" s="477"/>
      <c r="AI113" s="477"/>
      <c r="AK113" s="477"/>
    </row>
    <row r="114" ht="13.2" spans="1:37">
      <c r="A114" s="475"/>
      <c r="B114" s="475"/>
      <c r="C114" s="476"/>
      <c r="G114" s="477"/>
      <c r="I114" s="477"/>
      <c r="K114" s="477"/>
      <c r="M114" s="477"/>
      <c r="O114" s="477"/>
      <c r="Q114" s="477"/>
      <c r="S114" s="477"/>
      <c r="U114" s="477"/>
      <c r="W114" s="477"/>
      <c r="Y114" s="477"/>
      <c r="AA114" s="477"/>
      <c r="AC114" s="477"/>
      <c r="AE114" s="477"/>
      <c r="AG114" s="477"/>
      <c r="AI114" s="477"/>
      <c r="AK114" s="477"/>
    </row>
    <row r="115" ht="13.2" spans="1:37">
      <c r="A115" s="475"/>
      <c r="B115" s="475"/>
      <c r="C115" s="476"/>
      <c r="G115" s="477"/>
      <c r="I115" s="477"/>
      <c r="K115" s="477"/>
      <c r="M115" s="477"/>
      <c r="O115" s="477"/>
      <c r="Q115" s="477"/>
      <c r="S115" s="477"/>
      <c r="U115" s="477"/>
      <c r="W115" s="477"/>
      <c r="Y115" s="477"/>
      <c r="AA115" s="477"/>
      <c r="AC115" s="477"/>
      <c r="AE115" s="477"/>
      <c r="AG115" s="477"/>
      <c r="AI115" s="477"/>
      <c r="AK115" s="477"/>
    </row>
    <row r="116" ht="13.2" spans="1:37">
      <c r="A116" s="475"/>
      <c r="B116" s="475"/>
      <c r="C116" s="476"/>
      <c r="G116" s="477"/>
      <c r="I116" s="477"/>
      <c r="K116" s="477"/>
      <c r="M116" s="477"/>
      <c r="O116" s="477"/>
      <c r="Q116" s="477"/>
      <c r="S116" s="477"/>
      <c r="U116" s="477"/>
      <c r="W116" s="477"/>
      <c r="Y116" s="477"/>
      <c r="AA116" s="477"/>
      <c r="AC116" s="477"/>
      <c r="AE116" s="477"/>
      <c r="AG116" s="477"/>
      <c r="AI116" s="477"/>
      <c r="AK116" s="477"/>
    </row>
    <row r="117" ht="13.2" spans="1:37">
      <c r="A117" s="475"/>
      <c r="B117" s="475"/>
      <c r="C117" s="476"/>
      <c r="G117" s="477"/>
      <c r="I117" s="477"/>
      <c r="K117" s="477"/>
      <c r="M117" s="477"/>
      <c r="O117" s="477"/>
      <c r="Q117" s="477"/>
      <c r="S117" s="477"/>
      <c r="U117" s="477"/>
      <c r="W117" s="477"/>
      <c r="Y117" s="477"/>
      <c r="AA117" s="477"/>
      <c r="AC117" s="477"/>
      <c r="AE117" s="477"/>
      <c r="AG117" s="477"/>
      <c r="AI117" s="477"/>
      <c r="AK117" s="477"/>
    </row>
    <row r="118" ht="13.2" spans="1:37">
      <c r="A118" s="475"/>
      <c r="B118" s="475"/>
      <c r="C118" s="476"/>
      <c r="G118" s="477"/>
      <c r="I118" s="477"/>
      <c r="K118" s="477"/>
      <c r="M118" s="477"/>
      <c r="O118" s="477"/>
      <c r="Q118" s="477"/>
      <c r="S118" s="477"/>
      <c r="U118" s="477"/>
      <c r="W118" s="477"/>
      <c r="Y118" s="477"/>
      <c r="AA118" s="477"/>
      <c r="AC118" s="477"/>
      <c r="AE118" s="477"/>
      <c r="AG118" s="477"/>
      <c r="AI118" s="477"/>
      <c r="AK118" s="477"/>
    </row>
    <row r="119" ht="13.2" spans="1:37">
      <c r="A119" s="475"/>
      <c r="B119" s="475"/>
      <c r="C119" s="476"/>
      <c r="G119" s="477"/>
      <c r="I119" s="477"/>
      <c r="K119" s="477"/>
      <c r="M119" s="477"/>
      <c r="O119" s="477"/>
      <c r="Q119" s="477"/>
      <c r="S119" s="477"/>
      <c r="U119" s="477"/>
      <c r="W119" s="477"/>
      <c r="Y119" s="477"/>
      <c r="AA119" s="477"/>
      <c r="AC119" s="477"/>
      <c r="AE119" s="477"/>
      <c r="AG119" s="477"/>
      <c r="AI119" s="477"/>
      <c r="AK119" s="477"/>
    </row>
    <row r="120" ht="13.2" spans="1:37">
      <c r="A120" s="475"/>
      <c r="B120" s="475"/>
      <c r="C120" s="476"/>
      <c r="G120" s="477"/>
      <c r="I120" s="477"/>
      <c r="K120" s="477"/>
      <c r="M120" s="477"/>
      <c r="O120" s="477"/>
      <c r="Q120" s="477"/>
      <c r="S120" s="477"/>
      <c r="U120" s="477"/>
      <c r="W120" s="477"/>
      <c r="Y120" s="477"/>
      <c r="AA120" s="477"/>
      <c r="AC120" s="477"/>
      <c r="AE120" s="477"/>
      <c r="AG120" s="477"/>
      <c r="AI120" s="477"/>
      <c r="AK120" s="477"/>
    </row>
    <row r="121" ht="13.2" spans="1:37">
      <c r="A121" s="475"/>
      <c r="B121" s="475"/>
      <c r="C121" s="476"/>
      <c r="G121" s="477"/>
      <c r="I121" s="477"/>
      <c r="K121" s="477"/>
      <c r="M121" s="477"/>
      <c r="O121" s="477"/>
      <c r="Q121" s="477"/>
      <c r="S121" s="477"/>
      <c r="U121" s="477"/>
      <c r="W121" s="477"/>
      <c r="Y121" s="477"/>
      <c r="AA121" s="477"/>
      <c r="AC121" s="477"/>
      <c r="AE121" s="477"/>
      <c r="AG121" s="477"/>
      <c r="AI121" s="477"/>
      <c r="AK121" s="477"/>
    </row>
    <row r="122" ht="13.2" spans="1:37">
      <c r="A122" s="475"/>
      <c r="B122" s="475"/>
      <c r="C122" s="476"/>
      <c r="G122" s="477"/>
      <c r="I122" s="477"/>
      <c r="K122" s="477"/>
      <c r="M122" s="477"/>
      <c r="O122" s="477"/>
      <c r="Q122" s="477"/>
      <c r="S122" s="477"/>
      <c r="U122" s="477"/>
      <c r="W122" s="477"/>
      <c r="Y122" s="477"/>
      <c r="AA122" s="477"/>
      <c r="AC122" s="477"/>
      <c r="AE122" s="477"/>
      <c r="AG122" s="477"/>
      <c r="AI122" s="477"/>
      <c r="AK122" s="477"/>
    </row>
    <row r="123" ht="13.2" spans="1:37">
      <c r="A123" s="475"/>
      <c r="B123" s="475"/>
      <c r="C123" s="476"/>
      <c r="G123" s="477"/>
      <c r="I123" s="477"/>
      <c r="K123" s="477"/>
      <c r="M123" s="477"/>
      <c r="O123" s="477"/>
      <c r="Q123" s="477"/>
      <c r="S123" s="477"/>
      <c r="U123" s="477"/>
      <c r="W123" s="477"/>
      <c r="Y123" s="477"/>
      <c r="AA123" s="477"/>
      <c r="AC123" s="477"/>
      <c r="AE123" s="477"/>
      <c r="AG123" s="477"/>
      <c r="AI123" s="477"/>
      <c r="AK123" s="477"/>
    </row>
    <row r="124" ht="13.2" spans="1:37">
      <c r="A124" s="475"/>
      <c r="B124" s="475"/>
      <c r="C124" s="476"/>
      <c r="G124" s="477"/>
      <c r="I124" s="477"/>
      <c r="K124" s="477"/>
      <c r="M124" s="477"/>
      <c r="O124" s="477"/>
      <c r="Q124" s="477"/>
      <c r="S124" s="477"/>
      <c r="U124" s="477"/>
      <c r="W124" s="477"/>
      <c r="Y124" s="477"/>
      <c r="AA124" s="477"/>
      <c r="AC124" s="477"/>
      <c r="AE124" s="477"/>
      <c r="AG124" s="477"/>
      <c r="AI124" s="477"/>
      <c r="AK124" s="477"/>
    </row>
    <row r="125" ht="13.2" spans="1:37">
      <c r="A125" s="475"/>
      <c r="B125" s="475"/>
      <c r="C125" s="476"/>
      <c r="G125" s="477"/>
      <c r="I125" s="477"/>
      <c r="K125" s="477"/>
      <c r="M125" s="477"/>
      <c r="O125" s="477"/>
      <c r="Q125" s="477"/>
      <c r="S125" s="477"/>
      <c r="U125" s="477"/>
      <c r="W125" s="477"/>
      <c r="Y125" s="477"/>
      <c r="AA125" s="477"/>
      <c r="AC125" s="477"/>
      <c r="AE125" s="477"/>
      <c r="AG125" s="477"/>
      <c r="AI125" s="477"/>
      <c r="AK125" s="477"/>
    </row>
    <row r="126" ht="13.2" spans="1:37">
      <c r="A126" s="475"/>
      <c r="B126" s="475"/>
      <c r="C126" s="476"/>
      <c r="G126" s="477"/>
      <c r="I126" s="477"/>
      <c r="K126" s="477"/>
      <c r="M126" s="477"/>
      <c r="O126" s="477"/>
      <c r="Q126" s="477"/>
      <c r="S126" s="477"/>
      <c r="U126" s="477"/>
      <c r="W126" s="477"/>
      <c r="Y126" s="477"/>
      <c r="AA126" s="477"/>
      <c r="AC126" s="477"/>
      <c r="AE126" s="477"/>
      <c r="AG126" s="477"/>
      <c r="AI126" s="477"/>
      <c r="AK126" s="477"/>
    </row>
    <row r="127" ht="13.2" spans="1:37">
      <c r="A127" s="475"/>
      <c r="B127" s="475"/>
      <c r="C127" s="476"/>
      <c r="G127" s="477"/>
      <c r="I127" s="477"/>
      <c r="K127" s="477"/>
      <c r="M127" s="477"/>
      <c r="O127" s="477"/>
      <c r="Q127" s="477"/>
      <c r="S127" s="477"/>
      <c r="U127" s="477"/>
      <c r="W127" s="477"/>
      <c r="Y127" s="477"/>
      <c r="AA127" s="477"/>
      <c r="AC127" s="477"/>
      <c r="AE127" s="477"/>
      <c r="AG127" s="477"/>
      <c r="AI127" s="477"/>
      <c r="AK127" s="477"/>
    </row>
    <row r="128" ht="13.2" spans="1:37">
      <c r="A128" s="475"/>
      <c r="B128" s="475"/>
      <c r="C128" s="476"/>
      <c r="G128" s="477"/>
      <c r="I128" s="477"/>
      <c r="K128" s="477"/>
      <c r="M128" s="477"/>
      <c r="O128" s="477"/>
      <c r="Q128" s="477"/>
      <c r="S128" s="477"/>
      <c r="U128" s="477"/>
      <c r="W128" s="477"/>
      <c r="Y128" s="477"/>
      <c r="AA128" s="477"/>
      <c r="AC128" s="477"/>
      <c r="AE128" s="477"/>
      <c r="AG128" s="477"/>
      <c r="AI128" s="477"/>
      <c r="AK128" s="477"/>
    </row>
    <row r="129" ht="13.2" spans="1:37">
      <c r="A129" s="475"/>
      <c r="B129" s="475"/>
      <c r="C129" s="476"/>
      <c r="G129" s="477"/>
      <c r="I129" s="477"/>
      <c r="K129" s="477"/>
      <c r="M129" s="477"/>
      <c r="O129" s="477"/>
      <c r="Q129" s="477"/>
      <c r="S129" s="477"/>
      <c r="U129" s="477"/>
      <c r="W129" s="477"/>
      <c r="Y129" s="477"/>
      <c r="AA129" s="477"/>
      <c r="AC129" s="477"/>
      <c r="AE129" s="477"/>
      <c r="AG129" s="477"/>
      <c r="AI129" s="477"/>
      <c r="AK129" s="477"/>
    </row>
    <row r="130" ht="13.2" spans="1:37">
      <c r="A130" s="475"/>
      <c r="B130" s="475"/>
      <c r="C130" s="476"/>
      <c r="G130" s="477"/>
      <c r="I130" s="477"/>
      <c r="K130" s="477"/>
      <c r="M130" s="477"/>
      <c r="O130" s="477"/>
      <c r="Q130" s="477"/>
      <c r="S130" s="477"/>
      <c r="U130" s="477"/>
      <c r="W130" s="477"/>
      <c r="Y130" s="477"/>
      <c r="AA130" s="477"/>
      <c r="AC130" s="477"/>
      <c r="AE130" s="477"/>
      <c r="AG130" s="477"/>
      <c r="AI130" s="477"/>
      <c r="AK130" s="477"/>
    </row>
    <row r="131" ht="13.2" spans="1:37">
      <c r="A131" s="475"/>
      <c r="B131" s="475"/>
      <c r="C131" s="476"/>
      <c r="G131" s="477"/>
      <c r="I131" s="477"/>
      <c r="K131" s="477"/>
      <c r="M131" s="477"/>
      <c r="O131" s="477"/>
      <c r="Q131" s="477"/>
      <c r="S131" s="477"/>
      <c r="U131" s="477"/>
      <c r="W131" s="477"/>
      <c r="Y131" s="477"/>
      <c r="AA131" s="477"/>
      <c r="AC131" s="477"/>
      <c r="AE131" s="477"/>
      <c r="AG131" s="477"/>
      <c r="AI131" s="477"/>
      <c r="AK131" s="477"/>
    </row>
    <row r="132" ht="13.2" spans="1:37">
      <c r="A132" s="475"/>
      <c r="B132" s="475"/>
      <c r="C132" s="476"/>
      <c r="G132" s="477"/>
      <c r="I132" s="477"/>
      <c r="K132" s="477"/>
      <c r="M132" s="477"/>
      <c r="O132" s="477"/>
      <c r="Q132" s="477"/>
      <c r="S132" s="477"/>
      <c r="U132" s="477"/>
      <c r="W132" s="477"/>
      <c r="Y132" s="477"/>
      <c r="AA132" s="477"/>
      <c r="AC132" s="477"/>
      <c r="AE132" s="477"/>
      <c r="AG132" s="477"/>
      <c r="AI132" s="477"/>
      <c r="AK132" s="477"/>
    </row>
    <row r="133" ht="13.2" spans="1:37">
      <c r="A133" s="475"/>
      <c r="B133" s="475"/>
      <c r="C133" s="476"/>
      <c r="G133" s="477"/>
      <c r="I133" s="477"/>
      <c r="K133" s="477"/>
      <c r="M133" s="477"/>
      <c r="O133" s="477"/>
      <c r="Q133" s="477"/>
      <c r="S133" s="477"/>
      <c r="U133" s="477"/>
      <c r="W133" s="477"/>
      <c r="Y133" s="477"/>
      <c r="AA133" s="477"/>
      <c r="AC133" s="477"/>
      <c r="AE133" s="477"/>
      <c r="AG133" s="477"/>
      <c r="AI133" s="477"/>
      <c r="AK133" s="477"/>
    </row>
    <row r="134" ht="13.2" spans="1:37">
      <c r="A134" s="475"/>
      <c r="B134" s="475"/>
      <c r="C134" s="476"/>
      <c r="G134" s="477"/>
      <c r="I134" s="477"/>
      <c r="K134" s="477"/>
      <c r="M134" s="477"/>
      <c r="O134" s="477"/>
      <c r="Q134" s="477"/>
      <c r="S134" s="477"/>
      <c r="U134" s="477"/>
      <c r="W134" s="477"/>
      <c r="Y134" s="477"/>
      <c r="AA134" s="477"/>
      <c r="AC134" s="477"/>
      <c r="AE134" s="477"/>
      <c r="AG134" s="477"/>
      <c r="AI134" s="477"/>
      <c r="AK134" s="477"/>
    </row>
    <row r="135" ht="13.2" spans="1:37">
      <c r="A135" s="475"/>
      <c r="B135" s="475"/>
      <c r="C135" s="476"/>
      <c r="G135" s="477"/>
      <c r="I135" s="477"/>
      <c r="K135" s="477"/>
      <c r="M135" s="477"/>
      <c r="O135" s="477"/>
      <c r="Q135" s="477"/>
      <c r="S135" s="477"/>
      <c r="U135" s="477"/>
      <c r="W135" s="477"/>
      <c r="Y135" s="477"/>
      <c r="AA135" s="477"/>
      <c r="AC135" s="477"/>
      <c r="AE135" s="477"/>
      <c r="AG135" s="477"/>
      <c r="AI135" s="477"/>
      <c r="AK135" s="477"/>
    </row>
    <row r="136" ht="13.2" spans="1:37">
      <c r="A136" s="475"/>
      <c r="B136" s="475"/>
      <c r="C136" s="476"/>
      <c r="G136" s="477"/>
      <c r="I136" s="477"/>
      <c r="K136" s="477"/>
      <c r="M136" s="477"/>
      <c r="O136" s="477"/>
      <c r="Q136" s="477"/>
      <c r="S136" s="477"/>
      <c r="U136" s="477"/>
      <c r="W136" s="477"/>
      <c r="Y136" s="477"/>
      <c r="AA136" s="477"/>
      <c r="AC136" s="477"/>
      <c r="AE136" s="477"/>
      <c r="AG136" s="477"/>
      <c r="AI136" s="477"/>
      <c r="AK136" s="477"/>
    </row>
    <row r="137" ht="13.2" spans="1:37">
      <c r="A137" s="475"/>
      <c r="B137" s="475"/>
      <c r="C137" s="476"/>
      <c r="G137" s="477"/>
      <c r="I137" s="477"/>
      <c r="K137" s="477"/>
      <c r="M137" s="477"/>
      <c r="O137" s="477"/>
      <c r="Q137" s="477"/>
      <c r="S137" s="477"/>
      <c r="U137" s="477"/>
      <c r="W137" s="477"/>
      <c r="Y137" s="477"/>
      <c r="AA137" s="477"/>
      <c r="AC137" s="477"/>
      <c r="AE137" s="477"/>
      <c r="AG137" s="477"/>
      <c r="AI137" s="477"/>
      <c r="AK137" s="477"/>
    </row>
    <row r="138" ht="13.2" spans="1:37">
      <c r="A138" s="475"/>
      <c r="B138" s="475"/>
      <c r="C138" s="476"/>
      <c r="G138" s="477"/>
      <c r="I138" s="477"/>
      <c r="K138" s="477"/>
      <c r="M138" s="477"/>
      <c r="O138" s="477"/>
      <c r="Q138" s="477"/>
      <c r="S138" s="477"/>
      <c r="U138" s="477"/>
      <c r="W138" s="477"/>
      <c r="Y138" s="477"/>
      <c r="AA138" s="477"/>
      <c r="AC138" s="477"/>
      <c r="AE138" s="477"/>
      <c r="AG138" s="477"/>
      <c r="AI138" s="477"/>
      <c r="AK138" s="477"/>
    </row>
    <row r="139" ht="13.2" spans="1:37">
      <c r="A139" s="475"/>
      <c r="B139" s="475"/>
      <c r="C139" s="476"/>
      <c r="G139" s="477"/>
      <c r="I139" s="477"/>
      <c r="K139" s="477"/>
      <c r="M139" s="477"/>
      <c r="O139" s="477"/>
      <c r="Q139" s="477"/>
      <c r="S139" s="477"/>
      <c r="U139" s="477"/>
      <c r="W139" s="477"/>
      <c r="Y139" s="477"/>
      <c r="AA139" s="477"/>
      <c r="AC139" s="477"/>
      <c r="AE139" s="477"/>
      <c r="AG139" s="477"/>
      <c r="AI139" s="477"/>
      <c r="AK139" s="477"/>
    </row>
    <row r="140" ht="13.2" spans="1:37">
      <c r="A140" s="475"/>
      <c r="B140" s="475"/>
      <c r="C140" s="476"/>
      <c r="G140" s="477"/>
      <c r="I140" s="477"/>
      <c r="K140" s="477"/>
      <c r="M140" s="477"/>
      <c r="O140" s="477"/>
      <c r="Q140" s="477"/>
      <c r="S140" s="477"/>
      <c r="U140" s="477"/>
      <c r="W140" s="477"/>
      <c r="Y140" s="477"/>
      <c r="AA140" s="477"/>
      <c r="AC140" s="477"/>
      <c r="AE140" s="477"/>
      <c r="AG140" s="477"/>
      <c r="AI140" s="477"/>
      <c r="AK140" s="477"/>
    </row>
    <row r="141" ht="13.2" spans="1:37">
      <c r="A141" s="475"/>
      <c r="B141" s="475"/>
      <c r="C141" s="476"/>
      <c r="G141" s="477"/>
      <c r="I141" s="477"/>
      <c r="K141" s="477"/>
      <c r="M141" s="477"/>
      <c r="O141" s="477"/>
      <c r="Q141" s="477"/>
      <c r="S141" s="477"/>
      <c r="U141" s="477"/>
      <c r="W141" s="477"/>
      <c r="Y141" s="477"/>
      <c r="AA141" s="477"/>
      <c r="AC141" s="477"/>
      <c r="AE141" s="477"/>
      <c r="AG141" s="477"/>
      <c r="AI141" s="477"/>
      <c r="AK141" s="477"/>
    </row>
    <row r="142" ht="13.2" spans="1:37">
      <c r="A142" s="475"/>
      <c r="B142" s="475"/>
      <c r="C142" s="476"/>
      <c r="G142" s="477"/>
      <c r="I142" s="477"/>
      <c r="K142" s="477"/>
      <c r="M142" s="477"/>
      <c r="O142" s="477"/>
      <c r="Q142" s="477"/>
      <c r="S142" s="477"/>
      <c r="U142" s="477"/>
      <c r="W142" s="477"/>
      <c r="Y142" s="477"/>
      <c r="AA142" s="477"/>
      <c r="AC142" s="477"/>
      <c r="AE142" s="477"/>
      <c r="AG142" s="477"/>
      <c r="AI142" s="477"/>
      <c r="AK142" s="477"/>
    </row>
    <row r="143" ht="13.2" spans="1:37">
      <c r="A143" s="475"/>
      <c r="B143" s="475"/>
      <c r="C143" s="476"/>
      <c r="G143" s="477"/>
      <c r="I143" s="477"/>
      <c r="K143" s="477"/>
      <c r="M143" s="477"/>
      <c r="O143" s="477"/>
      <c r="Q143" s="477"/>
      <c r="S143" s="477"/>
      <c r="U143" s="477"/>
      <c r="W143" s="477"/>
      <c r="Y143" s="477"/>
      <c r="AA143" s="477"/>
      <c r="AC143" s="477"/>
      <c r="AE143" s="477"/>
      <c r="AG143" s="477"/>
      <c r="AI143" s="477"/>
      <c r="AK143" s="477"/>
    </row>
    <row r="144" ht="13.2" spans="1:37">
      <c r="A144" s="475"/>
      <c r="B144" s="475"/>
      <c r="C144" s="476"/>
      <c r="G144" s="477"/>
      <c r="I144" s="477"/>
      <c r="K144" s="477"/>
      <c r="M144" s="477"/>
      <c r="O144" s="477"/>
      <c r="Q144" s="477"/>
      <c r="S144" s="477"/>
      <c r="U144" s="477"/>
      <c r="W144" s="477"/>
      <c r="Y144" s="477"/>
      <c r="AA144" s="477"/>
      <c r="AC144" s="477"/>
      <c r="AE144" s="477"/>
      <c r="AG144" s="477"/>
      <c r="AI144" s="477"/>
      <c r="AK144" s="477"/>
    </row>
    <row r="145" ht="13.2" spans="1:37">
      <c r="A145" s="475"/>
      <c r="B145" s="475"/>
      <c r="C145" s="476"/>
      <c r="G145" s="477"/>
      <c r="I145" s="477"/>
      <c r="K145" s="477"/>
      <c r="M145" s="477"/>
      <c r="O145" s="477"/>
      <c r="Q145" s="477"/>
      <c r="S145" s="477"/>
      <c r="U145" s="477"/>
      <c r="W145" s="477"/>
      <c r="Y145" s="477"/>
      <c r="AA145" s="477"/>
      <c r="AC145" s="477"/>
      <c r="AE145" s="477"/>
      <c r="AG145" s="477"/>
      <c r="AI145" s="477"/>
      <c r="AK145" s="477"/>
    </row>
    <row r="146" ht="13.2" spans="1:37">
      <c r="A146" s="475"/>
      <c r="B146" s="475"/>
      <c r="C146" s="476"/>
      <c r="G146" s="477"/>
      <c r="I146" s="477"/>
      <c r="K146" s="477"/>
      <c r="M146" s="477"/>
      <c r="O146" s="477"/>
      <c r="Q146" s="477"/>
      <c r="S146" s="477"/>
      <c r="U146" s="477"/>
      <c r="W146" s="477"/>
      <c r="Y146" s="477"/>
      <c r="AA146" s="477"/>
      <c r="AC146" s="477"/>
      <c r="AE146" s="477"/>
      <c r="AG146" s="477"/>
      <c r="AI146" s="477"/>
      <c r="AK146" s="477"/>
    </row>
    <row r="147" ht="13.2" spans="1:37">
      <c r="A147" s="475"/>
      <c r="B147" s="475"/>
      <c r="C147" s="476"/>
      <c r="G147" s="477"/>
      <c r="I147" s="477"/>
      <c r="K147" s="477"/>
      <c r="M147" s="477"/>
      <c r="O147" s="477"/>
      <c r="Q147" s="477"/>
      <c r="S147" s="477"/>
      <c r="U147" s="477"/>
      <c r="W147" s="477"/>
      <c r="Y147" s="477"/>
      <c r="AA147" s="477"/>
      <c r="AC147" s="477"/>
      <c r="AE147" s="477"/>
      <c r="AG147" s="477"/>
      <c r="AI147" s="477"/>
      <c r="AK147" s="477"/>
    </row>
    <row r="148" ht="13.2" spans="1:37">
      <c r="A148" s="475"/>
      <c r="B148" s="475"/>
      <c r="C148" s="476"/>
      <c r="G148" s="477"/>
      <c r="I148" s="477"/>
      <c r="K148" s="477"/>
      <c r="M148" s="477"/>
      <c r="O148" s="477"/>
      <c r="Q148" s="477"/>
      <c r="S148" s="477"/>
      <c r="U148" s="477"/>
      <c r="W148" s="477"/>
      <c r="Y148" s="477"/>
      <c r="AA148" s="477"/>
      <c r="AC148" s="477"/>
      <c r="AE148" s="477"/>
      <c r="AG148" s="477"/>
      <c r="AI148" s="477"/>
      <c r="AK148" s="477"/>
    </row>
    <row r="149" ht="13.2" spans="1:37">
      <c r="A149" s="475"/>
      <c r="B149" s="475"/>
      <c r="C149" s="476"/>
      <c r="G149" s="477"/>
      <c r="I149" s="477"/>
      <c r="K149" s="477"/>
      <c r="M149" s="477"/>
      <c r="O149" s="477"/>
      <c r="Q149" s="477"/>
      <c r="S149" s="477"/>
      <c r="U149" s="477"/>
      <c r="W149" s="477"/>
      <c r="Y149" s="477"/>
      <c r="AA149" s="477"/>
      <c r="AC149" s="477"/>
      <c r="AE149" s="477"/>
      <c r="AG149" s="477"/>
      <c r="AI149" s="477"/>
      <c r="AK149" s="477"/>
    </row>
    <row r="150" ht="13.2" spans="1:37">
      <c r="A150" s="475"/>
      <c r="B150" s="475"/>
      <c r="C150" s="476"/>
      <c r="G150" s="477"/>
      <c r="I150" s="477"/>
      <c r="K150" s="477"/>
      <c r="M150" s="477"/>
      <c r="O150" s="477"/>
      <c r="Q150" s="477"/>
      <c r="S150" s="477"/>
      <c r="U150" s="477"/>
      <c r="W150" s="477"/>
      <c r="Y150" s="477"/>
      <c r="AA150" s="477"/>
      <c r="AC150" s="477"/>
      <c r="AE150" s="477"/>
      <c r="AG150" s="477"/>
      <c r="AI150" s="477"/>
      <c r="AK150" s="477"/>
    </row>
    <row r="151" ht="13.2" spans="1:37">
      <c r="A151" s="475"/>
      <c r="B151" s="475"/>
      <c r="C151" s="476"/>
      <c r="G151" s="477"/>
      <c r="I151" s="477"/>
      <c r="K151" s="477"/>
      <c r="M151" s="477"/>
      <c r="O151" s="477"/>
      <c r="Q151" s="477"/>
      <c r="S151" s="477"/>
      <c r="U151" s="477"/>
      <c r="W151" s="477"/>
      <c r="Y151" s="477"/>
      <c r="AA151" s="477"/>
      <c r="AC151" s="477"/>
      <c r="AE151" s="477"/>
      <c r="AG151" s="477"/>
      <c r="AI151" s="477"/>
      <c r="AK151" s="477"/>
    </row>
    <row r="152" ht="13.2" spans="1:37">
      <c r="A152" s="475"/>
      <c r="B152" s="475"/>
      <c r="C152" s="476"/>
      <c r="G152" s="477"/>
      <c r="I152" s="477"/>
      <c r="K152" s="477"/>
      <c r="M152" s="477"/>
      <c r="O152" s="477"/>
      <c r="Q152" s="477"/>
      <c r="S152" s="477"/>
      <c r="U152" s="477"/>
      <c r="W152" s="477"/>
      <c r="Y152" s="477"/>
      <c r="AA152" s="477"/>
      <c r="AC152" s="477"/>
      <c r="AE152" s="477"/>
      <c r="AG152" s="477"/>
      <c r="AI152" s="477"/>
      <c r="AK152" s="477"/>
    </row>
    <row r="153" ht="13.2" spans="1:37">
      <c r="A153" s="475"/>
      <c r="B153" s="475"/>
      <c r="C153" s="476"/>
      <c r="G153" s="477"/>
      <c r="I153" s="477"/>
      <c r="K153" s="477"/>
      <c r="M153" s="477"/>
      <c r="O153" s="477"/>
      <c r="Q153" s="477"/>
      <c r="S153" s="477"/>
      <c r="U153" s="477"/>
      <c r="W153" s="477"/>
      <c r="Y153" s="477"/>
      <c r="AA153" s="477"/>
      <c r="AC153" s="477"/>
      <c r="AE153" s="477"/>
      <c r="AG153" s="477"/>
      <c r="AI153" s="477"/>
      <c r="AK153" s="477"/>
    </row>
    <row r="154" ht="13.2" spans="1:37">
      <c r="A154" s="475"/>
      <c r="B154" s="475"/>
      <c r="C154" s="476"/>
      <c r="G154" s="477"/>
      <c r="I154" s="477"/>
      <c r="K154" s="477"/>
      <c r="M154" s="477"/>
      <c r="O154" s="477"/>
      <c r="Q154" s="477"/>
      <c r="S154" s="477"/>
      <c r="U154" s="477"/>
      <c r="W154" s="477"/>
      <c r="Y154" s="477"/>
      <c r="AA154" s="477"/>
      <c r="AC154" s="477"/>
      <c r="AE154" s="477"/>
      <c r="AG154" s="477"/>
      <c r="AI154" s="477"/>
      <c r="AK154" s="477"/>
    </row>
    <row r="155" ht="13.2" spans="1:37">
      <c r="A155" s="475"/>
      <c r="B155" s="475"/>
      <c r="C155" s="476"/>
      <c r="G155" s="477"/>
      <c r="I155" s="477"/>
      <c r="K155" s="477"/>
      <c r="M155" s="477"/>
      <c r="O155" s="477"/>
      <c r="Q155" s="477"/>
      <c r="S155" s="477"/>
      <c r="U155" s="477"/>
      <c r="W155" s="477"/>
      <c r="Y155" s="477"/>
      <c r="AA155" s="477"/>
      <c r="AC155" s="477"/>
      <c r="AE155" s="477"/>
      <c r="AG155" s="477"/>
      <c r="AI155" s="477"/>
      <c r="AK155" s="477"/>
    </row>
    <row r="156" ht="13.2" spans="1:37">
      <c r="A156" s="475"/>
      <c r="B156" s="475"/>
      <c r="C156" s="476"/>
      <c r="G156" s="477"/>
      <c r="I156" s="477"/>
      <c r="K156" s="477"/>
      <c r="M156" s="477"/>
      <c r="O156" s="477"/>
      <c r="Q156" s="477"/>
      <c r="S156" s="477"/>
      <c r="U156" s="477"/>
      <c r="W156" s="477"/>
      <c r="Y156" s="477"/>
      <c r="AA156" s="477"/>
      <c r="AC156" s="477"/>
      <c r="AE156" s="477"/>
      <c r="AG156" s="477"/>
      <c r="AI156" s="477"/>
      <c r="AK156" s="477"/>
    </row>
    <row r="157" ht="13.2" spans="1:37">
      <c r="A157" s="475"/>
      <c r="B157" s="475"/>
      <c r="C157" s="476"/>
      <c r="G157" s="477"/>
      <c r="I157" s="477"/>
      <c r="K157" s="477"/>
      <c r="M157" s="477"/>
      <c r="O157" s="477"/>
      <c r="Q157" s="477"/>
      <c r="S157" s="477"/>
      <c r="U157" s="477"/>
      <c r="W157" s="477"/>
      <c r="Y157" s="477"/>
      <c r="AA157" s="477"/>
      <c r="AC157" s="477"/>
      <c r="AE157" s="477"/>
      <c r="AG157" s="477"/>
      <c r="AI157" s="477"/>
      <c r="AK157" s="477"/>
    </row>
    <row r="158" ht="13.2" spans="1:37">
      <c r="A158" s="475"/>
      <c r="B158" s="475"/>
      <c r="C158" s="476"/>
      <c r="G158" s="477"/>
      <c r="I158" s="477"/>
      <c r="K158" s="477"/>
      <c r="M158" s="477"/>
      <c r="O158" s="477"/>
      <c r="Q158" s="477"/>
      <c r="S158" s="477"/>
      <c r="U158" s="477"/>
      <c r="W158" s="477"/>
      <c r="Y158" s="477"/>
      <c r="AA158" s="477"/>
      <c r="AC158" s="477"/>
      <c r="AE158" s="477"/>
      <c r="AG158" s="477"/>
      <c r="AI158" s="477"/>
      <c r="AK158" s="477"/>
    </row>
    <row r="159" ht="13.2" spans="1:37">
      <c r="A159" s="475"/>
      <c r="B159" s="475"/>
      <c r="C159" s="476"/>
      <c r="G159" s="477"/>
      <c r="I159" s="477"/>
      <c r="K159" s="477"/>
      <c r="M159" s="477"/>
      <c r="O159" s="477"/>
      <c r="Q159" s="477"/>
      <c r="S159" s="477"/>
      <c r="U159" s="477"/>
      <c r="W159" s="477"/>
      <c r="Y159" s="477"/>
      <c r="AA159" s="477"/>
      <c r="AC159" s="477"/>
      <c r="AE159" s="477"/>
      <c r="AG159" s="477"/>
      <c r="AI159" s="477"/>
      <c r="AK159" s="477"/>
    </row>
    <row r="160" ht="13.2" spans="1:37">
      <c r="A160" s="475"/>
      <c r="B160" s="475"/>
      <c r="C160" s="476"/>
      <c r="G160" s="477"/>
      <c r="I160" s="477"/>
      <c r="K160" s="477"/>
      <c r="M160" s="477"/>
      <c r="O160" s="477"/>
      <c r="Q160" s="477"/>
      <c r="S160" s="477"/>
      <c r="U160" s="477"/>
      <c r="W160" s="477"/>
      <c r="Y160" s="477"/>
      <c r="AA160" s="477"/>
      <c r="AC160" s="477"/>
      <c r="AE160" s="477"/>
      <c r="AG160" s="477"/>
      <c r="AI160" s="477"/>
      <c r="AK160" s="477"/>
    </row>
    <row r="161" ht="13.2" spans="1:37">
      <c r="A161" s="475"/>
      <c r="B161" s="475"/>
      <c r="C161" s="476"/>
      <c r="G161" s="477"/>
      <c r="I161" s="477"/>
      <c r="K161" s="477"/>
      <c r="M161" s="477"/>
      <c r="O161" s="477"/>
      <c r="Q161" s="477"/>
      <c r="S161" s="477"/>
      <c r="U161" s="477"/>
      <c r="W161" s="477"/>
      <c r="Y161" s="477"/>
      <c r="AA161" s="477"/>
      <c r="AC161" s="477"/>
      <c r="AE161" s="477"/>
      <c r="AG161" s="477"/>
      <c r="AI161" s="477"/>
      <c r="AK161" s="477"/>
    </row>
    <row r="162" ht="13.2" spans="1:37">
      <c r="A162" s="475"/>
      <c r="B162" s="475"/>
      <c r="C162" s="476"/>
      <c r="G162" s="477"/>
      <c r="I162" s="477"/>
      <c r="K162" s="477"/>
      <c r="M162" s="477"/>
      <c r="O162" s="477"/>
      <c r="Q162" s="477"/>
      <c r="S162" s="477"/>
      <c r="U162" s="477"/>
      <c r="W162" s="477"/>
      <c r="Y162" s="477"/>
      <c r="AA162" s="477"/>
      <c r="AC162" s="477"/>
      <c r="AE162" s="477"/>
      <c r="AG162" s="477"/>
      <c r="AI162" s="477"/>
      <c r="AK162" s="477"/>
    </row>
    <row r="163" ht="13.2" spans="1:37">
      <c r="A163" s="475"/>
      <c r="B163" s="475"/>
      <c r="C163" s="476"/>
      <c r="G163" s="477"/>
      <c r="I163" s="477"/>
      <c r="K163" s="477"/>
      <c r="M163" s="477"/>
      <c r="O163" s="477"/>
      <c r="Q163" s="477"/>
      <c r="S163" s="477"/>
      <c r="U163" s="477"/>
      <c r="W163" s="477"/>
      <c r="Y163" s="477"/>
      <c r="AA163" s="477"/>
      <c r="AC163" s="477"/>
      <c r="AE163" s="477"/>
      <c r="AG163" s="477"/>
      <c r="AI163" s="477"/>
      <c r="AK163" s="477"/>
    </row>
    <row r="164" ht="13.2" spans="1:37">
      <c r="A164" s="475"/>
      <c r="B164" s="475"/>
      <c r="C164" s="476"/>
      <c r="G164" s="477"/>
      <c r="I164" s="477"/>
      <c r="K164" s="477"/>
      <c r="M164" s="477"/>
      <c r="O164" s="477"/>
      <c r="Q164" s="477"/>
      <c r="S164" s="477"/>
      <c r="U164" s="477"/>
      <c r="W164" s="477"/>
      <c r="Y164" s="477"/>
      <c r="AA164" s="477"/>
      <c r="AC164" s="477"/>
      <c r="AE164" s="477"/>
      <c r="AG164" s="477"/>
      <c r="AI164" s="477"/>
      <c r="AK164" s="477"/>
    </row>
    <row r="165" ht="13.2" spans="1:37">
      <c r="A165" s="475"/>
      <c r="B165" s="475"/>
      <c r="C165" s="476"/>
      <c r="G165" s="477"/>
      <c r="I165" s="477"/>
      <c r="K165" s="477"/>
      <c r="M165" s="477"/>
      <c r="O165" s="477"/>
      <c r="Q165" s="477"/>
      <c r="S165" s="477"/>
      <c r="U165" s="477"/>
      <c r="W165" s="477"/>
      <c r="Y165" s="477"/>
      <c r="AA165" s="477"/>
      <c r="AC165" s="477"/>
      <c r="AE165" s="477"/>
      <c r="AG165" s="477"/>
      <c r="AI165" s="477"/>
      <c r="AK165" s="477"/>
    </row>
    <row r="166" ht="13.2" spans="1:37">
      <c r="A166" s="475"/>
      <c r="B166" s="475"/>
      <c r="C166" s="476"/>
      <c r="G166" s="477"/>
      <c r="I166" s="477"/>
      <c r="K166" s="477"/>
      <c r="M166" s="477"/>
      <c r="O166" s="477"/>
      <c r="Q166" s="477"/>
      <c r="S166" s="477"/>
      <c r="U166" s="477"/>
      <c r="W166" s="477"/>
      <c r="Y166" s="477"/>
      <c r="AA166" s="477"/>
      <c r="AC166" s="477"/>
      <c r="AE166" s="477"/>
      <c r="AG166" s="477"/>
      <c r="AI166" s="477"/>
      <c r="AK166" s="477"/>
    </row>
    <row r="167" ht="13.2" spans="1:37">
      <c r="A167" s="475"/>
      <c r="B167" s="475"/>
      <c r="C167" s="476"/>
      <c r="G167" s="477"/>
      <c r="I167" s="477"/>
      <c r="K167" s="477"/>
      <c r="M167" s="477"/>
      <c r="O167" s="477"/>
      <c r="Q167" s="477"/>
      <c r="S167" s="477"/>
      <c r="U167" s="477"/>
      <c r="W167" s="477"/>
      <c r="Y167" s="477"/>
      <c r="AA167" s="477"/>
      <c r="AC167" s="477"/>
      <c r="AE167" s="477"/>
      <c r="AG167" s="477"/>
      <c r="AI167" s="477"/>
      <c r="AK167" s="477"/>
    </row>
    <row r="168" ht="13.2" spans="1:37">
      <c r="A168" s="475"/>
      <c r="B168" s="475"/>
      <c r="C168" s="476"/>
      <c r="G168" s="477"/>
      <c r="I168" s="477"/>
      <c r="K168" s="477"/>
      <c r="M168" s="477"/>
      <c r="O168" s="477"/>
      <c r="Q168" s="477"/>
      <c r="S168" s="477"/>
      <c r="U168" s="477"/>
      <c r="W168" s="477"/>
      <c r="Y168" s="477"/>
      <c r="AA168" s="477"/>
      <c r="AC168" s="477"/>
      <c r="AE168" s="477"/>
      <c r="AG168" s="477"/>
      <c r="AI168" s="477"/>
      <c r="AK168" s="477"/>
    </row>
    <row r="169" ht="13.2" spans="1:37">
      <c r="A169" s="475"/>
      <c r="B169" s="475"/>
      <c r="C169" s="476"/>
      <c r="G169" s="477"/>
      <c r="I169" s="477"/>
      <c r="K169" s="477"/>
      <c r="M169" s="477"/>
      <c r="O169" s="477"/>
      <c r="Q169" s="477"/>
      <c r="S169" s="477"/>
      <c r="U169" s="477"/>
      <c r="W169" s="477"/>
      <c r="Y169" s="477"/>
      <c r="AA169" s="477"/>
      <c r="AC169" s="477"/>
      <c r="AE169" s="477"/>
      <c r="AG169" s="477"/>
      <c r="AI169" s="477"/>
      <c r="AK169" s="477"/>
    </row>
    <row r="170" ht="13.2" spans="1:37">
      <c r="A170" s="475"/>
      <c r="B170" s="475"/>
      <c r="C170" s="476"/>
      <c r="G170" s="477"/>
      <c r="I170" s="477"/>
      <c r="K170" s="477"/>
      <c r="M170" s="477"/>
      <c r="O170" s="477"/>
      <c r="Q170" s="477"/>
      <c r="S170" s="477"/>
      <c r="U170" s="477"/>
      <c r="W170" s="477"/>
      <c r="Y170" s="477"/>
      <c r="AA170" s="477"/>
      <c r="AC170" s="477"/>
      <c r="AE170" s="477"/>
      <c r="AG170" s="477"/>
      <c r="AI170" s="477"/>
      <c r="AK170" s="477"/>
    </row>
    <row r="171" ht="13.2" spans="1:37">
      <c r="A171" s="475"/>
      <c r="B171" s="475"/>
      <c r="C171" s="476"/>
      <c r="G171" s="477"/>
      <c r="I171" s="477"/>
      <c r="K171" s="477"/>
      <c r="M171" s="477"/>
      <c r="O171" s="477"/>
      <c r="Q171" s="477"/>
      <c r="S171" s="477"/>
      <c r="U171" s="477"/>
      <c r="W171" s="477"/>
      <c r="Y171" s="477"/>
      <c r="AA171" s="477"/>
      <c r="AC171" s="477"/>
      <c r="AE171" s="477"/>
      <c r="AG171" s="477"/>
      <c r="AI171" s="477"/>
      <c r="AK171" s="477"/>
    </row>
    <row r="172" ht="13.2" spans="1:37">
      <c r="A172" s="475"/>
      <c r="B172" s="475"/>
      <c r="C172" s="476"/>
      <c r="G172" s="477"/>
      <c r="I172" s="477"/>
      <c r="K172" s="477"/>
      <c r="M172" s="477"/>
      <c r="O172" s="477"/>
      <c r="Q172" s="477"/>
      <c r="S172" s="477"/>
      <c r="U172" s="477"/>
      <c r="W172" s="477"/>
      <c r="Y172" s="477"/>
      <c r="AA172" s="477"/>
      <c r="AC172" s="477"/>
      <c r="AE172" s="477"/>
      <c r="AG172" s="477"/>
      <c r="AI172" s="477"/>
      <c r="AK172" s="477"/>
    </row>
    <row r="173" ht="13.2" spans="1:37">
      <c r="A173" s="475"/>
      <c r="B173" s="475"/>
      <c r="C173" s="476"/>
      <c r="G173" s="477"/>
      <c r="I173" s="477"/>
      <c r="K173" s="477"/>
      <c r="M173" s="477"/>
      <c r="O173" s="477"/>
      <c r="Q173" s="477"/>
      <c r="S173" s="477"/>
      <c r="U173" s="477"/>
      <c r="W173" s="477"/>
      <c r="Y173" s="477"/>
      <c r="AA173" s="477"/>
      <c r="AC173" s="477"/>
      <c r="AE173" s="477"/>
      <c r="AG173" s="477"/>
      <c r="AI173" s="477"/>
      <c r="AK173" s="477"/>
    </row>
    <row r="174" ht="13.2" spans="1:37">
      <c r="A174" s="475"/>
      <c r="B174" s="475"/>
      <c r="C174" s="476"/>
      <c r="G174" s="477"/>
      <c r="I174" s="477"/>
      <c r="K174" s="477"/>
      <c r="M174" s="477"/>
      <c r="O174" s="477"/>
      <c r="Q174" s="477"/>
      <c r="S174" s="477"/>
      <c r="U174" s="477"/>
      <c r="W174" s="477"/>
      <c r="Y174" s="477"/>
      <c r="AA174" s="477"/>
      <c r="AC174" s="477"/>
      <c r="AE174" s="477"/>
      <c r="AG174" s="477"/>
      <c r="AI174" s="477"/>
      <c r="AK174" s="477"/>
    </row>
    <row r="175" ht="13.2" spans="1:37">
      <c r="A175" s="475"/>
      <c r="B175" s="475"/>
      <c r="C175" s="476"/>
      <c r="G175" s="477"/>
      <c r="I175" s="477"/>
      <c r="K175" s="477"/>
      <c r="M175" s="477"/>
      <c r="O175" s="477"/>
      <c r="Q175" s="477"/>
      <c r="S175" s="477"/>
      <c r="U175" s="477"/>
      <c r="W175" s="477"/>
      <c r="Y175" s="477"/>
      <c r="AA175" s="477"/>
      <c r="AC175" s="477"/>
      <c r="AE175" s="477"/>
      <c r="AG175" s="477"/>
      <c r="AI175" s="477"/>
      <c r="AK175" s="477"/>
    </row>
    <row r="176" ht="13.2" spans="1:37">
      <c r="A176" s="475"/>
      <c r="B176" s="475"/>
      <c r="C176" s="476"/>
      <c r="G176" s="477"/>
      <c r="I176" s="477"/>
      <c r="K176" s="477"/>
      <c r="M176" s="477"/>
      <c r="O176" s="477"/>
      <c r="Q176" s="477"/>
      <c r="S176" s="477"/>
      <c r="U176" s="477"/>
      <c r="W176" s="477"/>
      <c r="Y176" s="477"/>
      <c r="AA176" s="477"/>
      <c r="AC176" s="477"/>
      <c r="AE176" s="477"/>
      <c r="AG176" s="477"/>
      <c r="AI176" s="477"/>
      <c r="AK176" s="477"/>
    </row>
    <row r="177" ht="13.2" spans="1:37">
      <c r="A177" s="475"/>
      <c r="B177" s="475"/>
      <c r="C177" s="476"/>
      <c r="G177" s="477"/>
      <c r="I177" s="477"/>
      <c r="K177" s="477"/>
      <c r="M177" s="477"/>
      <c r="O177" s="477"/>
      <c r="Q177" s="477"/>
      <c r="S177" s="477"/>
      <c r="U177" s="477"/>
      <c r="W177" s="477"/>
      <c r="Y177" s="477"/>
      <c r="AA177" s="477"/>
      <c r="AC177" s="477"/>
      <c r="AE177" s="477"/>
      <c r="AG177" s="477"/>
      <c r="AI177" s="477"/>
      <c r="AK177" s="477"/>
    </row>
    <row r="178" ht="13.2" spans="1:37">
      <c r="A178" s="475"/>
      <c r="B178" s="475"/>
      <c r="C178" s="476"/>
      <c r="G178" s="477"/>
      <c r="I178" s="477"/>
      <c r="K178" s="477"/>
      <c r="M178" s="477"/>
      <c r="O178" s="477"/>
      <c r="Q178" s="477"/>
      <c r="S178" s="477"/>
      <c r="U178" s="477"/>
      <c r="W178" s="477"/>
      <c r="Y178" s="477"/>
      <c r="AA178" s="477"/>
      <c r="AC178" s="477"/>
      <c r="AE178" s="477"/>
      <c r="AG178" s="477"/>
      <c r="AI178" s="477"/>
      <c r="AK178" s="477"/>
    </row>
    <row r="179" ht="13.2" spans="1:37">
      <c r="A179" s="475"/>
      <c r="B179" s="475"/>
      <c r="C179" s="476"/>
      <c r="G179" s="477"/>
      <c r="I179" s="477"/>
      <c r="K179" s="477"/>
      <c r="M179" s="477"/>
      <c r="O179" s="477"/>
      <c r="Q179" s="477"/>
      <c r="S179" s="477"/>
      <c r="U179" s="477"/>
      <c r="W179" s="477"/>
      <c r="Y179" s="477"/>
      <c r="AA179" s="477"/>
      <c r="AC179" s="477"/>
      <c r="AE179" s="477"/>
      <c r="AG179" s="477"/>
      <c r="AI179" s="477"/>
      <c r="AK179" s="477"/>
    </row>
    <row r="180" ht="13.2" spans="1:37">
      <c r="A180" s="475"/>
      <c r="B180" s="475"/>
      <c r="C180" s="476"/>
      <c r="G180" s="477"/>
      <c r="I180" s="477"/>
      <c r="K180" s="477"/>
      <c r="M180" s="477"/>
      <c r="O180" s="477"/>
      <c r="Q180" s="477"/>
      <c r="S180" s="477"/>
      <c r="U180" s="477"/>
      <c r="W180" s="477"/>
      <c r="Y180" s="477"/>
      <c r="AA180" s="477"/>
      <c r="AC180" s="477"/>
      <c r="AE180" s="477"/>
      <c r="AG180" s="477"/>
      <c r="AI180" s="477"/>
      <c r="AK180" s="477"/>
    </row>
    <row r="181" ht="13.2" spans="1:37">
      <c r="A181" s="475"/>
      <c r="B181" s="475"/>
      <c r="C181" s="476"/>
      <c r="G181" s="477"/>
      <c r="I181" s="477"/>
      <c r="K181" s="477"/>
      <c r="M181" s="477"/>
      <c r="O181" s="477"/>
      <c r="Q181" s="477"/>
      <c r="S181" s="477"/>
      <c r="U181" s="477"/>
      <c r="W181" s="477"/>
      <c r="Y181" s="477"/>
      <c r="AA181" s="477"/>
      <c r="AC181" s="477"/>
      <c r="AE181" s="477"/>
      <c r="AG181" s="477"/>
      <c r="AI181" s="477"/>
      <c r="AK181" s="477"/>
    </row>
    <row r="182" ht="13.2" spans="1:37">
      <c r="A182" s="475"/>
      <c r="B182" s="475"/>
      <c r="C182" s="476"/>
      <c r="G182" s="477"/>
      <c r="I182" s="477"/>
      <c r="K182" s="477"/>
      <c r="M182" s="477"/>
      <c r="O182" s="477"/>
      <c r="Q182" s="477"/>
      <c r="S182" s="477"/>
      <c r="U182" s="477"/>
      <c r="W182" s="477"/>
      <c r="Y182" s="477"/>
      <c r="AA182" s="477"/>
      <c r="AC182" s="477"/>
      <c r="AE182" s="477"/>
      <c r="AG182" s="477"/>
      <c r="AI182" s="477"/>
      <c r="AK182" s="477"/>
    </row>
    <row r="183" ht="13.2" spans="1:37">
      <c r="A183" s="475"/>
      <c r="B183" s="475"/>
      <c r="C183" s="476"/>
      <c r="G183" s="477"/>
      <c r="I183" s="477"/>
      <c r="K183" s="477"/>
      <c r="M183" s="477"/>
      <c r="O183" s="477"/>
      <c r="Q183" s="477"/>
      <c r="S183" s="477"/>
      <c r="U183" s="477"/>
      <c r="W183" s="477"/>
      <c r="Y183" s="477"/>
      <c r="AA183" s="477"/>
      <c r="AC183" s="477"/>
      <c r="AE183" s="477"/>
      <c r="AG183" s="477"/>
      <c r="AI183" s="477"/>
      <c r="AK183" s="477"/>
    </row>
    <row r="184" ht="13.2" spans="1:37">
      <c r="A184" s="475"/>
      <c r="B184" s="475"/>
      <c r="C184" s="476"/>
      <c r="G184" s="477"/>
      <c r="I184" s="477"/>
      <c r="K184" s="477"/>
      <c r="M184" s="477"/>
      <c r="O184" s="477"/>
      <c r="Q184" s="477"/>
      <c r="S184" s="477"/>
      <c r="U184" s="477"/>
      <c r="W184" s="477"/>
      <c r="Y184" s="477"/>
      <c r="AA184" s="477"/>
      <c r="AC184" s="477"/>
      <c r="AE184" s="477"/>
      <c r="AG184" s="477"/>
      <c r="AI184" s="477"/>
      <c r="AK184" s="477"/>
    </row>
    <row r="185" ht="13.2" spans="1:37">
      <c r="A185" s="475"/>
      <c r="B185" s="475"/>
      <c r="C185" s="476"/>
      <c r="G185" s="477"/>
      <c r="I185" s="477"/>
      <c r="K185" s="477"/>
      <c r="M185" s="477"/>
      <c r="O185" s="477"/>
      <c r="Q185" s="477"/>
      <c r="S185" s="477"/>
      <c r="U185" s="477"/>
      <c r="W185" s="477"/>
      <c r="Y185" s="477"/>
      <c r="AA185" s="477"/>
      <c r="AC185" s="477"/>
      <c r="AE185" s="477"/>
      <c r="AG185" s="477"/>
      <c r="AI185" s="477"/>
      <c r="AK185" s="477"/>
    </row>
    <row r="186" ht="13.2" spans="1:37">
      <c r="A186" s="475"/>
      <c r="B186" s="475"/>
      <c r="C186" s="476"/>
      <c r="G186" s="477"/>
      <c r="I186" s="477"/>
      <c r="K186" s="477"/>
      <c r="M186" s="477"/>
      <c r="O186" s="477"/>
      <c r="Q186" s="477"/>
      <c r="S186" s="477"/>
      <c r="U186" s="477"/>
      <c r="W186" s="477"/>
      <c r="Y186" s="477"/>
      <c r="AA186" s="477"/>
      <c r="AC186" s="477"/>
      <c r="AE186" s="477"/>
      <c r="AG186" s="477"/>
      <c r="AI186" s="477"/>
      <c r="AK186" s="477"/>
    </row>
    <row r="187" ht="13.2" spans="1:37">
      <c r="A187" s="475"/>
      <c r="B187" s="475"/>
      <c r="C187" s="476"/>
      <c r="G187" s="477"/>
      <c r="I187" s="477"/>
      <c r="K187" s="477"/>
      <c r="M187" s="477"/>
      <c r="O187" s="477"/>
      <c r="Q187" s="477"/>
      <c r="S187" s="477"/>
      <c r="U187" s="477"/>
      <c r="W187" s="477"/>
      <c r="Y187" s="477"/>
      <c r="AA187" s="477"/>
      <c r="AC187" s="477"/>
      <c r="AE187" s="477"/>
      <c r="AG187" s="477"/>
      <c r="AI187" s="477"/>
      <c r="AK187" s="477"/>
    </row>
    <row r="188" ht="13.2" spans="1:37">
      <c r="A188" s="475"/>
      <c r="B188" s="475"/>
      <c r="C188" s="476"/>
      <c r="G188" s="477"/>
      <c r="I188" s="477"/>
      <c r="K188" s="477"/>
      <c r="M188" s="477"/>
      <c r="O188" s="477"/>
      <c r="Q188" s="477"/>
      <c r="S188" s="477"/>
      <c r="U188" s="477"/>
      <c r="W188" s="477"/>
      <c r="Y188" s="477"/>
      <c r="AA188" s="477"/>
      <c r="AC188" s="477"/>
      <c r="AE188" s="477"/>
      <c r="AG188" s="477"/>
      <c r="AI188" s="477"/>
      <c r="AK188" s="477"/>
    </row>
    <row r="189" ht="13.2" spans="1:37">
      <c r="A189" s="475"/>
      <c r="B189" s="475"/>
      <c r="C189" s="476"/>
      <c r="G189" s="477"/>
      <c r="I189" s="477"/>
      <c r="K189" s="477"/>
      <c r="M189" s="477"/>
      <c r="O189" s="477"/>
      <c r="Q189" s="477"/>
      <c r="S189" s="477"/>
      <c r="U189" s="477"/>
      <c r="W189" s="477"/>
      <c r="Y189" s="477"/>
      <c r="AA189" s="477"/>
      <c r="AC189" s="477"/>
      <c r="AE189" s="477"/>
      <c r="AG189" s="477"/>
      <c r="AI189" s="477"/>
      <c r="AK189" s="477"/>
    </row>
    <row r="190" ht="13.2" spans="1:37">
      <c r="A190" s="475"/>
      <c r="B190" s="475"/>
      <c r="C190" s="476"/>
      <c r="G190" s="477"/>
      <c r="I190" s="477"/>
      <c r="K190" s="477"/>
      <c r="M190" s="477"/>
      <c r="O190" s="477"/>
      <c r="Q190" s="477"/>
      <c r="S190" s="477"/>
      <c r="U190" s="477"/>
      <c r="W190" s="477"/>
      <c r="Y190" s="477"/>
      <c r="AA190" s="477"/>
      <c r="AC190" s="477"/>
      <c r="AE190" s="477"/>
      <c r="AG190" s="477"/>
      <c r="AI190" s="477"/>
      <c r="AK190" s="477"/>
    </row>
    <row r="191" ht="13.2" spans="1:37">
      <c r="A191" s="475"/>
      <c r="B191" s="475"/>
      <c r="C191" s="476"/>
      <c r="G191" s="477"/>
      <c r="I191" s="477"/>
      <c r="K191" s="477"/>
      <c r="M191" s="477"/>
      <c r="O191" s="477"/>
      <c r="Q191" s="477"/>
      <c r="S191" s="477"/>
      <c r="U191" s="477"/>
      <c r="W191" s="477"/>
      <c r="Y191" s="477"/>
      <c r="AA191" s="477"/>
      <c r="AC191" s="477"/>
      <c r="AE191" s="477"/>
      <c r="AG191" s="477"/>
      <c r="AI191" s="477"/>
      <c r="AK191" s="477"/>
    </row>
    <row r="192" ht="13.2" spans="1:37">
      <c r="A192" s="475"/>
      <c r="B192" s="475"/>
      <c r="C192" s="476"/>
      <c r="G192" s="477"/>
      <c r="I192" s="477"/>
      <c r="K192" s="477"/>
      <c r="M192" s="477"/>
      <c r="O192" s="477"/>
      <c r="Q192" s="477"/>
      <c r="S192" s="477"/>
      <c r="U192" s="477"/>
      <c r="W192" s="477"/>
      <c r="Y192" s="477"/>
      <c r="AA192" s="477"/>
      <c r="AC192" s="477"/>
      <c r="AE192" s="477"/>
      <c r="AG192" s="477"/>
      <c r="AI192" s="477"/>
      <c r="AK192" s="477"/>
    </row>
    <row r="193" ht="13.2" spans="1:37">
      <c r="A193" s="475"/>
      <c r="B193" s="475"/>
      <c r="C193" s="476"/>
      <c r="G193" s="477"/>
      <c r="I193" s="477"/>
      <c r="K193" s="477"/>
      <c r="M193" s="477"/>
      <c r="O193" s="477"/>
      <c r="Q193" s="477"/>
      <c r="S193" s="477"/>
      <c r="U193" s="477"/>
      <c r="W193" s="477"/>
      <c r="Y193" s="477"/>
      <c r="AA193" s="477"/>
      <c r="AC193" s="477"/>
      <c r="AE193" s="477"/>
      <c r="AG193" s="477"/>
      <c r="AI193" s="477"/>
      <c r="AK193" s="477"/>
    </row>
    <row r="194" ht="13.2" spans="1:37">
      <c r="A194" s="475"/>
      <c r="B194" s="475"/>
      <c r="C194" s="476"/>
      <c r="G194" s="477"/>
      <c r="I194" s="477"/>
      <c r="K194" s="477"/>
      <c r="M194" s="477"/>
      <c r="O194" s="477"/>
      <c r="Q194" s="477"/>
      <c r="S194" s="477"/>
      <c r="U194" s="477"/>
      <c r="W194" s="477"/>
      <c r="Y194" s="477"/>
      <c r="AA194" s="477"/>
      <c r="AC194" s="477"/>
      <c r="AE194" s="477"/>
      <c r="AG194" s="477"/>
      <c r="AI194" s="477"/>
      <c r="AK194" s="477"/>
    </row>
    <row r="195" ht="13.2" spans="1:37">
      <c r="A195" s="475"/>
      <c r="B195" s="475"/>
      <c r="C195" s="476"/>
      <c r="G195" s="477"/>
      <c r="I195" s="477"/>
      <c r="K195" s="477"/>
      <c r="M195" s="477"/>
      <c r="O195" s="477"/>
      <c r="Q195" s="477"/>
      <c r="S195" s="477"/>
      <c r="U195" s="477"/>
      <c r="W195" s="477"/>
      <c r="Y195" s="477"/>
      <c r="AA195" s="477"/>
      <c r="AC195" s="477"/>
      <c r="AE195" s="477"/>
      <c r="AG195" s="477"/>
      <c r="AI195" s="477"/>
      <c r="AK195" s="477"/>
    </row>
    <row r="196" ht="13.2" spans="1:37">
      <c r="A196" s="475"/>
      <c r="B196" s="475"/>
      <c r="C196" s="476"/>
      <c r="G196" s="477"/>
      <c r="I196" s="477"/>
      <c r="K196" s="477"/>
      <c r="M196" s="477"/>
      <c r="O196" s="477"/>
      <c r="Q196" s="477"/>
      <c r="S196" s="477"/>
      <c r="U196" s="477"/>
      <c r="W196" s="477"/>
      <c r="Y196" s="477"/>
      <c r="AA196" s="477"/>
      <c r="AC196" s="477"/>
      <c r="AE196" s="477"/>
      <c r="AG196" s="477"/>
      <c r="AI196" s="477"/>
      <c r="AK196" s="477"/>
    </row>
    <row r="197" ht="13.2" spans="1:37">
      <c r="A197" s="475"/>
      <c r="B197" s="475"/>
      <c r="C197" s="476"/>
      <c r="G197" s="477"/>
      <c r="I197" s="477"/>
      <c r="K197" s="477"/>
      <c r="M197" s="477"/>
      <c r="O197" s="477"/>
      <c r="Q197" s="477"/>
      <c r="S197" s="477"/>
      <c r="U197" s="477"/>
      <c r="W197" s="477"/>
      <c r="Y197" s="477"/>
      <c r="AA197" s="477"/>
      <c r="AC197" s="477"/>
      <c r="AE197" s="477"/>
      <c r="AG197" s="477"/>
      <c r="AI197" s="477"/>
      <c r="AK197" s="477"/>
    </row>
    <row r="198" ht="13.2" spans="1:37">
      <c r="A198" s="475"/>
      <c r="B198" s="475"/>
      <c r="C198" s="476"/>
      <c r="G198" s="477"/>
      <c r="I198" s="477"/>
      <c r="K198" s="477"/>
      <c r="M198" s="477"/>
      <c r="O198" s="477"/>
      <c r="Q198" s="477"/>
      <c r="S198" s="477"/>
      <c r="U198" s="477"/>
      <c r="W198" s="477"/>
      <c r="Y198" s="477"/>
      <c r="AA198" s="477"/>
      <c r="AC198" s="477"/>
      <c r="AE198" s="477"/>
      <c r="AG198" s="477"/>
      <c r="AI198" s="477"/>
      <c r="AK198" s="477"/>
    </row>
    <row r="199" ht="13.2" spans="1:37">
      <c r="A199" s="475"/>
      <c r="B199" s="475"/>
      <c r="C199" s="476"/>
      <c r="G199" s="477"/>
      <c r="I199" s="477"/>
      <c r="K199" s="477"/>
      <c r="M199" s="477"/>
      <c r="O199" s="477"/>
      <c r="Q199" s="477"/>
      <c r="S199" s="477"/>
      <c r="U199" s="477"/>
      <c r="W199" s="477"/>
      <c r="Y199" s="477"/>
      <c r="AA199" s="477"/>
      <c r="AC199" s="477"/>
      <c r="AE199" s="477"/>
      <c r="AG199" s="477"/>
      <c r="AI199" s="477"/>
      <c r="AK199" s="477"/>
    </row>
    <row r="200" ht="13.2" spans="1:37">
      <c r="A200" s="475"/>
      <c r="B200" s="475"/>
      <c r="C200" s="476"/>
      <c r="G200" s="477"/>
      <c r="I200" s="477"/>
      <c r="K200" s="477"/>
      <c r="M200" s="477"/>
      <c r="O200" s="477"/>
      <c r="Q200" s="477"/>
      <c r="S200" s="477"/>
      <c r="U200" s="477"/>
      <c r="W200" s="477"/>
      <c r="Y200" s="477"/>
      <c r="AA200" s="477"/>
      <c r="AC200" s="477"/>
      <c r="AE200" s="477"/>
      <c r="AG200" s="477"/>
      <c r="AI200" s="477"/>
      <c r="AK200" s="477"/>
    </row>
    <row r="201" ht="13.2" spans="1:37">
      <c r="A201" s="475"/>
      <c r="B201" s="475"/>
      <c r="C201" s="476"/>
      <c r="G201" s="477"/>
      <c r="I201" s="477"/>
      <c r="K201" s="477"/>
      <c r="M201" s="477"/>
      <c r="O201" s="477"/>
      <c r="Q201" s="477"/>
      <c r="S201" s="477"/>
      <c r="U201" s="477"/>
      <c r="W201" s="477"/>
      <c r="Y201" s="477"/>
      <c r="AA201" s="477"/>
      <c r="AC201" s="477"/>
      <c r="AE201" s="477"/>
      <c r="AG201" s="477"/>
      <c r="AI201" s="477"/>
      <c r="AK201" s="477"/>
    </row>
    <row r="202" ht="13.2" spans="1:37">
      <c r="A202" s="475"/>
      <c r="B202" s="475"/>
      <c r="C202" s="476"/>
      <c r="G202" s="477"/>
      <c r="I202" s="477"/>
      <c r="K202" s="477"/>
      <c r="M202" s="477"/>
      <c r="O202" s="477"/>
      <c r="Q202" s="477"/>
      <c r="S202" s="477"/>
      <c r="U202" s="477"/>
      <c r="W202" s="477"/>
      <c r="Y202" s="477"/>
      <c r="AA202" s="477"/>
      <c r="AC202" s="477"/>
      <c r="AE202" s="477"/>
      <c r="AG202" s="477"/>
      <c r="AI202" s="477"/>
      <c r="AK202" s="477"/>
    </row>
    <row r="203" ht="13.2" spans="1:37">
      <c r="A203" s="475"/>
      <c r="B203" s="475"/>
      <c r="C203" s="476"/>
      <c r="G203" s="477"/>
      <c r="I203" s="477"/>
      <c r="K203" s="477"/>
      <c r="M203" s="477"/>
      <c r="O203" s="477"/>
      <c r="Q203" s="477"/>
      <c r="S203" s="477"/>
      <c r="U203" s="477"/>
      <c r="W203" s="477"/>
      <c r="Y203" s="477"/>
      <c r="AA203" s="477"/>
      <c r="AC203" s="477"/>
      <c r="AE203" s="477"/>
      <c r="AG203" s="477"/>
      <c r="AI203" s="477"/>
      <c r="AK203" s="477"/>
    </row>
    <row r="204" ht="13.2" spans="1:37">
      <c r="A204" s="475"/>
      <c r="B204" s="475"/>
      <c r="C204" s="476"/>
      <c r="G204" s="477"/>
      <c r="I204" s="477"/>
      <c r="K204" s="477"/>
      <c r="M204" s="477"/>
      <c r="O204" s="477"/>
      <c r="Q204" s="477"/>
      <c r="S204" s="477"/>
      <c r="U204" s="477"/>
      <c r="W204" s="477"/>
      <c r="Y204" s="477"/>
      <c r="AA204" s="477"/>
      <c r="AC204" s="477"/>
      <c r="AE204" s="477"/>
      <c r="AG204" s="477"/>
      <c r="AI204" s="477"/>
      <c r="AK204" s="477"/>
    </row>
    <row r="205" ht="13.2" spans="1:37">
      <c r="A205" s="475"/>
      <c r="B205" s="475"/>
      <c r="C205" s="476"/>
      <c r="G205" s="477"/>
      <c r="I205" s="477"/>
      <c r="K205" s="477"/>
      <c r="M205" s="477"/>
      <c r="O205" s="477"/>
      <c r="Q205" s="477"/>
      <c r="S205" s="477"/>
      <c r="U205" s="477"/>
      <c r="W205" s="477"/>
      <c r="Y205" s="477"/>
      <c r="AA205" s="477"/>
      <c r="AC205" s="477"/>
      <c r="AE205" s="477"/>
      <c r="AG205" s="477"/>
      <c r="AI205" s="477"/>
      <c r="AK205" s="477"/>
    </row>
    <row r="206" ht="13.2" spans="1:37">
      <c r="A206" s="475"/>
      <c r="B206" s="475"/>
      <c r="C206" s="476"/>
      <c r="G206" s="477"/>
      <c r="I206" s="477"/>
      <c r="K206" s="477"/>
      <c r="M206" s="477"/>
      <c r="O206" s="477"/>
      <c r="Q206" s="477"/>
      <c r="S206" s="477"/>
      <c r="U206" s="477"/>
      <c r="W206" s="477"/>
      <c r="Y206" s="477"/>
      <c r="AA206" s="477"/>
      <c r="AC206" s="477"/>
      <c r="AE206" s="477"/>
      <c r="AG206" s="477"/>
      <c r="AI206" s="477"/>
      <c r="AK206" s="477"/>
    </row>
    <row r="207" ht="13.2" spans="1:37">
      <c r="A207" s="475"/>
      <c r="B207" s="475"/>
      <c r="C207" s="476"/>
      <c r="G207" s="477"/>
      <c r="I207" s="477"/>
      <c r="K207" s="477"/>
      <c r="M207" s="477"/>
      <c r="O207" s="477"/>
      <c r="Q207" s="477"/>
      <c r="S207" s="477"/>
      <c r="U207" s="477"/>
      <c r="W207" s="477"/>
      <c r="Y207" s="477"/>
      <c r="AA207" s="477"/>
      <c r="AC207" s="477"/>
      <c r="AE207" s="477"/>
      <c r="AG207" s="477"/>
      <c r="AI207" s="477"/>
      <c r="AK207" s="477"/>
    </row>
    <row r="208" ht="13.2" spans="1:37">
      <c r="A208" s="475"/>
      <c r="B208" s="475"/>
      <c r="C208" s="476"/>
      <c r="G208" s="477"/>
      <c r="I208" s="477"/>
      <c r="K208" s="477"/>
      <c r="M208" s="477"/>
      <c r="O208" s="477"/>
      <c r="Q208" s="477"/>
      <c r="S208" s="477"/>
      <c r="U208" s="477"/>
      <c r="W208" s="477"/>
      <c r="Y208" s="477"/>
      <c r="AA208" s="477"/>
      <c r="AC208" s="477"/>
      <c r="AE208" s="477"/>
      <c r="AG208" s="477"/>
      <c r="AI208" s="477"/>
      <c r="AK208" s="477"/>
    </row>
    <row r="209" ht="13.2" spans="1:37">
      <c r="A209" s="475"/>
      <c r="B209" s="475"/>
      <c r="C209" s="476"/>
      <c r="G209" s="477"/>
      <c r="I209" s="477"/>
      <c r="K209" s="477"/>
      <c r="M209" s="477"/>
      <c r="O209" s="477"/>
      <c r="Q209" s="477"/>
      <c r="S209" s="477"/>
      <c r="U209" s="477"/>
      <c r="W209" s="477"/>
      <c r="Y209" s="477"/>
      <c r="AA209" s="477"/>
      <c r="AC209" s="477"/>
      <c r="AE209" s="477"/>
      <c r="AG209" s="477"/>
      <c r="AI209" s="477"/>
      <c r="AK209" s="477"/>
    </row>
    <row r="210" ht="13.2" spans="1:37">
      <c r="A210" s="475"/>
      <c r="B210" s="475"/>
      <c r="C210" s="476"/>
      <c r="G210" s="477"/>
      <c r="I210" s="477"/>
      <c r="K210" s="477"/>
      <c r="M210" s="477"/>
      <c r="O210" s="477"/>
      <c r="Q210" s="477"/>
      <c r="S210" s="477"/>
      <c r="U210" s="477"/>
      <c r="W210" s="477"/>
      <c r="Y210" s="477"/>
      <c r="AA210" s="477"/>
      <c r="AC210" s="477"/>
      <c r="AE210" s="477"/>
      <c r="AG210" s="477"/>
      <c r="AI210" s="477"/>
      <c r="AK210" s="477"/>
    </row>
    <row r="211" ht="13.2" spans="1:37">
      <c r="A211" s="475"/>
      <c r="B211" s="475"/>
      <c r="C211" s="476"/>
      <c r="G211" s="477"/>
      <c r="I211" s="477"/>
      <c r="K211" s="477"/>
      <c r="M211" s="477"/>
      <c r="O211" s="477"/>
      <c r="Q211" s="477"/>
      <c r="S211" s="477"/>
      <c r="U211" s="477"/>
      <c r="W211" s="477"/>
      <c r="Y211" s="477"/>
      <c r="AA211" s="477"/>
      <c r="AC211" s="477"/>
      <c r="AE211" s="477"/>
      <c r="AG211" s="477"/>
      <c r="AI211" s="477"/>
      <c r="AK211" s="477"/>
    </row>
    <row r="212" ht="13.2" spans="1:37">
      <c r="A212" s="475"/>
      <c r="B212" s="475"/>
      <c r="C212" s="476"/>
      <c r="G212" s="477"/>
      <c r="I212" s="477"/>
      <c r="K212" s="477"/>
      <c r="M212" s="477"/>
      <c r="O212" s="477"/>
      <c r="Q212" s="477"/>
      <c r="S212" s="477"/>
      <c r="U212" s="477"/>
      <c r="W212" s="477"/>
      <c r="Y212" s="477"/>
      <c r="AA212" s="477"/>
      <c r="AC212" s="477"/>
      <c r="AE212" s="477"/>
      <c r="AG212" s="477"/>
      <c r="AI212" s="477"/>
      <c r="AK212" s="477"/>
    </row>
    <row r="213" ht="13.2" spans="1:37">
      <c r="A213" s="475"/>
      <c r="B213" s="475"/>
      <c r="C213" s="476"/>
      <c r="G213" s="477"/>
      <c r="I213" s="477"/>
      <c r="K213" s="477"/>
      <c r="M213" s="477"/>
      <c r="O213" s="477"/>
      <c r="Q213" s="477"/>
      <c r="S213" s="477"/>
      <c r="U213" s="477"/>
      <c r="W213" s="477"/>
      <c r="Y213" s="477"/>
      <c r="AA213" s="477"/>
      <c r="AC213" s="477"/>
      <c r="AE213" s="477"/>
      <c r="AG213" s="477"/>
      <c r="AI213" s="477"/>
      <c r="AK213" s="477"/>
    </row>
    <row r="214" ht="13.2" spans="1:37">
      <c r="A214" s="475"/>
      <c r="B214" s="475"/>
      <c r="C214" s="476"/>
      <c r="G214" s="477"/>
      <c r="I214" s="477"/>
      <c r="K214" s="477"/>
      <c r="M214" s="477"/>
      <c r="O214" s="477"/>
      <c r="Q214" s="477"/>
      <c r="S214" s="477"/>
      <c r="U214" s="477"/>
      <c r="W214" s="477"/>
      <c r="Y214" s="477"/>
      <c r="AA214" s="477"/>
      <c r="AC214" s="477"/>
      <c r="AE214" s="477"/>
      <c r="AG214" s="477"/>
      <c r="AI214" s="477"/>
      <c r="AK214" s="477"/>
    </row>
    <row r="215" ht="13.2" spans="1:37">
      <c r="A215" s="475"/>
      <c r="B215" s="475"/>
      <c r="C215" s="476"/>
      <c r="G215" s="477"/>
      <c r="I215" s="477"/>
      <c r="K215" s="477"/>
      <c r="M215" s="477"/>
      <c r="O215" s="477"/>
      <c r="Q215" s="477"/>
      <c r="S215" s="477"/>
      <c r="U215" s="477"/>
      <c r="W215" s="477"/>
      <c r="Y215" s="477"/>
      <c r="AA215" s="477"/>
      <c r="AC215" s="477"/>
      <c r="AE215" s="477"/>
      <c r="AG215" s="477"/>
      <c r="AI215" s="477"/>
      <c r="AK215" s="477"/>
    </row>
    <row r="216" ht="13.2" spans="1:37">
      <c r="A216" s="475"/>
      <c r="B216" s="475"/>
      <c r="C216" s="476"/>
      <c r="G216" s="477"/>
      <c r="I216" s="477"/>
      <c r="K216" s="477"/>
      <c r="M216" s="477"/>
      <c r="O216" s="477"/>
      <c r="Q216" s="477"/>
      <c r="S216" s="477"/>
      <c r="U216" s="477"/>
      <c r="W216" s="477"/>
      <c r="Y216" s="477"/>
      <c r="AA216" s="477"/>
      <c r="AC216" s="477"/>
      <c r="AE216" s="477"/>
      <c r="AG216" s="477"/>
      <c r="AI216" s="477"/>
      <c r="AK216" s="477"/>
    </row>
    <row r="217" ht="13.2" spans="1:37">
      <c r="A217" s="475"/>
      <c r="B217" s="475"/>
      <c r="C217" s="476"/>
      <c r="G217" s="477"/>
      <c r="I217" s="477"/>
      <c r="K217" s="477"/>
      <c r="M217" s="477"/>
      <c r="O217" s="477"/>
      <c r="Q217" s="477"/>
      <c r="S217" s="477"/>
      <c r="U217" s="477"/>
      <c r="W217" s="477"/>
      <c r="Y217" s="477"/>
      <c r="AA217" s="477"/>
      <c r="AC217" s="477"/>
      <c r="AE217" s="477"/>
      <c r="AG217" s="477"/>
      <c r="AI217" s="477"/>
      <c r="AK217" s="477"/>
    </row>
    <row r="218" ht="13.2" spans="1:37">
      <c r="A218" s="475"/>
      <c r="B218" s="475"/>
      <c r="C218" s="476"/>
      <c r="G218" s="477"/>
      <c r="I218" s="477"/>
      <c r="K218" s="477"/>
      <c r="M218" s="477"/>
      <c r="O218" s="477"/>
      <c r="Q218" s="477"/>
      <c r="S218" s="477"/>
      <c r="U218" s="477"/>
      <c r="W218" s="477"/>
      <c r="Y218" s="477"/>
      <c r="AA218" s="477"/>
      <c r="AC218" s="477"/>
      <c r="AE218" s="477"/>
      <c r="AG218" s="477"/>
      <c r="AI218" s="477"/>
      <c r="AK218" s="477"/>
    </row>
    <row r="219" ht="13.2" spans="1:37">
      <c r="A219" s="475"/>
      <c r="B219" s="475"/>
      <c r="C219" s="476"/>
      <c r="G219" s="477"/>
      <c r="I219" s="477"/>
      <c r="K219" s="477"/>
      <c r="M219" s="477"/>
      <c r="O219" s="477"/>
      <c r="Q219" s="477"/>
      <c r="S219" s="477"/>
      <c r="U219" s="477"/>
      <c r="W219" s="477"/>
      <c r="Y219" s="477"/>
      <c r="AA219" s="477"/>
      <c r="AC219" s="477"/>
      <c r="AE219" s="477"/>
      <c r="AG219" s="477"/>
      <c r="AI219" s="477"/>
      <c r="AK219" s="477"/>
    </row>
    <row r="220" ht="13.2" spans="1:37">
      <c r="A220" s="475"/>
      <c r="B220" s="475"/>
      <c r="C220" s="476"/>
      <c r="G220" s="477"/>
      <c r="I220" s="477"/>
      <c r="K220" s="477"/>
      <c r="M220" s="477"/>
      <c r="O220" s="477"/>
      <c r="Q220" s="477"/>
      <c r="S220" s="477"/>
      <c r="U220" s="477"/>
      <c r="W220" s="477"/>
      <c r="Y220" s="477"/>
      <c r="AA220" s="477"/>
      <c r="AC220" s="477"/>
      <c r="AE220" s="477"/>
      <c r="AG220" s="477"/>
      <c r="AI220" s="477"/>
      <c r="AK220" s="477"/>
    </row>
    <row r="221" ht="13.2" spans="1:37">
      <c r="A221" s="475"/>
      <c r="B221" s="475"/>
      <c r="C221" s="476"/>
      <c r="G221" s="477"/>
      <c r="I221" s="477"/>
      <c r="K221" s="477"/>
      <c r="M221" s="477"/>
      <c r="O221" s="477"/>
      <c r="Q221" s="477"/>
      <c r="S221" s="477"/>
      <c r="U221" s="477"/>
      <c r="W221" s="477"/>
      <c r="Y221" s="477"/>
      <c r="AA221" s="477"/>
      <c r="AC221" s="477"/>
      <c r="AE221" s="477"/>
      <c r="AG221" s="477"/>
      <c r="AI221" s="477"/>
      <c r="AK221" s="477"/>
    </row>
    <row r="222" ht="13.2" spans="1:37">
      <c r="A222" s="475"/>
      <c r="B222" s="475"/>
      <c r="C222" s="476"/>
      <c r="G222" s="477"/>
      <c r="I222" s="477"/>
      <c r="K222" s="477"/>
      <c r="M222" s="477"/>
      <c r="O222" s="477"/>
      <c r="Q222" s="477"/>
      <c r="S222" s="477"/>
      <c r="U222" s="477"/>
      <c r="W222" s="477"/>
      <c r="Y222" s="477"/>
      <c r="AA222" s="477"/>
      <c r="AC222" s="477"/>
      <c r="AE222" s="477"/>
      <c r="AG222" s="477"/>
      <c r="AI222" s="477"/>
      <c r="AK222" s="477"/>
    </row>
    <row r="223" ht="13.2" spans="1:37">
      <c r="A223" s="475"/>
      <c r="B223" s="475"/>
      <c r="C223" s="476"/>
      <c r="G223" s="477"/>
      <c r="I223" s="477"/>
      <c r="K223" s="477"/>
      <c r="M223" s="477"/>
      <c r="O223" s="477"/>
      <c r="Q223" s="477"/>
      <c r="S223" s="477"/>
      <c r="U223" s="477"/>
      <c r="W223" s="477"/>
      <c r="Y223" s="477"/>
      <c r="AA223" s="477"/>
      <c r="AC223" s="477"/>
      <c r="AE223" s="477"/>
      <c r="AG223" s="477"/>
      <c r="AI223" s="477"/>
      <c r="AK223" s="477"/>
    </row>
    <row r="224" ht="13.2" spans="1:37">
      <c r="A224" s="475"/>
      <c r="B224" s="475"/>
      <c r="C224" s="476"/>
      <c r="G224" s="477"/>
      <c r="I224" s="477"/>
      <c r="K224" s="477"/>
      <c r="M224" s="477"/>
      <c r="O224" s="477"/>
      <c r="Q224" s="477"/>
      <c r="S224" s="477"/>
      <c r="U224" s="477"/>
      <c r="W224" s="477"/>
      <c r="Y224" s="477"/>
      <c r="AA224" s="477"/>
      <c r="AC224" s="477"/>
      <c r="AE224" s="477"/>
      <c r="AG224" s="477"/>
      <c r="AI224" s="477"/>
      <c r="AK224" s="477"/>
    </row>
    <row r="225" ht="13.2" spans="1:37">
      <c r="A225" s="475"/>
      <c r="B225" s="475"/>
      <c r="C225" s="476"/>
      <c r="G225" s="477"/>
      <c r="I225" s="477"/>
      <c r="K225" s="477"/>
      <c r="M225" s="477"/>
      <c r="O225" s="477"/>
      <c r="Q225" s="477"/>
      <c r="S225" s="477"/>
      <c r="U225" s="477"/>
      <c r="W225" s="477"/>
      <c r="Y225" s="477"/>
      <c r="AA225" s="477"/>
      <c r="AC225" s="477"/>
      <c r="AE225" s="477"/>
      <c r="AG225" s="477"/>
      <c r="AI225" s="477"/>
      <c r="AK225" s="477"/>
    </row>
    <row r="226" ht="13.2" spans="1:37">
      <c r="A226" s="475"/>
      <c r="B226" s="475"/>
      <c r="C226" s="476"/>
      <c r="G226" s="477"/>
      <c r="I226" s="477"/>
      <c r="K226" s="477"/>
      <c r="M226" s="477"/>
      <c r="O226" s="477"/>
      <c r="Q226" s="477"/>
      <c r="S226" s="477"/>
      <c r="U226" s="477"/>
      <c r="W226" s="477"/>
      <c r="Y226" s="477"/>
      <c r="AA226" s="477"/>
      <c r="AC226" s="477"/>
      <c r="AE226" s="477"/>
      <c r="AG226" s="477"/>
      <c r="AI226" s="477"/>
      <c r="AK226" s="477"/>
    </row>
    <row r="227" ht="13.2" spans="1:37">
      <c r="A227" s="475"/>
      <c r="B227" s="475"/>
      <c r="C227" s="476"/>
      <c r="G227" s="477"/>
      <c r="I227" s="477"/>
      <c r="K227" s="477"/>
      <c r="M227" s="477"/>
      <c r="O227" s="477"/>
      <c r="Q227" s="477"/>
      <c r="S227" s="477"/>
      <c r="U227" s="477"/>
      <c r="W227" s="477"/>
      <c r="Y227" s="477"/>
      <c r="AA227" s="477"/>
      <c r="AC227" s="477"/>
      <c r="AE227" s="477"/>
      <c r="AG227" s="477"/>
      <c r="AI227" s="477"/>
      <c r="AK227" s="477"/>
    </row>
    <row r="228" ht="13.2" spans="1:37">
      <c r="A228" s="475"/>
      <c r="B228" s="475"/>
      <c r="C228" s="476"/>
      <c r="G228" s="477"/>
      <c r="I228" s="477"/>
      <c r="K228" s="477"/>
      <c r="M228" s="477"/>
      <c r="O228" s="477"/>
      <c r="Q228" s="477"/>
      <c r="S228" s="477"/>
      <c r="U228" s="477"/>
      <c r="W228" s="477"/>
      <c r="Y228" s="477"/>
      <c r="AA228" s="477"/>
      <c r="AC228" s="477"/>
      <c r="AE228" s="477"/>
      <c r="AG228" s="477"/>
      <c r="AI228" s="477"/>
      <c r="AK228" s="477"/>
    </row>
    <row r="229" ht="13.2" spans="1:37">
      <c r="A229" s="475"/>
      <c r="B229" s="475"/>
      <c r="C229" s="476"/>
      <c r="G229" s="477"/>
      <c r="I229" s="477"/>
      <c r="K229" s="477"/>
      <c r="M229" s="477"/>
      <c r="O229" s="477"/>
      <c r="Q229" s="477"/>
      <c r="S229" s="477"/>
      <c r="U229" s="477"/>
      <c r="W229" s="477"/>
      <c r="Y229" s="477"/>
      <c r="AA229" s="477"/>
      <c r="AC229" s="477"/>
      <c r="AE229" s="477"/>
      <c r="AG229" s="477"/>
      <c r="AI229" s="477"/>
      <c r="AK229" s="477"/>
    </row>
    <row r="230" ht="13.2" spans="1:37">
      <c r="A230" s="475"/>
      <c r="B230" s="475"/>
      <c r="C230" s="476"/>
      <c r="G230" s="477"/>
      <c r="I230" s="477"/>
      <c r="K230" s="477"/>
      <c r="M230" s="477"/>
      <c r="O230" s="477"/>
      <c r="Q230" s="477"/>
      <c r="S230" s="477"/>
      <c r="U230" s="477"/>
      <c r="W230" s="477"/>
      <c r="Y230" s="477"/>
      <c r="AA230" s="477"/>
      <c r="AC230" s="477"/>
      <c r="AE230" s="477"/>
      <c r="AG230" s="477"/>
      <c r="AI230" s="477"/>
      <c r="AK230" s="477"/>
    </row>
    <row r="231" ht="13.2" spans="1:37">
      <c r="A231" s="475"/>
      <c r="B231" s="475"/>
      <c r="C231" s="476"/>
      <c r="G231" s="477"/>
      <c r="I231" s="477"/>
      <c r="K231" s="477"/>
      <c r="M231" s="477"/>
      <c r="O231" s="477"/>
      <c r="Q231" s="477"/>
      <c r="S231" s="477"/>
      <c r="U231" s="477"/>
      <c r="W231" s="477"/>
      <c r="Y231" s="477"/>
      <c r="AA231" s="477"/>
      <c r="AC231" s="477"/>
      <c r="AE231" s="477"/>
      <c r="AG231" s="477"/>
      <c r="AI231" s="477"/>
      <c r="AK231" s="477"/>
    </row>
    <row r="232" ht="13.2" spans="1:37">
      <c r="A232" s="475"/>
      <c r="B232" s="475"/>
      <c r="C232" s="476"/>
      <c r="G232" s="477"/>
      <c r="I232" s="477"/>
      <c r="K232" s="477"/>
      <c r="M232" s="477"/>
      <c r="O232" s="477"/>
      <c r="Q232" s="477"/>
      <c r="S232" s="477"/>
      <c r="U232" s="477"/>
      <c r="W232" s="477"/>
      <c r="Y232" s="477"/>
      <c r="AA232" s="477"/>
      <c r="AC232" s="477"/>
      <c r="AE232" s="477"/>
      <c r="AG232" s="477"/>
      <c r="AI232" s="477"/>
      <c r="AK232" s="477"/>
    </row>
    <row r="233" ht="13.2" spans="1:37">
      <c r="A233" s="475"/>
      <c r="B233" s="475"/>
      <c r="C233" s="476"/>
      <c r="G233" s="477"/>
      <c r="I233" s="477"/>
      <c r="K233" s="477"/>
      <c r="M233" s="477"/>
      <c r="O233" s="477"/>
      <c r="Q233" s="477"/>
      <c r="S233" s="477"/>
      <c r="U233" s="477"/>
      <c r="W233" s="477"/>
      <c r="Y233" s="477"/>
      <c r="AA233" s="477"/>
      <c r="AC233" s="477"/>
      <c r="AE233" s="477"/>
      <c r="AG233" s="477"/>
      <c r="AI233" s="477"/>
      <c r="AK233" s="477"/>
    </row>
    <row r="234" ht="13.2" spans="1:37">
      <c r="A234" s="475"/>
      <c r="B234" s="475"/>
      <c r="C234" s="476"/>
      <c r="G234" s="477"/>
      <c r="I234" s="477"/>
      <c r="K234" s="477"/>
      <c r="M234" s="477"/>
      <c r="O234" s="477"/>
      <c r="Q234" s="477"/>
      <c r="S234" s="477"/>
      <c r="U234" s="477"/>
      <c r="W234" s="477"/>
      <c r="Y234" s="477"/>
      <c r="AA234" s="477"/>
      <c r="AC234" s="477"/>
      <c r="AE234" s="477"/>
      <c r="AG234" s="477"/>
      <c r="AI234" s="477"/>
      <c r="AK234" s="477"/>
    </row>
    <row r="235" ht="13.2" spans="1:37">
      <c r="A235" s="475"/>
      <c r="B235" s="475"/>
      <c r="C235" s="476"/>
      <c r="G235" s="477"/>
      <c r="I235" s="477"/>
      <c r="K235" s="477"/>
      <c r="M235" s="477"/>
      <c r="O235" s="477"/>
      <c r="Q235" s="477"/>
      <c r="S235" s="477"/>
      <c r="U235" s="477"/>
      <c r="W235" s="477"/>
      <c r="Y235" s="477"/>
      <c r="AA235" s="477"/>
      <c r="AC235" s="477"/>
      <c r="AE235" s="477"/>
      <c r="AG235" s="477"/>
      <c r="AI235" s="477"/>
      <c r="AK235" s="477"/>
    </row>
    <row r="236" ht="13.2" spans="1:37">
      <c r="A236" s="475"/>
      <c r="B236" s="475"/>
      <c r="C236" s="476"/>
      <c r="G236" s="477"/>
      <c r="I236" s="477"/>
      <c r="K236" s="477"/>
      <c r="M236" s="477"/>
      <c r="O236" s="477"/>
      <c r="Q236" s="477"/>
      <c r="S236" s="477"/>
      <c r="U236" s="477"/>
      <c r="W236" s="477"/>
      <c r="Y236" s="477"/>
      <c r="AA236" s="477"/>
      <c r="AC236" s="477"/>
      <c r="AE236" s="477"/>
      <c r="AG236" s="477"/>
      <c r="AI236" s="477"/>
      <c r="AK236" s="477"/>
    </row>
    <row r="237" ht="13.2" spans="1:37">
      <c r="A237" s="475"/>
      <c r="B237" s="475"/>
      <c r="C237" s="476"/>
      <c r="G237" s="477"/>
      <c r="I237" s="477"/>
      <c r="K237" s="477"/>
      <c r="M237" s="477"/>
      <c r="O237" s="477"/>
      <c r="Q237" s="477"/>
      <c r="S237" s="477"/>
      <c r="U237" s="477"/>
      <c r="W237" s="477"/>
      <c r="Y237" s="477"/>
      <c r="AA237" s="477"/>
      <c r="AC237" s="477"/>
      <c r="AE237" s="477"/>
      <c r="AG237" s="477"/>
      <c r="AI237" s="477"/>
      <c r="AK237" s="477"/>
    </row>
    <row r="238" ht="13.2" spans="1:37">
      <c r="A238" s="475"/>
      <c r="B238" s="475"/>
      <c r="C238" s="476"/>
      <c r="G238" s="477"/>
      <c r="I238" s="477"/>
      <c r="K238" s="477"/>
      <c r="M238" s="477"/>
      <c r="O238" s="477"/>
      <c r="Q238" s="477"/>
      <c r="S238" s="477"/>
      <c r="U238" s="477"/>
      <c r="W238" s="477"/>
      <c r="Y238" s="477"/>
      <c r="AA238" s="477"/>
      <c r="AC238" s="477"/>
      <c r="AE238" s="477"/>
      <c r="AG238" s="477"/>
      <c r="AI238" s="477"/>
      <c r="AK238" s="477"/>
    </row>
    <row r="239" ht="13.2" spans="1:37">
      <c r="A239" s="475"/>
      <c r="B239" s="475"/>
      <c r="C239" s="476"/>
      <c r="G239" s="477"/>
      <c r="I239" s="477"/>
      <c r="K239" s="477"/>
      <c r="M239" s="477"/>
      <c r="O239" s="477"/>
      <c r="Q239" s="477"/>
      <c r="S239" s="477"/>
      <c r="U239" s="477"/>
      <c r="W239" s="477"/>
      <c r="Y239" s="477"/>
      <c r="AA239" s="477"/>
      <c r="AC239" s="477"/>
      <c r="AE239" s="477"/>
      <c r="AG239" s="477"/>
      <c r="AI239" s="477"/>
      <c r="AK239" s="477"/>
    </row>
    <row r="240" ht="13.2" spans="1:37">
      <c r="A240" s="475"/>
      <c r="B240" s="475"/>
      <c r="C240" s="476"/>
      <c r="G240" s="477"/>
      <c r="I240" s="477"/>
      <c r="K240" s="477"/>
      <c r="M240" s="477"/>
      <c r="O240" s="477"/>
      <c r="Q240" s="477"/>
      <c r="S240" s="477"/>
      <c r="U240" s="477"/>
      <c r="W240" s="477"/>
      <c r="Y240" s="477"/>
      <c r="AA240" s="477"/>
      <c r="AC240" s="477"/>
      <c r="AE240" s="477"/>
      <c r="AG240" s="477"/>
      <c r="AI240" s="477"/>
      <c r="AK240" s="477"/>
    </row>
    <row r="241" ht="13.2" spans="1:37">
      <c r="A241" s="475"/>
      <c r="B241" s="475"/>
      <c r="C241" s="476"/>
      <c r="G241" s="477"/>
      <c r="I241" s="477"/>
      <c r="K241" s="477"/>
      <c r="M241" s="477"/>
      <c r="O241" s="477"/>
      <c r="Q241" s="477"/>
      <c r="S241" s="477"/>
      <c r="U241" s="477"/>
      <c r="W241" s="477"/>
      <c r="Y241" s="477"/>
      <c r="AA241" s="477"/>
      <c r="AC241" s="477"/>
      <c r="AE241" s="477"/>
      <c r="AG241" s="477"/>
      <c r="AI241" s="477"/>
      <c r="AK241" s="477"/>
    </row>
    <row r="242" ht="13.2" spans="1:37">
      <c r="A242" s="475"/>
      <c r="B242" s="475"/>
      <c r="C242" s="476"/>
      <c r="G242" s="477"/>
      <c r="I242" s="477"/>
      <c r="K242" s="477"/>
      <c r="M242" s="477"/>
      <c r="O242" s="477"/>
      <c r="Q242" s="477"/>
      <c r="S242" s="477"/>
      <c r="U242" s="477"/>
      <c r="W242" s="477"/>
      <c r="Y242" s="477"/>
      <c r="AA242" s="477"/>
      <c r="AC242" s="477"/>
      <c r="AE242" s="477"/>
      <c r="AG242" s="477"/>
      <c r="AI242" s="477"/>
      <c r="AK242" s="477"/>
    </row>
    <row r="243" ht="13.2" spans="1:37">
      <c r="A243" s="475"/>
      <c r="B243" s="475"/>
      <c r="C243" s="476"/>
      <c r="G243" s="477"/>
      <c r="I243" s="477"/>
      <c r="K243" s="477"/>
      <c r="M243" s="477"/>
      <c r="O243" s="477"/>
      <c r="Q243" s="477"/>
      <c r="S243" s="477"/>
      <c r="U243" s="477"/>
      <c r="W243" s="477"/>
      <c r="Y243" s="477"/>
      <c r="AA243" s="477"/>
      <c r="AC243" s="477"/>
      <c r="AE243" s="477"/>
      <c r="AG243" s="477"/>
      <c r="AI243" s="477"/>
      <c r="AK243" s="477"/>
    </row>
    <row r="244" ht="13.2" spans="1:37">
      <c r="A244" s="475"/>
      <c r="B244" s="475"/>
      <c r="C244" s="476"/>
      <c r="G244" s="477"/>
      <c r="I244" s="477"/>
      <c r="K244" s="477"/>
      <c r="M244" s="477"/>
      <c r="O244" s="477"/>
      <c r="Q244" s="477"/>
      <c r="S244" s="477"/>
      <c r="U244" s="477"/>
      <c r="W244" s="477"/>
      <c r="Y244" s="477"/>
      <c r="AA244" s="477"/>
      <c r="AC244" s="477"/>
      <c r="AE244" s="477"/>
      <c r="AG244" s="477"/>
      <c r="AI244" s="477"/>
      <c r="AK244" s="477"/>
    </row>
    <row r="245" ht="13.2" spans="1:37">
      <c r="A245" s="475"/>
      <c r="B245" s="475"/>
      <c r="C245" s="476"/>
      <c r="G245" s="477"/>
      <c r="I245" s="477"/>
      <c r="K245" s="477"/>
      <c r="M245" s="477"/>
      <c r="O245" s="477"/>
      <c r="Q245" s="477"/>
      <c r="S245" s="477"/>
      <c r="U245" s="477"/>
      <c r="W245" s="477"/>
      <c r="Y245" s="477"/>
      <c r="AA245" s="477"/>
      <c r="AC245" s="477"/>
      <c r="AE245" s="477"/>
      <c r="AG245" s="477"/>
      <c r="AI245" s="477"/>
      <c r="AK245" s="477"/>
    </row>
    <row r="246" ht="13.2" spans="1:37">
      <c r="A246" s="475"/>
      <c r="B246" s="475"/>
      <c r="C246" s="476"/>
      <c r="G246" s="477"/>
      <c r="I246" s="477"/>
      <c r="K246" s="477"/>
      <c r="M246" s="477"/>
      <c r="O246" s="477"/>
      <c r="Q246" s="477"/>
      <c r="S246" s="477"/>
      <c r="U246" s="477"/>
      <c r="W246" s="477"/>
      <c r="Y246" s="477"/>
      <c r="AA246" s="477"/>
      <c r="AC246" s="477"/>
      <c r="AE246" s="477"/>
      <c r="AG246" s="477"/>
      <c r="AI246" s="477"/>
      <c r="AK246" s="477"/>
    </row>
    <row r="247" ht="13.2" spans="1:37">
      <c r="A247" s="475"/>
      <c r="B247" s="475"/>
      <c r="C247" s="476"/>
      <c r="G247" s="477"/>
      <c r="I247" s="477"/>
      <c r="K247" s="477"/>
      <c r="M247" s="477"/>
      <c r="O247" s="477"/>
      <c r="Q247" s="477"/>
      <c r="S247" s="477"/>
      <c r="U247" s="477"/>
      <c r="W247" s="477"/>
      <c r="Y247" s="477"/>
      <c r="AA247" s="477"/>
      <c r="AC247" s="477"/>
      <c r="AE247" s="477"/>
      <c r="AG247" s="477"/>
      <c r="AI247" s="477"/>
      <c r="AK247" s="477"/>
    </row>
    <row r="248" ht="13.2" spans="1:37">
      <c r="A248" s="475"/>
      <c r="B248" s="475"/>
      <c r="C248" s="476"/>
      <c r="G248" s="477"/>
      <c r="I248" s="477"/>
      <c r="K248" s="477"/>
      <c r="M248" s="477"/>
      <c r="O248" s="477"/>
      <c r="Q248" s="477"/>
      <c r="S248" s="477"/>
      <c r="U248" s="477"/>
      <c r="W248" s="477"/>
      <c r="Y248" s="477"/>
      <c r="AA248" s="477"/>
      <c r="AC248" s="477"/>
      <c r="AE248" s="477"/>
      <c r="AG248" s="477"/>
      <c r="AI248" s="477"/>
      <c r="AK248" s="477"/>
    </row>
    <row r="249" ht="13.2" spans="1:37">
      <c r="A249" s="475"/>
      <c r="B249" s="475"/>
      <c r="C249" s="476"/>
      <c r="G249" s="477"/>
      <c r="I249" s="477"/>
      <c r="K249" s="477"/>
      <c r="M249" s="477"/>
      <c r="O249" s="477"/>
      <c r="Q249" s="477"/>
      <c r="S249" s="477"/>
      <c r="U249" s="477"/>
      <c r="W249" s="477"/>
      <c r="Y249" s="477"/>
      <c r="AA249" s="477"/>
      <c r="AC249" s="477"/>
      <c r="AE249" s="477"/>
      <c r="AG249" s="477"/>
      <c r="AI249" s="477"/>
      <c r="AK249" s="477"/>
    </row>
    <row r="250" ht="13.2" spans="1:37">
      <c r="A250" s="475"/>
      <c r="B250" s="475"/>
      <c r="C250" s="476"/>
      <c r="G250" s="477"/>
      <c r="I250" s="477"/>
      <c r="K250" s="477"/>
      <c r="M250" s="477"/>
      <c r="O250" s="477"/>
      <c r="Q250" s="477"/>
      <c r="S250" s="477"/>
      <c r="U250" s="477"/>
      <c r="W250" s="477"/>
      <c r="Y250" s="477"/>
      <c r="AA250" s="477"/>
      <c r="AC250" s="477"/>
      <c r="AE250" s="477"/>
      <c r="AG250" s="477"/>
      <c r="AI250" s="477"/>
      <c r="AK250" s="477"/>
    </row>
    <row r="251" ht="13.2" spans="1:37">
      <c r="A251" s="475"/>
      <c r="B251" s="475"/>
      <c r="C251" s="476"/>
      <c r="G251" s="477"/>
      <c r="I251" s="477"/>
      <c r="K251" s="477"/>
      <c r="M251" s="477"/>
      <c r="O251" s="477"/>
      <c r="Q251" s="477"/>
      <c r="S251" s="477"/>
      <c r="U251" s="477"/>
      <c r="W251" s="477"/>
      <c r="Y251" s="477"/>
      <c r="AA251" s="477"/>
      <c r="AC251" s="477"/>
      <c r="AE251" s="477"/>
      <c r="AG251" s="477"/>
      <c r="AI251" s="477"/>
      <c r="AK251" s="477"/>
    </row>
    <row r="252" ht="13.2" spans="1:37">
      <c r="A252" s="475"/>
      <c r="B252" s="475"/>
      <c r="C252" s="476"/>
      <c r="G252" s="477"/>
      <c r="I252" s="477"/>
      <c r="K252" s="477"/>
      <c r="M252" s="477"/>
      <c r="O252" s="477"/>
      <c r="Q252" s="477"/>
      <c r="S252" s="477"/>
      <c r="U252" s="477"/>
      <c r="W252" s="477"/>
      <c r="Y252" s="477"/>
      <c r="AA252" s="477"/>
      <c r="AC252" s="477"/>
      <c r="AE252" s="477"/>
      <c r="AG252" s="477"/>
      <c r="AI252" s="477"/>
      <c r="AK252" s="477"/>
    </row>
    <row r="253" ht="13.2" spans="1:37">
      <c r="A253" s="475"/>
      <c r="B253" s="475"/>
      <c r="C253" s="476"/>
      <c r="G253" s="477"/>
      <c r="I253" s="477"/>
      <c r="K253" s="477"/>
      <c r="M253" s="477"/>
      <c r="O253" s="477"/>
      <c r="Q253" s="477"/>
      <c r="S253" s="477"/>
      <c r="U253" s="477"/>
      <c r="W253" s="477"/>
      <c r="Y253" s="477"/>
      <c r="AA253" s="477"/>
      <c r="AC253" s="477"/>
      <c r="AE253" s="477"/>
      <c r="AG253" s="477"/>
      <c r="AI253" s="477"/>
      <c r="AK253" s="477"/>
    </row>
    <row r="254" ht="13.2" spans="1:37">
      <c r="A254" s="475"/>
      <c r="B254" s="475"/>
      <c r="C254" s="476"/>
      <c r="G254" s="477"/>
      <c r="I254" s="477"/>
      <c r="K254" s="477"/>
      <c r="M254" s="477"/>
      <c r="O254" s="477"/>
      <c r="Q254" s="477"/>
      <c r="S254" s="477"/>
      <c r="U254" s="477"/>
      <c r="W254" s="477"/>
      <c r="Y254" s="477"/>
      <c r="AA254" s="477"/>
      <c r="AC254" s="477"/>
      <c r="AE254" s="477"/>
      <c r="AG254" s="477"/>
      <c r="AI254" s="477"/>
      <c r="AK254" s="477"/>
    </row>
    <row r="255" ht="13.2" spans="1:37">
      <c r="A255" s="475"/>
      <c r="B255" s="475"/>
      <c r="C255" s="476"/>
      <c r="G255" s="477"/>
      <c r="I255" s="477"/>
      <c r="K255" s="477"/>
      <c r="M255" s="477"/>
      <c r="O255" s="477"/>
      <c r="Q255" s="477"/>
      <c r="S255" s="477"/>
      <c r="U255" s="477"/>
      <c r="W255" s="477"/>
      <c r="Y255" s="477"/>
      <c r="AA255" s="477"/>
      <c r="AC255" s="477"/>
      <c r="AE255" s="477"/>
      <c r="AG255" s="477"/>
      <c r="AI255" s="477"/>
      <c r="AK255" s="477"/>
    </row>
    <row r="256" ht="13.2" spans="1:37">
      <c r="A256" s="475"/>
      <c r="B256" s="475"/>
      <c r="C256" s="476"/>
      <c r="G256" s="477"/>
      <c r="I256" s="477"/>
      <c r="K256" s="477"/>
      <c r="M256" s="477"/>
      <c r="O256" s="477"/>
      <c r="Q256" s="477"/>
      <c r="S256" s="477"/>
      <c r="U256" s="477"/>
      <c r="W256" s="477"/>
      <c r="Y256" s="477"/>
      <c r="AA256" s="477"/>
      <c r="AC256" s="477"/>
      <c r="AE256" s="477"/>
      <c r="AG256" s="477"/>
      <c r="AI256" s="477"/>
      <c r="AK256" s="477"/>
    </row>
    <row r="257" ht="13.2" spans="1:37">
      <c r="A257" s="475"/>
      <c r="B257" s="475"/>
      <c r="C257" s="476"/>
      <c r="G257" s="477"/>
      <c r="I257" s="477"/>
      <c r="K257" s="477"/>
      <c r="M257" s="477"/>
      <c r="O257" s="477"/>
      <c r="Q257" s="477"/>
      <c r="S257" s="477"/>
      <c r="U257" s="477"/>
      <c r="W257" s="477"/>
      <c r="Y257" s="477"/>
      <c r="AA257" s="477"/>
      <c r="AC257" s="477"/>
      <c r="AE257" s="477"/>
      <c r="AG257" s="477"/>
      <c r="AI257" s="477"/>
      <c r="AK257" s="477"/>
    </row>
    <row r="258" ht="13.2" spans="1:37">
      <c r="A258" s="475"/>
      <c r="B258" s="475"/>
      <c r="C258" s="476"/>
      <c r="G258" s="477"/>
      <c r="I258" s="477"/>
      <c r="K258" s="477"/>
      <c r="M258" s="477"/>
      <c r="O258" s="477"/>
      <c r="Q258" s="477"/>
      <c r="S258" s="477"/>
      <c r="U258" s="477"/>
      <c r="W258" s="477"/>
      <c r="Y258" s="477"/>
      <c r="AA258" s="477"/>
      <c r="AC258" s="477"/>
      <c r="AE258" s="477"/>
      <c r="AG258" s="477"/>
      <c r="AI258" s="477"/>
      <c r="AK258" s="477"/>
    </row>
    <row r="259" ht="13.2" spans="1:37">
      <c r="A259" s="475"/>
      <c r="B259" s="475"/>
      <c r="C259" s="476"/>
      <c r="G259" s="477"/>
      <c r="I259" s="477"/>
      <c r="K259" s="477"/>
      <c r="M259" s="477"/>
      <c r="O259" s="477"/>
      <c r="Q259" s="477"/>
      <c r="S259" s="477"/>
      <c r="U259" s="477"/>
      <c r="W259" s="477"/>
      <c r="Y259" s="477"/>
      <c r="AA259" s="477"/>
      <c r="AC259" s="477"/>
      <c r="AE259" s="477"/>
      <c r="AG259" s="477"/>
      <c r="AI259" s="477"/>
      <c r="AK259" s="477"/>
    </row>
    <row r="260" ht="13.2" spans="1:37">
      <c r="A260" s="475"/>
      <c r="B260" s="475"/>
      <c r="C260" s="476"/>
      <c r="G260" s="477"/>
      <c r="I260" s="477"/>
      <c r="K260" s="477"/>
      <c r="M260" s="477"/>
      <c r="O260" s="477"/>
      <c r="Q260" s="477"/>
      <c r="S260" s="477"/>
      <c r="U260" s="477"/>
      <c r="W260" s="477"/>
      <c r="Y260" s="477"/>
      <c r="AA260" s="477"/>
      <c r="AC260" s="477"/>
      <c r="AE260" s="477"/>
      <c r="AG260" s="477"/>
      <c r="AI260" s="477"/>
      <c r="AK260" s="477"/>
    </row>
    <row r="261" ht="13.2" spans="1:37">
      <c r="A261" s="475"/>
      <c r="B261" s="475"/>
      <c r="C261" s="476"/>
      <c r="G261" s="477"/>
      <c r="I261" s="477"/>
      <c r="K261" s="477"/>
      <c r="M261" s="477"/>
      <c r="O261" s="477"/>
      <c r="Q261" s="477"/>
      <c r="S261" s="477"/>
      <c r="U261" s="477"/>
      <c r="W261" s="477"/>
      <c r="Y261" s="477"/>
      <c r="AA261" s="477"/>
      <c r="AC261" s="477"/>
      <c r="AE261" s="477"/>
      <c r="AG261" s="477"/>
      <c r="AI261" s="477"/>
      <c r="AK261" s="477"/>
    </row>
    <row r="262" ht="13.2" spans="1:37">
      <c r="A262" s="475"/>
      <c r="B262" s="475"/>
      <c r="C262" s="476"/>
      <c r="G262" s="477"/>
      <c r="I262" s="477"/>
      <c r="K262" s="477"/>
      <c r="M262" s="477"/>
      <c r="O262" s="477"/>
      <c r="Q262" s="477"/>
      <c r="S262" s="477"/>
      <c r="U262" s="477"/>
      <c r="W262" s="477"/>
      <c r="Y262" s="477"/>
      <c r="AA262" s="477"/>
      <c r="AC262" s="477"/>
      <c r="AE262" s="477"/>
      <c r="AG262" s="477"/>
      <c r="AI262" s="477"/>
      <c r="AK262" s="477"/>
    </row>
    <row r="263" ht="13.2" spans="1:37">
      <c r="A263" s="475"/>
      <c r="B263" s="475"/>
      <c r="C263" s="476"/>
      <c r="G263" s="477"/>
      <c r="I263" s="477"/>
      <c r="K263" s="477"/>
      <c r="M263" s="477"/>
      <c r="O263" s="477"/>
      <c r="Q263" s="477"/>
      <c r="S263" s="477"/>
      <c r="U263" s="477"/>
      <c r="W263" s="477"/>
      <c r="Y263" s="477"/>
      <c r="AA263" s="477"/>
      <c r="AC263" s="477"/>
      <c r="AE263" s="477"/>
      <c r="AG263" s="477"/>
      <c r="AI263" s="477"/>
      <c r="AK263" s="477"/>
    </row>
    <row r="264" ht="13.2" spans="1:37">
      <c r="A264" s="475"/>
      <c r="B264" s="475"/>
      <c r="C264" s="476"/>
      <c r="G264" s="477"/>
      <c r="I264" s="477"/>
      <c r="K264" s="477"/>
      <c r="M264" s="477"/>
      <c r="O264" s="477"/>
      <c r="Q264" s="477"/>
      <c r="S264" s="477"/>
      <c r="U264" s="477"/>
      <c r="W264" s="477"/>
      <c r="Y264" s="477"/>
      <c r="AA264" s="477"/>
      <c r="AC264" s="477"/>
      <c r="AE264" s="477"/>
      <c r="AG264" s="477"/>
      <c r="AI264" s="477"/>
      <c r="AK264" s="477"/>
    </row>
    <row r="265" ht="13.2" spans="1:37">
      <c r="A265" s="475"/>
      <c r="B265" s="475"/>
      <c r="C265" s="476"/>
      <c r="G265" s="477"/>
      <c r="I265" s="477"/>
      <c r="K265" s="477"/>
      <c r="M265" s="477"/>
      <c r="O265" s="477"/>
      <c r="Q265" s="477"/>
      <c r="S265" s="477"/>
      <c r="U265" s="477"/>
      <c r="W265" s="477"/>
      <c r="Y265" s="477"/>
      <c r="AA265" s="477"/>
      <c r="AC265" s="477"/>
      <c r="AE265" s="477"/>
      <c r="AG265" s="477"/>
      <c r="AI265" s="477"/>
      <c r="AK265" s="477"/>
    </row>
    <row r="266" ht="13.2" spans="1:37">
      <c r="A266" s="475"/>
      <c r="B266" s="475"/>
      <c r="C266" s="476"/>
      <c r="G266" s="477"/>
      <c r="I266" s="477"/>
      <c r="K266" s="477"/>
      <c r="M266" s="477"/>
      <c r="O266" s="477"/>
      <c r="Q266" s="477"/>
      <c r="S266" s="477"/>
      <c r="U266" s="477"/>
      <c r="W266" s="477"/>
      <c r="Y266" s="477"/>
      <c r="AA266" s="477"/>
      <c r="AC266" s="477"/>
      <c r="AE266" s="477"/>
      <c r="AG266" s="477"/>
      <c r="AI266" s="477"/>
      <c r="AK266" s="477"/>
    </row>
    <row r="267" ht="13.2" spans="1:37">
      <c r="A267" s="475"/>
      <c r="B267" s="475"/>
      <c r="C267" s="476"/>
      <c r="G267" s="477"/>
      <c r="I267" s="477"/>
      <c r="K267" s="477"/>
      <c r="M267" s="477"/>
      <c r="O267" s="477"/>
      <c r="Q267" s="477"/>
      <c r="S267" s="477"/>
      <c r="U267" s="477"/>
      <c r="W267" s="477"/>
      <c r="Y267" s="477"/>
      <c r="AA267" s="477"/>
      <c r="AC267" s="477"/>
      <c r="AE267" s="477"/>
      <c r="AG267" s="477"/>
      <c r="AI267" s="477"/>
      <c r="AK267" s="477"/>
    </row>
    <row r="268" ht="13.2" spans="1:37">
      <c r="A268" s="475"/>
      <c r="B268" s="475"/>
      <c r="C268" s="476"/>
      <c r="G268" s="477"/>
      <c r="I268" s="477"/>
      <c r="K268" s="477"/>
      <c r="M268" s="477"/>
      <c r="O268" s="477"/>
      <c r="Q268" s="477"/>
      <c r="S268" s="477"/>
      <c r="U268" s="477"/>
      <c r="W268" s="477"/>
      <c r="Y268" s="477"/>
      <c r="AA268" s="477"/>
      <c r="AC268" s="477"/>
      <c r="AE268" s="477"/>
      <c r="AG268" s="477"/>
      <c r="AI268" s="477"/>
      <c r="AK268" s="477"/>
    </row>
    <row r="269" ht="13.2" spans="1:37">
      <c r="A269" s="475"/>
      <c r="B269" s="475"/>
      <c r="C269" s="476"/>
      <c r="G269" s="477"/>
      <c r="I269" s="477"/>
      <c r="K269" s="477"/>
      <c r="M269" s="477"/>
      <c r="O269" s="477"/>
      <c r="Q269" s="477"/>
      <c r="S269" s="477"/>
      <c r="U269" s="477"/>
      <c r="W269" s="477"/>
      <c r="Y269" s="477"/>
      <c r="AA269" s="477"/>
      <c r="AC269" s="477"/>
      <c r="AE269" s="477"/>
      <c r="AG269" s="477"/>
      <c r="AI269" s="477"/>
      <c r="AK269" s="477"/>
    </row>
    <row r="270" ht="13.2" spans="1:37">
      <c r="A270" s="475"/>
      <c r="B270" s="475"/>
      <c r="C270" s="476"/>
      <c r="G270" s="477"/>
      <c r="I270" s="477"/>
      <c r="K270" s="477"/>
      <c r="M270" s="477"/>
      <c r="O270" s="477"/>
      <c r="Q270" s="477"/>
      <c r="S270" s="477"/>
      <c r="U270" s="477"/>
      <c r="W270" s="477"/>
      <c r="Y270" s="477"/>
      <c r="AA270" s="477"/>
      <c r="AC270" s="477"/>
      <c r="AE270" s="477"/>
      <c r="AG270" s="477"/>
      <c r="AI270" s="477"/>
      <c r="AK270" s="477"/>
    </row>
    <row r="271" ht="13.2" spans="1:37">
      <c r="A271" s="475"/>
      <c r="B271" s="475"/>
      <c r="C271" s="476"/>
      <c r="G271" s="477"/>
      <c r="I271" s="477"/>
      <c r="K271" s="477"/>
      <c r="M271" s="477"/>
      <c r="O271" s="477"/>
      <c r="Q271" s="477"/>
      <c r="S271" s="477"/>
      <c r="U271" s="477"/>
      <c r="W271" s="477"/>
      <c r="Y271" s="477"/>
      <c r="AA271" s="477"/>
      <c r="AC271" s="477"/>
      <c r="AE271" s="477"/>
      <c r="AG271" s="477"/>
      <c r="AI271" s="477"/>
      <c r="AK271" s="477"/>
    </row>
    <row r="272" ht="13.2" spans="1:37">
      <c r="A272" s="475"/>
      <c r="B272" s="475"/>
      <c r="C272" s="476"/>
      <c r="G272" s="477"/>
      <c r="I272" s="477"/>
      <c r="K272" s="477"/>
      <c r="M272" s="477"/>
      <c r="O272" s="477"/>
      <c r="Q272" s="477"/>
      <c r="S272" s="477"/>
      <c r="U272" s="477"/>
      <c r="W272" s="477"/>
      <c r="Y272" s="477"/>
      <c r="AA272" s="477"/>
      <c r="AC272" s="477"/>
      <c r="AE272" s="477"/>
      <c r="AG272" s="477"/>
      <c r="AI272" s="477"/>
      <c r="AK272" s="477"/>
    </row>
    <row r="273" ht="13.2" spans="1:37">
      <c r="A273" s="475"/>
      <c r="B273" s="475"/>
      <c r="C273" s="476"/>
      <c r="G273" s="477"/>
      <c r="I273" s="477"/>
      <c r="K273" s="477"/>
      <c r="M273" s="477"/>
      <c r="O273" s="477"/>
      <c r="Q273" s="477"/>
      <c r="S273" s="477"/>
      <c r="U273" s="477"/>
      <c r="W273" s="477"/>
      <c r="Y273" s="477"/>
      <c r="AA273" s="477"/>
      <c r="AC273" s="477"/>
      <c r="AE273" s="477"/>
      <c r="AG273" s="477"/>
      <c r="AI273" s="477"/>
      <c r="AK273" s="477"/>
    </row>
    <row r="274" ht="13.2" spans="1:37">
      <c r="A274" s="475"/>
      <c r="B274" s="475"/>
      <c r="C274" s="476"/>
      <c r="G274" s="477"/>
      <c r="I274" s="477"/>
      <c r="K274" s="477"/>
      <c r="M274" s="477"/>
      <c r="O274" s="477"/>
      <c r="Q274" s="477"/>
      <c r="S274" s="477"/>
      <c r="U274" s="477"/>
      <c r="W274" s="477"/>
      <c r="Y274" s="477"/>
      <c r="AA274" s="477"/>
      <c r="AC274" s="477"/>
      <c r="AE274" s="477"/>
      <c r="AG274" s="477"/>
      <c r="AI274" s="477"/>
      <c r="AK274" s="477"/>
    </row>
    <row r="275" ht="13.2" spans="1:37">
      <c r="A275" s="475"/>
      <c r="B275" s="475"/>
      <c r="C275" s="476"/>
      <c r="G275" s="477"/>
      <c r="I275" s="477"/>
      <c r="K275" s="477"/>
      <c r="M275" s="477"/>
      <c r="O275" s="477"/>
      <c r="Q275" s="477"/>
      <c r="S275" s="477"/>
      <c r="U275" s="477"/>
      <c r="W275" s="477"/>
      <c r="Y275" s="477"/>
      <c r="AA275" s="477"/>
      <c r="AC275" s="477"/>
      <c r="AE275" s="477"/>
      <c r="AG275" s="477"/>
      <c r="AI275" s="477"/>
      <c r="AK275" s="477"/>
    </row>
    <row r="276" ht="13.2" spans="1:37">
      <c r="A276" s="475"/>
      <c r="B276" s="475"/>
      <c r="C276" s="476"/>
      <c r="G276" s="477"/>
      <c r="I276" s="477"/>
      <c r="K276" s="477"/>
      <c r="M276" s="477"/>
      <c r="O276" s="477"/>
      <c r="Q276" s="477"/>
      <c r="S276" s="477"/>
      <c r="U276" s="477"/>
      <c r="W276" s="477"/>
      <c r="Y276" s="477"/>
      <c r="AA276" s="477"/>
      <c r="AC276" s="477"/>
      <c r="AE276" s="477"/>
      <c r="AG276" s="477"/>
      <c r="AI276" s="477"/>
      <c r="AK276" s="477"/>
    </row>
    <row r="277" ht="13.2" spans="1:37">
      <c r="A277" s="475"/>
      <c r="B277" s="475"/>
      <c r="C277" s="476"/>
      <c r="G277" s="477"/>
      <c r="I277" s="477"/>
      <c r="K277" s="477"/>
      <c r="M277" s="477"/>
      <c r="O277" s="477"/>
      <c r="Q277" s="477"/>
      <c r="S277" s="477"/>
      <c r="U277" s="477"/>
      <c r="W277" s="477"/>
      <c r="Y277" s="477"/>
      <c r="AA277" s="477"/>
      <c r="AC277" s="477"/>
      <c r="AE277" s="477"/>
      <c r="AG277" s="477"/>
      <c r="AI277" s="477"/>
      <c r="AK277" s="477"/>
    </row>
    <row r="278" ht="13.2" spans="1:37">
      <c r="A278" s="475"/>
      <c r="B278" s="475"/>
      <c r="C278" s="476"/>
      <c r="G278" s="477"/>
      <c r="I278" s="477"/>
      <c r="K278" s="477"/>
      <c r="M278" s="477"/>
      <c r="O278" s="477"/>
      <c r="Q278" s="477"/>
      <c r="S278" s="477"/>
      <c r="U278" s="477"/>
      <c r="W278" s="477"/>
      <c r="Y278" s="477"/>
      <c r="AA278" s="477"/>
      <c r="AC278" s="477"/>
      <c r="AE278" s="477"/>
      <c r="AG278" s="477"/>
      <c r="AI278" s="477"/>
      <c r="AK278" s="477"/>
    </row>
    <row r="279" ht="13.2" spans="1:37">
      <c r="A279" s="475"/>
      <c r="B279" s="475"/>
      <c r="C279" s="476"/>
      <c r="G279" s="477"/>
      <c r="I279" s="477"/>
      <c r="K279" s="477"/>
      <c r="M279" s="477"/>
      <c r="O279" s="477"/>
      <c r="Q279" s="477"/>
      <c r="S279" s="477"/>
      <c r="U279" s="477"/>
      <c r="W279" s="477"/>
      <c r="Y279" s="477"/>
      <c r="AA279" s="477"/>
      <c r="AC279" s="477"/>
      <c r="AE279" s="477"/>
      <c r="AG279" s="477"/>
      <c r="AI279" s="477"/>
      <c r="AK279" s="477"/>
    </row>
    <row r="280" ht="13.2" spans="1:37">
      <c r="A280" s="475"/>
      <c r="B280" s="475"/>
      <c r="C280" s="476"/>
      <c r="G280" s="477"/>
      <c r="I280" s="477"/>
      <c r="K280" s="477"/>
      <c r="M280" s="477"/>
      <c r="O280" s="477"/>
      <c r="Q280" s="477"/>
      <c r="S280" s="477"/>
      <c r="U280" s="477"/>
      <c r="W280" s="477"/>
      <c r="Y280" s="477"/>
      <c r="AA280" s="477"/>
      <c r="AC280" s="477"/>
      <c r="AE280" s="477"/>
      <c r="AG280" s="477"/>
      <c r="AI280" s="477"/>
      <c r="AK280" s="477"/>
    </row>
    <row r="281" ht="13.2" spans="1:37">
      <c r="A281" s="475"/>
      <c r="B281" s="475"/>
      <c r="C281" s="476"/>
      <c r="G281" s="477"/>
      <c r="I281" s="477"/>
      <c r="K281" s="477"/>
      <c r="M281" s="477"/>
      <c r="O281" s="477"/>
      <c r="Q281" s="477"/>
      <c r="S281" s="477"/>
      <c r="U281" s="477"/>
      <c r="W281" s="477"/>
      <c r="Y281" s="477"/>
      <c r="AA281" s="477"/>
      <c r="AC281" s="477"/>
      <c r="AE281" s="477"/>
      <c r="AG281" s="477"/>
      <c r="AI281" s="477"/>
      <c r="AK281" s="477"/>
    </row>
    <row r="282" ht="13.2" spans="1:37">
      <c r="A282" s="475"/>
      <c r="B282" s="475"/>
      <c r="C282" s="476"/>
      <c r="G282" s="477"/>
      <c r="I282" s="477"/>
      <c r="K282" s="477"/>
      <c r="M282" s="477"/>
      <c r="O282" s="477"/>
      <c r="Q282" s="477"/>
      <c r="S282" s="477"/>
      <c r="U282" s="477"/>
      <c r="W282" s="477"/>
      <c r="Y282" s="477"/>
      <c r="AA282" s="477"/>
      <c r="AC282" s="477"/>
      <c r="AE282" s="477"/>
      <c r="AG282" s="477"/>
      <c r="AI282" s="477"/>
      <c r="AK282" s="477"/>
    </row>
    <row r="283" ht="13.2" spans="1:37">
      <c r="A283" s="475"/>
      <c r="B283" s="475"/>
      <c r="C283" s="476"/>
      <c r="G283" s="477"/>
      <c r="I283" s="477"/>
      <c r="K283" s="477"/>
      <c r="M283" s="477"/>
      <c r="O283" s="477"/>
      <c r="Q283" s="477"/>
      <c r="S283" s="477"/>
      <c r="U283" s="477"/>
      <c r="W283" s="477"/>
      <c r="Y283" s="477"/>
      <c r="AA283" s="477"/>
      <c r="AC283" s="477"/>
      <c r="AE283" s="477"/>
      <c r="AG283" s="477"/>
      <c r="AI283" s="477"/>
      <c r="AK283" s="477"/>
    </row>
    <row r="284" ht="13.2" spans="1:37">
      <c r="A284" s="475"/>
      <c r="B284" s="475"/>
      <c r="C284" s="476"/>
      <c r="G284" s="477"/>
      <c r="I284" s="477"/>
      <c r="K284" s="477"/>
      <c r="M284" s="477"/>
      <c r="O284" s="477"/>
      <c r="Q284" s="477"/>
      <c r="S284" s="477"/>
      <c r="U284" s="477"/>
      <c r="W284" s="477"/>
      <c r="Y284" s="477"/>
      <c r="AA284" s="477"/>
      <c r="AC284" s="477"/>
      <c r="AE284" s="477"/>
      <c r="AG284" s="477"/>
      <c r="AI284" s="477"/>
      <c r="AK284" s="477"/>
    </row>
    <row r="285" ht="13.2" spans="1:37">
      <c r="A285" s="475"/>
      <c r="B285" s="475"/>
      <c r="C285" s="476"/>
      <c r="G285" s="477"/>
      <c r="I285" s="477"/>
      <c r="K285" s="477"/>
      <c r="M285" s="477"/>
      <c r="O285" s="477"/>
      <c r="Q285" s="477"/>
      <c r="S285" s="477"/>
      <c r="U285" s="477"/>
      <c r="W285" s="477"/>
      <c r="Y285" s="477"/>
      <c r="AA285" s="477"/>
      <c r="AC285" s="477"/>
      <c r="AE285" s="477"/>
      <c r="AG285" s="477"/>
      <c r="AI285" s="477"/>
      <c r="AK285" s="477"/>
    </row>
    <row r="286" ht="13.2" spans="1:37">
      <c r="A286" s="475"/>
      <c r="B286" s="475"/>
      <c r="C286" s="476"/>
      <c r="G286" s="477"/>
      <c r="I286" s="477"/>
      <c r="K286" s="477"/>
      <c r="M286" s="477"/>
      <c r="O286" s="477"/>
      <c r="Q286" s="477"/>
      <c r="S286" s="477"/>
      <c r="U286" s="477"/>
      <c r="W286" s="477"/>
      <c r="Y286" s="477"/>
      <c r="AA286" s="477"/>
      <c r="AC286" s="477"/>
      <c r="AE286" s="477"/>
      <c r="AG286" s="477"/>
      <c r="AI286" s="477"/>
      <c r="AK286" s="477"/>
    </row>
    <row r="287" ht="13.2" spans="1:37">
      <c r="A287" s="475"/>
      <c r="B287" s="475"/>
      <c r="C287" s="476"/>
      <c r="G287" s="477"/>
      <c r="I287" s="477"/>
      <c r="K287" s="477"/>
      <c r="M287" s="477"/>
      <c r="O287" s="477"/>
      <c r="Q287" s="477"/>
      <c r="S287" s="477"/>
      <c r="U287" s="477"/>
      <c r="W287" s="477"/>
      <c r="Y287" s="477"/>
      <c r="AA287" s="477"/>
      <c r="AC287" s="477"/>
      <c r="AE287" s="477"/>
      <c r="AG287" s="477"/>
      <c r="AI287" s="477"/>
      <c r="AK287" s="477"/>
    </row>
    <row r="288" ht="13.2" spans="1:37">
      <c r="A288" s="475"/>
      <c r="B288" s="475"/>
      <c r="C288" s="476"/>
      <c r="G288" s="477"/>
      <c r="I288" s="477"/>
      <c r="K288" s="477"/>
      <c r="M288" s="477"/>
      <c r="O288" s="477"/>
      <c r="Q288" s="477"/>
      <c r="S288" s="477"/>
      <c r="U288" s="477"/>
      <c r="W288" s="477"/>
      <c r="Y288" s="477"/>
      <c r="AA288" s="477"/>
      <c r="AC288" s="477"/>
      <c r="AE288" s="477"/>
      <c r="AG288" s="477"/>
      <c r="AI288" s="477"/>
      <c r="AK288" s="477"/>
    </row>
    <row r="289" ht="13.2" spans="1:37">
      <c r="A289" s="475"/>
      <c r="B289" s="475"/>
      <c r="C289" s="476"/>
      <c r="G289" s="477"/>
      <c r="I289" s="477"/>
      <c r="K289" s="477"/>
      <c r="M289" s="477"/>
      <c r="O289" s="477"/>
      <c r="Q289" s="477"/>
      <c r="S289" s="477"/>
      <c r="U289" s="477"/>
      <c r="W289" s="477"/>
      <c r="Y289" s="477"/>
      <c r="AA289" s="477"/>
      <c r="AC289" s="477"/>
      <c r="AE289" s="477"/>
      <c r="AG289" s="477"/>
      <c r="AI289" s="477"/>
      <c r="AK289" s="477"/>
    </row>
    <row r="290" ht="13.2" spans="1:37">
      <c r="A290" s="475"/>
      <c r="B290" s="475"/>
      <c r="C290" s="476"/>
      <c r="G290" s="477"/>
      <c r="I290" s="477"/>
      <c r="K290" s="477"/>
      <c r="M290" s="477"/>
      <c r="O290" s="477"/>
      <c r="Q290" s="477"/>
      <c r="S290" s="477"/>
      <c r="U290" s="477"/>
      <c r="W290" s="477"/>
      <c r="Y290" s="477"/>
      <c r="AA290" s="477"/>
      <c r="AC290" s="477"/>
      <c r="AE290" s="477"/>
      <c r="AG290" s="477"/>
      <c r="AI290" s="477"/>
      <c r="AK290" s="477"/>
    </row>
    <row r="291" ht="13.2" spans="1:37">
      <c r="A291" s="475"/>
      <c r="B291" s="475"/>
      <c r="C291" s="476"/>
      <c r="G291" s="477"/>
      <c r="I291" s="477"/>
      <c r="K291" s="477"/>
      <c r="M291" s="477"/>
      <c r="O291" s="477"/>
      <c r="Q291" s="477"/>
      <c r="S291" s="477"/>
      <c r="U291" s="477"/>
      <c r="W291" s="477"/>
      <c r="Y291" s="477"/>
      <c r="AA291" s="477"/>
      <c r="AC291" s="477"/>
      <c r="AE291" s="477"/>
      <c r="AG291" s="477"/>
      <c r="AI291" s="477"/>
      <c r="AK291" s="477"/>
    </row>
    <row r="292" ht="13.2" spans="1:37">
      <c r="A292" s="475"/>
      <c r="B292" s="475"/>
      <c r="C292" s="476"/>
      <c r="G292" s="477"/>
      <c r="I292" s="477"/>
      <c r="K292" s="477"/>
      <c r="M292" s="477"/>
      <c r="O292" s="477"/>
      <c r="Q292" s="477"/>
      <c r="S292" s="477"/>
      <c r="U292" s="477"/>
      <c r="W292" s="477"/>
      <c r="Y292" s="477"/>
      <c r="AA292" s="477"/>
      <c r="AC292" s="477"/>
      <c r="AE292" s="477"/>
      <c r="AG292" s="477"/>
      <c r="AI292" s="477"/>
      <c r="AK292" s="477"/>
    </row>
    <row r="293" ht="13.2" spans="1:37">
      <c r="A293" s="475"/>
      <c r="B293" s="475"/>
      <c r="C293" s="476"/>
      <c r="G293" s="477"/>
      <c r="I293" s="477"/>
      <c r="K293" s="477"/>
      <c r="M293" s="477"/>
      <c r="O293" s="477"/>
      <c r="Q293" s="477"/>
      <c r="S293" s="477"/>
      <c r="U293" s="477"/>
      <c r="W293" s="477"/>
      <c r="Y293" s="477"/>
      <c r="AA293" s="477"/>
      <c r="AC293" s="477"/>
      <c r="AE293" s="477"/>
      <c r="AG293" s="477"/>
      <c r="AI293" s="477"/>
      <c r="AK293" s="477"/>
    </row>
    <row r="294" ht="13.2" spans="1:37">
      <c r="A294" s="475"/>
      <c r="B294" s="475"/>
      <c r="C294" s="476"/>
      <c r="G294" s="477"/>
      <c r="I294" s="477"/>
      <c r="K294" s="477"/>
      <c r="M294" s="477"/>
      <c r="O294" s="477"/>
      <c r="Q294" s="477"/>
      <c r="S294" s="477"/>
      <c r="U294" s="477"/>
      <c r="W294" s="477"/>
      <c r="Y294" s="477"/>
      <c r="AA294" s="477"/>
      <c r="AC294" s="477"/>
      <c r="AE294" s="477"/>
      <c r="AG294" s="477"/>
      <c r="AI294" s="477"/>
      <c r="AK294" s="477"/>
    </row>
    <row r="295" ht="13.2" spans="1:37">
      <c r="A295" s="475"/>
      <c r="B295" s="475"/>
      <c r="C295" s="476"/>
      <c r="G295" s="477"/>
      <c r="I295" s="477"/>
      <c r="K295" s="477"/>
      <c r="M295" s="477"/>
      <c r="O295" s="477"/>
      <c r="Q295" s="477"/>
      <c r="S295" s="477"/>
      <c r="U295" s="477"/>
      <c r="W295" s="477"/>
      <c r="Y295" s="477"/>
      <c r="AA295" s="477"/>
      <c r="AC295" s="477"/>
      <c r="AE295" s="477"/>
      <c r="AG295" s="477"/>
      <c r="AI295" s="477"/>
      <c r="AK295" s="477"/>
    </row>
    <row r="296" ht="13.2" spans="1:37">
      <c r="A296" s="475"/>
      <c r="B296" s="475"/>
      <c r="C296" s="476"/>
      <c r="G296" s="477"/>
      <c r="I296" s="477"/>
      <c r="K296" s="477"/>
      <c r="M296" s="477"/>
      <c r="O296" s="477"/>
      <c r="Q296" s="477"/>
      <c r="S296" s="477"/>
      <c r="U296" s="477"/>
      <c r="W296" s="477"/>
      <c r="Y296" s="477"/>
      <c r="AA296" s="477"/>
      <c r="AC296" s="477"/>
      <c r="AE296" s="477"/>
      <c r="AG296" s="477"/>
      <c r="AI296" s="477"/>
      <c r="AK296" s="477"/>
    </row>
    <row r="297" ht="13.2" spans="1:37">
      <c r="A297" s="475"/>
      <c r="B297" s="475"/>
      <c r="C297" s="476"/>
      <c r="G297" s="477"/>
      <c r="I297" s="477"/>
      <c r="K297" s="477"/>
      <c r="M297" s="477"/>
      <c r="O297" s="477"/>
      <c r="Q297" s="477"/>
      <c r="S297" s="477"/>
      <c r="U297" s="477"/>
      <c r="W297" s="477"/>
      <c r="Y297" s="477"/>
      <c r="AA297" s="477"/>
      <c r="AC297" s="477"/>
      <c r="AE297" s="477"/>
      <c r="AG297" s="477"/>
      <c r="AI297" s="477"/>
      <c r="AK297" s="477"/>
    </row>
    <row r="298" ht="13.2" spans="1:37">
      <c r="A298" s="475"/>
      <c r="B298" s="475"/>
      <c r="C298" s="476"/>
      <c r="G298" s="477"/>
      <c r="I298" s="477"/>
      <c r="K298" s="477"/>
      <c r="M298" s="477"/>
      <c r="O298" s="477"/>
      <c r="Q298" s="477"/>
      <c r="S298" s="477"/>
      <c r="U298" s="477"/>
      <c r="W298" s="477"/>
      <c r="Y298" s="477"/>
      <c r="AA298" s="477"/>
      <c r="AC298" s="477"/>
      <c r="AE298" s="477"/>
      <c r="AG298" s="477"/>
      <c r="AI298" s="477"/>
      <c r="AK298" s="477"/>
    </row>
    <row r="299" ht="13.2" spans="1:37">
      <c r="A299" s="475"/>
      <c r="B299" s="475"/>
      <c r="C299" s="476"/>
      <c r="G299" s="477"/>
      <c r="I299" s="477"/>
      <c r="K299" s="477"/>
      <c r="M299" s="477"/>
      <c r="O299" s="477"/>
      <c r="Q299" s="477"/>
      <c r="S299" s="477"/>
      <c r="U299" s="477"/>
      <c r="W299" s="477"/>
      <c r="Y299" s="477"/>
      <c r="AA299" s="477"/>
      <c r="AC299" s="477"/>
      <c r="AE299" s="477"/>
      <c r="AG299" s="477"/>
      <c r="AI299" s="477"/>
      <c r="AK299" s="477"/>
    </row>
    <row r="300" ht="13.2" spans="1:37">
      <c r="A300" s="475"/>
      <c r="B300" s="475"/>
      <c r="C300" s="476"/>
      <c r="G300" s="477"/>
      <c r="I300" s="477"/>
      <c r="K300" s="477"/>
      <c r="M300" s="477"/>
      <c r="O300" s="477"/>
      <c r="Q300" s="477"/>
      <c r="S300" s="477"/>
      <c r="U300" s="477"/>
      <c r="W300" s="477"/>
      <c r="Y300" s="477"/>
      <c r="AA300" s="477"/>
      <c r="AC300" s="477"/>
      <c r="AE300" s="477"/>
      <c r="AG300" s="477"/>
      <c r="AI300" s="477"/>
      <c r="AK300" s="477"/>
    </row>
    <row r="301" ht="13.2" spans="1:37">
      <c r="A301" s="475"/>
      <c r="B301" s="475"/>
      <c r="C301" s="476"/>
      <c r="G301" s="477"/>
      <c r="I301" s="477"/>
      <c r="K301" s="477"/>
      <c r="M301" s="477"/>
      <c r="O301" s="477"/>
      <c r="Q301" s="477"/>
      <c r="S301" s="477"/>
      <c r="U301" s="477"/>
      <c r="W301" s="477"/>
      <c r="Y301" s="477"/>
      <c r="AA301" s="477"/>
      <c r="AC301" s="477"/>
      <c r="AE301" s="477"/>
      <c r="AG301" s="477"/>
      <c r="AI301" s="477"/>
      <c r="AK301" s="477"/>
    </row>
    <row r="302" ht="13.2" spans="1:37">
      <c r="A302" s="475"/>
      <c r="B302" s="475"/>
      <c r="C302" s="476"/>
      <c r="G302" s="477"/>
      <c r="I302" s="477"/>
      <c r="K302" s="477"/>
      <c r="M302" s="477"/>
      <c r="O302" s="477"/>
      <c r="Q302" s="477"/>
      <c r="S302" s="477"/>
      <c r="U302" s="477"/>
      <c r="W302" s="477"/>
      <c r="Y302" s="477"/>
      <c r="AA302" s="477"/>
      <c r="AC302" s="477"/>
      <c r="AE302" s="477"/>
      <c r="AG302" s="477"/>
      <c r="AI302" s="477"/>
      <c r="AK302" s="477"/>
    </row>
    <row r="303" ht="13.2" spans="1:37">
      <c r="A303" s="475"/>
      <c r="B303" s="475"/>
      <c r="C303" s="476"/>
      <c r="G303" s="477"/>
      <c r="I303" s="477"/>
      <c r="K303" s="477"/>
      <c r="M303" s="477"/>
      <c r="O303" s="477"/>
      <c r="Q303" s="477"/>
      <c r="S303" s="477"/>
      <c r="U303" s="477"/>
      <c r="W303" s="477"/>
      <c r="Y303" s="477"/>
      <c r="AA303" s="477"/>
      <c r="AC303" s="477"/>
      <c r="AE303" s="477"/>
      <c r="AG303" s="477"/>
      <c r="AI303" s="477"/>
      <c r="AK303" s="477"/>
    </row>
    <row r="304" ht="13.2" spans="1:37">
      <c r="A304" s="475"/>
      <c r="B304" s="475"/>
      <c r="C304" s="476"/>
      <c r="G304" s="477"/>
      <c r="I304" s="477"/>
      <c r="K304" s="477"/>
      <c r="M304" s="477"/>
      <c r="O304" s="477"/>
      <c r="Q304" s="477"/>
      <c r="S304" s="477"/>
      <c r="U304" s="477"/>
      <c r="W304" s="477"/>
      <c r="Y304" s="477"/>
      <c r="AA304" s="477"/>
      <c r="AC304" s="477"/>
      <c r="AE304" s="477"/>
      <c r="AG304" s="477"/>
      <c r="AI304" s="477"/>
      <c r="AK304" s="477"/>
    </row>
    <row r="305" ht="13.2" spans="1:37">
      <c r="A305" s="475"/>
      <c r="B305" s="475"/>
      <c r="C305" s="476"/>
      <c r="G305" s="477"/>
      <c r="I305" s="477"/>
      <c r="K305" s="477"/>
      <c r="M305" s="477"/>
      <c r="O305" s="477"/>
      <c r="Q305" s="477"/>
      <c r="S305" s="477"/>
      <c r="U305" s="477"/>
      <c r="W305" s="477"/>
      <c r="Y305" s="477"/>
      <c r="AA305" s="477"/>
      <c r="AC305" s="477"/>
      <c r="AE305" s="477"/>
      <c r="AG305" s="477"/>
      <c r="AI305" s="477"/>
      <c r="AK305" s="477"/>
    </row>
    <row r="306" ht="13.2" spans="1:37">
      <c r="A306" s="475"/>
      <c r="B306" s="475"/>
      <c r="C306" s="476"/>
      <c r="G306" s="477"/>
      <c r="I306" s="477"/>
      <c r="K306" s="477"/>
      <c r="M306" s="477"/>
      <c r="O306" s="477"/>
      <c r="Q306" s="477"/>
      <c r="S306" s="477"/>
      <c r="U306" s="477"/>
      <c r="W306" s="477"/>
      <c r="Y306" s="477"/>
      <c r="AA306" s="477"/>
      <c r="AC306" s="477"/>
      <c r="AE306" s="477"/>
      <c r="AG306" s="477"/>
      <c r="AI306" s="477"/>
      <c r="AK306" s="477"/>
    </row>
    <row r="307" ht="13.2" spans="1:37">
      <c r="A307" s="475"/>
      <c r="B307" s="475"/>
      <c r="C307" s="476"/>
      <c r="G307" s="477"/>
      <c r="I307" s="477"/>
      <c r="K307" s="477"/>
      <c r="M307" s="477"/>
      <c r="O307" s="477"/>
      <c r="Q307" s="477"/>
      <c r="S307" s="477"/>
      <c r="U307" s="477"/>
      <c r="W307" s="477"/>
      <c r="Y307" s="477"/>
      <c r="AA307" s="477"/>
      <c r="AC307" s="477"/>
      <c r="AE307" s="477"/>
      <c r="AG307" s="477"/>
      <c r="AI307" s="477"/>
      <c r="AK307" s="477"/>
    </row>
    <row r="308" ht="13.2" spans="1:37">
      <c r="A308" s="475"/>
      <c r="B308" s="475"/>
      <c r="C308" s="476"/>
      <c r="G308" s="477"/>
      <c r="I308" s="477"/>
      <c r="K308" s="477"/>
      <c r="M308" s="477"/>
      <c r="O308" s="477"/>
      <c r="Q308" s="477"/>
      <c r="S308" s="477"/>
      <c r="U308" s="477"/>
      <c r="W308" s="477"/>
      <c r="Y308" s="477"/>
      <c r="AA308" s="477"/>
      <c r="AC308" s="477"/>
      <c r="AE308" s="477"/>
      <c r="AG308" s="477"/>
      <c r="AI308" s="477"/>
      <c r="AK308" s="477"/>
    </row>
    <row r="309" ht="13.2" spans="1:37">
      <c r="A309" s="475"/>
      <c r="B309" s="475"/>
      <c r="C309" s="476"/>
      <c r="G309" s="477"/>
      <c r="I309" s="477"/>
      <c r="K309" s="477"/>
      <c r="M309" s="477"/>
      <c r="O309" s="477"/>
      <c r="Q309" s="477"/>
      <c r="S309" s="477"/>
      <c r="U309" s="477"/>
      <c r="W309" s="477"/>
      <c r="Y309" s="477"/>
      <c r="AA309" s="477"/>
      <c r="AC309" s="477"/>
      <c r="AE309" s="477"/>
      <c r="AG309" s="477"/>
      <c r="AI309" s="477"/>
      <c r="AK309" s="477"/>
    </row>
    <row r="310" ht="13.2" spans="1:37">
      <c r="A310" s="475"/>
      <c r="B310" s="475"/>
      <c r="C310" s="476"/>
      <c r="G310" s="477"/>
      <c r="I310" s="477"/>
      <c r="K310" s="477"/>
      <c r="M310" s="477"/>
      <c r="O310" s="477"/>
      <c r="Q310" s="477"/>
      <c r="S310" s="477"/>
      <c r="U310" s="477"/>
      <c r="W310" s="477"/>
      <c r="Y310" s="477"/>
      <c r="AA310" s="477"/>
      <c r="AC310" s="477"/>
      <c r="AE310" s="477"/>
      <c r="AG310" s="477"/>
      <c r="AI310" s="477"/>
      <c r="AK310" s="477"/>
    </row>
    <row r="311" ht="13.2" spans="1:37">
      <c r="A311" s="475"/>
      <c r="B311" s="475"/>
      <c r="C311" s="476"/>
      <c r="G311" s="477"/>
      <c r="I311" s="477"/>
      <c r="K311" s="477"/>
      <c r="M311" s="477"/>
      <c r="O311" s="477"/>
      <c r="Q311" s="477"/>
      <c r="S311" s="477"/>
      <c r="U311" s="477"/>
      <c r="W311" s="477"/>
      <c r="Y311" s="477"/>
      <c r="AA311" s="477"/>
      <c r="AC311" s="477"/>
      <c r="AE311" s="477"/>
      <c r="AG311" s="477"/>
      <c r="AI311" s="477"/>
      <c r="AK311" s="477"/>
    </row>
    <row r="312" ht="13.2" spans="1:37">
      <c r="A312" s="475"/>
      <c r="B312" s="475"/>
      <c r="C312" s="476"/>
      <c r="G312" s="477"/>
      <c r="I312" s="477"/>
      <c r="K312" s="477"/>
      <c r="M312" s="477"/>
      <c r="O312" s="477"/>
      <c r="Q312" s="477"/>
      <c r="S312" s="477"/>
      <c r="U312" s="477"/>
      <c r="W312" s="477"/>
      <c r="Y312" s="477"/>
      <c r="AA312" s="477"/>
      <c r="AC312" s="477"/>
      <c r="AE312" s="477"/>
      <c r="AG312" s="477"/>
      <c r="AI312" s="477"/>
      <c r="AK312" s="477"/>
    </row>
    <row r="313" ht="13.2" spans="1:37">
      <c r="A313" s="475"/>
      <c r="B313" s="475"/>
      <c r="C313" s="476"/>
      <c r="G313" s="477"/>
      <c r="I313" s="477"/>
      <c r="K313" s="477"/>
      <c r="M313" s="477"/>
      <c r="O313" s="477"/>
      <c r="Q313" s="477"/>
      <c r="S313" s="477"/>
      <c r="U313" s="477"/>
      <c r="W313" s="477"/>
      <c r="Y313" s="477"/>
      <c r="AA313" s="477"/>
      <c r="AC313" s="477"/>
      <c r="AE313" s="477"/>
      <c r="AG313" s="477"/>
      <c r="AI313" s="477"/>
      <c r="AK313" s="477"/>
    </row>
    <row r="314" ht="13.2" spans="1:37">
      <c r="A314" s="475"/>
      <c r="B314" s="475"/>
      <c r="C314" s="476"/>
      <c r="G314" s="477"/>
      <c r="I314" s="477"/>
      <c r="K314" s="477"/>
      <c r="M314" s="477"/>
      <c r="O314" s="477"/>
      <c r="Q314" s="477"/>
      <c r="S314" s="477"/>
      <c r="U314" s="477"/>
      <c r="W314" s="477"/>
      <c r="Y314" s="477"/>
      <c r="AA314" s="477"/>
      <c r="AC314" s="477"/>
      <c r="AE314" s="477"/>
      <c r="AG314" s="477"/>
      <c r="AI314" s="477"/>
      <c r="AK314" s="477"/>
    </row>
    <row r="315" ht="13.2" spans="1:37">
      <c r="A315" s="475"/>
      <c r="B315" s="475"/>
      <c r="C315" s="476"/>
      <c r="G315" s="477"/>
      <c r="I315" s="477"/>
      <c r="K315" s="477"/>
      <c r="M315" s="477"/>
      <c r="O315" s="477"/>
      <c r="Q315" s="477"/>
      <c r="S315" s="477"/>
      <c r="U315" s="477"/>
      <c r="W315" s="477"/>
      <c r="Y315" s="477"/>
      <c r="AA315" s="477"/>
      <c r="AC315" s="477"/>
      <c r="AE315" s="477"/>
      <c r="AG315" s="477"/>
      <c r="AI315" s="477"/>
      <c r="AK315" s="477"/>
    </row>
    <row r="316" ht="13.2" spans="1:37">
      <c r="A316" s="475"/>
      <c r="B316" s="475"/>
      <c r="C316" s="476"/>
      <c r="G316" s="477"/>
      <c r="I316" s="477"/>
      <c r="K316" s="477"/>
      <c r="M316" s="477"/>
      <c r="O316" s="477"/>
      <c r="Q316" s="477"/>
      <c r="S316" s="477"/>
      <c r="U316" s="477"/>
      <c r="W316" s="477"/>
      <c r="Y316" s="477"/>
      <c r="AA316" s="477"/>
      <c r="AC316" s="477"/>
      <c r="AE316" s="477"/>
      <c r="AG316" s="477"/>
      <c r="AI316" s="477"/>
      <c r="AK316" s="477"/>
    </row>
    <row r="317" ht="13.2" spans="1:37">
      <c r="A317" s="475"/>
      <c r="B317" s="475"/>
      <c r="C317" s="476"/>
      <c r="G317" s="477"/>
      <c r="I317" s="477"/>
      <c r="K317" s="477"/>
      <c r="M317" s="477"/>
      <c r="O317" s="477"/>
      <c r="Q317" s="477"/>
      <c r="S317" s="477"/>
      <c r="U317" s="477"/>
      <c r="W317" s="477"/>
      <c r="Y317" s="477"/>
      <c r="AA317" s="477"/>
      <c r="AC317" s="477"/>
      <c r="AE317" s="477"/>
      <c r="AG317" s="477"/>
      <c r="AI317" s="477"/>
      <c r="AK317" s="477"/>
    </row>
    <row r="318" ht="13.2" spans="1:37">
      <c r="A318" s="475"/>
      <c r="B318" s="475"/>
      <c r="C318" s="476"/>
      <c r="G318" s="477"/>
      <c r="I318" s="477"/>
      <c r="K318" s="477"/>
      <c r="M318" s="477"/>
      <c r="O318" s="477"/>
      <c r="Q318" s="477"/>
      <c r="S318" s="477"/>
      <c r="U318" s="477"/>
      <c r="W318" s="477"/>
      <c r="Y318" s="477"/>
      <c r="AA318" s="477"/>
      <c r="AC318" s="477"/>
      <c r="AE318" s="477"/>
      <c r="AG318" s="477"/>
      <c r="AI318" s="477"/>
      <c r="AK318" s="477"/>
    </row>
    <row r="319" ht="13.2" spans="1:37">
      <c r="A319" s="475"/>
      <c r="B319" s="475"/>
      <c r="C319" s="476"/>
      <c r="G319" s="477"/>
      <c r="I319" s="477"/>
      <c r="K319" s="477"/>
      <c r="M319" s="477"/>
      <c r="O319" s="477"/>
      <c r="Q319" s="477"/>
      <c r="S319" s="477"/>
      <c r="U319" s="477"/>
      <c r="W319" s="477"/>
      <c r="Y319" s="477"/>
      <c r="AA319" s="477"/>
      <c r="AC319" s="477"/>
      <c r="AE319" s="477"/>
      <c r="AG319" s="477"/>
      <c r="AI319" s="477"/>
      <c r="AK319" s="477"/>
    </row>
    <row r="320" ht="13.2" spans="1:37">
      <c r="A320" s="475"/>
      <c r="B320" s="475"/>
      <c r="C320" s="476"/>
      <c r="G320" s="477"/>
      <c r="I320" s="477"/>
      <c r="K320" s="477"/>
      <c r="M320" s="477"/>
      <c r="O320" s="477"/>
      <c r="Q320" s="477"/>
      <c r="S320" s="477"/>
      <c r="U320" s="477"/>
      <c r="W320" s="477"/>
      <c r="Y320" s="477"/>
      <c r="AA320" s="477"/>
      <c r="AC320" s="477"/>
      <c r="AE320" s="477"/>
      <c r="AG320" s="477"/>
      <c r="AI320" s="477"/>
      <c r="AK320" s="477"/>
    </row>
    <row r="321" ht="13.2" spans="1:37">
      <c r="A321" s="475"/>
      <c r="B321" s="475"/>
      <c r="C321" s="476"/>
      <c r="G321" s="477"/>
      <c r="I321" s="477"/>
      <c r="K321" s="477"/>
      <c r="M321" s="477"/>
      <c r="O321" s="477"/>
      <c r="Q321" s="477"/>
      <c r="S321" s="477"/>
      <c r="U321" s="477"/>
      <c r="W321" s="477"/>
      <c r="Y321" s="477"/>
      <c r="AA321" s="477"/>
      <c r="AC321" s="477"/>
      <c r="AE321" s="477"/>
      <c r="AG321" s="477"/>
      <c r="AI321" s="477"/>
      <c r="AK321" s="477"/>
    </row>
    <row r="322" ht="13.2" spans="1:37">
      <c r="A322" s="475"/>
      <c r="B322" s="475"/>
      <c r="C322" s="476"/>
      <c r="G322" s="477"/>
      <c r="I322" s="477"/>
      <c r="K322" s="477"/>
      <c r="M322" s="477"/>
      <c r="O322" s="477"/>
      <c r="Q322" s="477"/>
      <c r="S322" s="477"/>
      <c r="U322" s="477"/>
      <c r="W322" s="477"/>
      <c r="Y322" s="477"/>
      <c r="AA322" s="477"/>
      <c r="AC322" s="477"/>
      <c r="AE322" s="477"/>
      <c r="AG322" s="477"/>
      <c r="AI322" s="477"/>
      <c r="AK322" s="477"/>
    </row>
    <row r="323" ht="13.2" spans="1:37">
      <c r="A323" s="475"/>
      <c r="B323" s="475"/>
      <c r="C323" s="476"/>
      <c r="G323" s="477"/>
      <c r="I323" s="477"/>
      <c r="K323" s="477"/>
      <c r="M323" s="477"/>
      <c r="O323" s="477"/>
      <c r="Q323" s="477"/>
      <c r="S323" s="477"/>
      <c r="U323" s="477"/>
      <c r="W323" s="477"/>
      <c r="Y323" s="477"/>
      <c r="AA323" s="477"/>
      <c r="AC323" s="477"/>
      <c r="AE323" s="477"/>
      <c r="AG323" s="477"/>
      <c r="AI323" s="477"/>
      <c r="AK323" s="477"/>
    </row>
    <row r="324" ht="13.2" spans="1:37">
      <c r="A324" s="475"/>
      <c r="B324" s="475"/>
      <c r="C324" s="476"/>
      <c r="G324" s="477"/>
      <c r="I324" s="477"/>
      <c r="K324" s="477"/>
      <c r="M324" s="477"/>
      <c r="O324" s="477"/>
      <c r="Q324" s="477"/>
      <c r="S324" s="477"/>
      <c r="U324" s="477"/>
      <c r="W324" s="477"/>
      <c r="Y324" s="477"/>
      <c r="AA324" s="477"/>
      <c r="AC324" s="477"/>
      <c r="AE324" s="477"/>
      <c r="AG324" s="477"/>
      <c r="AI324" s="477"/>
      <c r="AK324" s="477"/>
    </row>
    <row r="325" ht="13.2" spans="1:37">
      <c r="A325" s="475"/>
      <c r="B325" s="475"/>
      <c r="C325" s="476"/>
      <c r="G325" s="477"/>
      <c r="I325" s="477"/>
      <c r="K325" s="477"/>
      <c r="M325" s="477"/>
      <c r="O325" s="477"/>
      <c r="Q325" s="477"/>
      <c r="S325" s="477"/>
      <c r="U325" s="477"/>
      <c r="W325" s="477"/>
      <c r="Y325" s="477"/>
      <c r="AA325" s="477"/>
      <c r="AC325" s="477"/>
      <c r="AE325" s="477"/>
      <c r="AG325" s="477"/>
      <c r="AI325" s="477"/>
      <c r="AK325" s="477"/>
    </row>
    <row r="326" ht="13.2" spans="1:37">
      <c r="A326" s="475"/>
      <c r="B326" s="475"/>
      <c r="C326" s="476"/>
      <c r="G326" s="477"/>
      <c r="I326" s="477"/>
      <c r="K326" s="477"/>
      <c r="M326" s="477"/>
      <c r="O326" s="477"/>
      <c r="Q326" s="477"/>
      <c r="S326" s="477"/>
      <c r="U326" s="477"/>
      <c r="W326" s="477"/>
      <c r="Y326" s="477"/>
      <c r="AA326" s="477"/>
      <c r="AC326" s="477"/>
      <c r="AE326" s="477"/>
      <c r="AG326" s="477"/>
      <c r="AI326" s="477"/>
      <c r="AK326" s="477"/>
    </row>
    <row r="327" ht="13.2" spans="1:37">
      <c r="A327" s="475"/>
      <c r="B327" s="475"/>
      <c r="C327" s="476"/>
      <c r="G327" s="477"/>
      <c r="I327" s="477"/>
      <c r="K327" s="477"/>
      <c r="M327" s="477"/>
      <c r="O327" s="477"/>
      <c r="Q327" s="477"/>
      <c r="S327" s="477"/>
      <c r="U327" s="477"/>
      <c r="W327" s="477"/>
      <c r="Y327" s="477"/>
      <c r="AA327" s="477"/>
      <c r="AC327" s="477"/>
      <c r="AE327" s="477"/>
      <c r="AG327" s="477"/>
      <c r="AI327" s="477"/>
      <c r="AK327" s="477"/>
    </row>
    <row r="328" ht="13.2" spans="1:37">
      <c r="A328" s="475"/>
      <c r="B328" s="475"/>
      <c r="C328" s="476"/>
      <c r="G328" s="477"/>
      <c r="I328" s="477"/>
      <c r="K328" s="477"/>
      <c r="M328" s="477"/>
      <c r="O328" s="477"/>
      <c r="Q328" s="477"/>
      <c r="S328" s="477"/>
      <c r="U328" s="477"/>
      <c r="W328" s="477"/>
      <c r="Y328" s="477"/>
      <c r="AA328" s="477"/>
      <c r="AC328" s="477"/>
      <c r="AE328" s="477"/>
      <c r="AG328" s="477"/>
      <c r="AI328" s="477"/>
      <c r="AK328" s="477"/>
    </row>
    <row r="329" ht="13.2" spans="1:37">
      <c r="A329" s="475"/>
      <c r="B329" s="475"/>
      <c r="C329" s="476"/>
      <c r="G329" s="477"/>
      <c r="I329" s="477"/>
      <c r="K329" s="477"/>
      <c r="M329" s="477"/>
      <c r="O329" s="477"/>
      <c r="Q329" s="477"/>
      <c r="S329" s="477"/>
      <c r="U329" s="477"/>
      <c r="W329" s="477"/>
      <c r="Y329" s="477"/>
      <c r="AA329" s="477"/>
      <c r="AC329" s="477"/>
      <c r="AE329" s="477"/>
      <c r="AG329" s="477"/>
      <c r="AI329" s="477"/>
      <c r="AK329" s="477"/>
    </row>
    <row r="330" ht="13.2" spans="1:37">
      <c r="A330" s="475"/>
      <c r="B330" s="475"/>
      <c r="C330" s="476"/>
      <c r="G330" s="477"/>
      <c r="I330" s="477"/>
      <c r="K330" s="477"/>
      <c r="M330" s="477"/>
      <c r="O330" s="477"/>
      <c r="Q330" s="477"/>
      <c r="S330" s="477"/>
      <c r="U330" s="477"/>
      <c r="W330" s="477"/>
      <c r="Y330" s="477"/>
      <c r="AA330" s="477"/>
      <c r="AC330" s="477"/>
      <c r="AE330" s="477"/>
      <c r="AG330" s="477"/>
      <c r="AI330" s="477"/>
      <c r="AK330" s="477"/>
    </row>
    <row r="331" ht="13.2" spans="1:37">
      <c r="A331" s="475"/>
      <c r="B331" s="475"/>
      <c r="C331" s="476"/>
      <c r="G331" s="477"/>
      <c r="I331" s="477"/>
      <c r="K331" s="477"/>
      <c r="M331" s="477"/>
      <c r="O331" s="477"/>
      <c r="Q331" s="477"/>
      <c r="S331" s="477"/>
      <c r="U331" s="477"/>
      <c r="W331" s="477"/>
      <c r="Y331" s="477"/>
      <c r="AA331" s="477"/>
      <c r="AC331" s="477"/>
      <c r="AE331" s="477"/>
      <c r="AG331" s="477"/>
      <c r="AI331" s="477"/>
      <c r="AK331" s="477"/>
    </row>
    <row r="332" ht="13.2" spans="1:37">
      <c r="A332" s="475"/>
      <c r="B332" s="475"/>
      <c r="C332" s="476"/>
      <c r="G332" s="477"/>
      <c r="I332" s="477"/>
      <c r="K332" s="477"/>
      <c r="M332" s="477"/>
      <c r="O332" s="477"/>
      <c r="Q332" s="477"/>
      <c r="S332" s="477"/>
      <c r="U332" s="477"/>
      <c r="W332" s="477"/>
      <c r="Y332" s="477"/>
      <c r="AA332" s="477"/>
      <c r="AC332" s="477"/>
      <c r="AE332" s="477"/>
      <c r="AG332" s="477"/>
      <c r="AI332" s="477"/>
      <c r="AK332" s="477"/>
    </row>
    <row r="333" ht="13.2" spans="1:37">
      <c r="A333" s="475"/>
      <c r="B333" s="475"/>
      <c r="C333" s="476"/>
      <c r="G333" s="477"/>
      <c r="I333" s="477"/>
      <c r="K333" s="477"/>
      <c r="M333" s="477"/>
      <c r="O333" s="477"/>
      <c r="Q333" s="477"/>
      <c r="S333" s="477"/>
      <c r="U333" s="477"/>
      <c r="W333" s="477"/>
      <c r="Y333" s="477"/>
      <c r="AA333" s="477"/>
      <c r="AC333" s="477"/>
      <c r="AE333" s="477"/>
      <c r="AG333" s="477"/>
      <c r="AI333" s="477"/>
      <c r="AK333" s="477"/>
    </row>
    <row r="334" ht="13.2" spans="1:37">
      <c r="A334" s="475"/>
      <c r="B334" s="475"/>
      <c r="C334" s="476"/>
      <c r="G334" s="477"/>
      <c r="I334" s="477"/>
      <c r="K334" s="477"/>
      <c r="M334" s="477"/>
      <c r="O334" s="477"/>
      <c r="Q334" s="477"/>
      <c r="S334" s="477"/>
      <c r="U334" s="477"/>
      <c r="W334" s="477"/>
      <c r="Y334" s="477"/>
      <c r="AA334" s="477"/>
      <c r="AC334" s="477"/>
      <c r="AE334" s="477"/>
      <c r="AG334" s="477"/>
      <c r="AI334" s="477"/>
      <c r="AK334" s="477"/>
    </row>
    <row r="335" ht="13.2" spans="1:37">
      <c r="A335" s="475"/>
      <c r="B335" s="475"/>
      <c r="C335" s="476"/>
      <c r="G335" s="477"/>
      <c r="I335" s="477"/>
      <c r="K335" s="477"/>
      <c r="M335" s="477"/>
      <c r="O335" s="477"/>
      <c r="Q335" s="477"/>
      <c r="S335" s="477"/>
      <c r="U335" s="477"/>
      <c r="W335" s="477"/>
      <c r="Y335" s="477"/>
      <c r="AA335" s="477"/>
      <c r="AC335" s="477"/>
      <c r="AE335" s="477"/>
      <c r="AG335" s="477"/>
      <c r="AI335" s="477"/>
      <c r="AK335" s="477"/>
    </row>
    <row r="336" ht="13.2" spans="1:37">
      <c r="A336" s="475"/>
      <c r="B336" s="475"/>
      <c r="C336" s="476"/>
      <c r="G336" s="477"/>
      <c r="I336" s="477"/>
      <c r="K336" s="477"/>
      <c r="M336" s="477"/>
      <c r="O336" s="477"/>
      <c r="Q336" s="477"/>
      <c r="S336" s="477"/>
      <c r="U336" s="477"/>
      <c r="W336" s="477"/>
      <c r="Y336" s="477"/>
      <c r="AA336" s="477"/>
      <c r="AC336" s="477"/>
      <c r="AE336" s="477"/>
      <c r="AG336" s="477"/>
      <c r="AI336" s="477"/>
      <c r="AK336" s="477"/>
    </row>
    <row r="337" ht="13.2" spans="1:37">
      <c r="A337" s="475"/>
      <c r="B337" s="475"/>
      <c r="C337" s="476"/>
      <c r="G337" s="477"/>
      <c r="I337" s="477"/>
      <c r="K337" s="477"/>
      <c r="M337" s="477"/>
      <c r="O337" s="477"/>
      <c r="Q337" s="477"/>
      <c r="S337" s="477"/>
      <c r="U337" s="477"/>
      <c r="W337" s="477"/>
      <c r="Y337" s="477"/>
      <c r="AA337" s="477"/>
      <c r="AC337" s="477"/>
      <c r="AE337" s="477"/>
      <c r="AG337" s="477"/>
      <c r="AI337" s="477"/>
      <c r="AK337" s="477"/>
    </row>
    <row r="338" ht="13.2" spans="1:37">
      <c r="A338" s="475"/>
      <c r="B338" s="475"/>
      <c r="C338" s="476"/>
      <c r="G338" s="477"/>
      <c r="I338" s="477"/>
      <c r="K338" s="477"/>
      <c r="M338" s="477"/>
      <c r="O338" s="477"/>
      <c r="Q338" s="477"/>
      <c r="S338" s="477"/>
      <c r="U338" s="477"/>
      <c r="W338" s="477"/>
      <c r="Y338" s="477"/>
      <c r="AA338" s="477"/>
      <c r="AC338" s="477"/>
      <c r="AE338" s="477"/>
      <c r="AG338" s="477"/>
      <c r="AI338" s="477"/>
      <c r="AK338" s="477"/>
    </row>
    <row r="339" ht="13.2" spans="1:37">
      <c r="A339" s="475"/>
      <c r="B339" s="475"/>
      <c r="C339" s="476"/>
      <c r="G339" s="477"/>
      <c r="I339" s="477"/>
      <c r="K339" s="477"/>
      <c r="M339" s="477"/>
      <c r="O339" s="477"/>
      <c r="Q339" s="477"/>
      <c r="S339" s="477"/>
      <c r="U339" s="477"/>
      <c r="W339" s="477"/>
      <c r="Y339" s="477"/>
      <c r="AA339" s="477"/>
      <c r="AC339" s="477"/>
      <c r="AE339" s="477"/>
      <c r="AG339" s="477"/>
      <c r="AI339" s="477"/>
      <c r="AK339" s="477"/>
    </row>
    <row r="340" ht="13.2" spans="1:37">
      <c r="A340" s="475"/>
      <c r="B340" s="475"/>
      <c r="C340" s="476"/>
      <c r="G340" s="477"/>
      <c r="I340" s="477"/>
      <c r="K340" s="477"/>
      <c r="M340" s="477"/>
      <c r="O340" s="477"/>
      <c r="Q340" s="477"/>
      <c r="S340" s="477"/>
      <c r="U340" s="477"/>
      <c r="W340" s="477"/>
      <c r="Y340" s="477"/>
      <c r="AA340" s="477"/>
      <c r="AC340" s="477"/>
      <c r="AE340" s="477"/>
      <c r="AG340" s="477"/>
      <c r="AI340" s="477"/>
      <c r="AK340" s="477"/>
    </row>
    <row r="341" ht="13.2" spans="1:37">
      <c r="A341" s="475"/>
      <c r="B341" s="475"/>
      <c r="C341" s="476"/>
      <c r="G341" s="477"/>
      <c r="I341" s="477"/>
      <c r="K341" s="477"/>
      <c r="M341" s="477"/>
      <c r="O341" s="477"/>
      <c r="Q341" s="477"/>
      <c r="S341" s="477"/>
      <c r="U341" s="477"/>
      <c r="W341" s="477"/>
      <c r="Y341" s="477"/>
      <c r="AA341" s="477"/>
      <c r="AC341" s="477"/>
      <c r="AE341" s="477"/>
      <c r="AG341" s="477"/>
      <c r="AI341" s="477"/>
      <c r="AK341" s="477"/>
    </row>
    <row r="342" ht="13.2" spans="1:37">
      <c r="A342" s="475"/>
      <c r="B342" s="475"/>
      <c r="C342" s="476"/>
      <c r="G342" s="477"/>
      <c r="I342" s="477"/>
      <c r="K342" s="477"/>
      <c r="M342" s="477"/>
      <c r="O342" s="477"/>
      <c r="Q342" s="477"/>
      <c r="S342" s="477"/>
      <c r="U342" s="477"/>
      <c r="W342" s="477"/>
      <c r="Y342" s="477"/>
      <c r="AA342" s="477"/>
      <c r="AC342" s="477"/>
      <c r="AE342" s="477"/>
      <c r="AG342" s="477"/>
      <c r="AI342" s="477"/>
      <c r="AK342" s="477"/>
    </row>
    <row r="343" ht="13.2" spans="1:37">
      <c r="A343" s="475"/>
      <c r="B343" s="475"/>
      <c r="C343" s="476"/>
      <c r="G343" s="477"/>
      <c r="I343" s="477"/>
      <c r="K343" s="477"/>
      <c r="M343" s="477"/>
      <c r="O343" s="477"/>
      <c r="Q343" s="477"/>
      <c r="S343" s="477"/>
      <c r="U343" s="477"/>
      <c r="W343" s="477"/>
      <c r="Y343" s="477"/>
      <c r="AA343" s="477"/>
      <c r="AC343" s="477"/>
      <c r="AE343" s="477"/>
      <c r="AG343" s="477"/>
      <c r="AI343" s="477"/>
      <c r="AK343" s="477"/>
    </row>
    <row r="344" ht="13.2" spans="1:37">
      <c r="A344" s="475"/>
      <c r="B344" s="475"/>
      <c r="C344" s="476"/>
      <c r="G344" s="477"/>
      <c r="I344" s="477"/>
      <c r="K344" s="477"/>
      <c r="M344" s="477"/>
      <c r="O344" s="477"/>
      <c r="Q344" s="477"/>
      <c r="S344" s="477"/>
      <c r="U344" s="477"/>
      <c r="W344" s="477"/>
      <c r="Y344" s="477"/>
      <c r="AA344" s="477"/>
      <c r="AC344" s="477"/>
      <c r="AE344" s="477"/>
      <c r="AG344" s="477"/>
      <c r="AI344" s="477"/>
      <c r="AK344" s="477"/>
    </row>
    <row r="345" ht="13.2" spans="1:37">
      <c r="A345" s="475"/>
      <c r="B345" s="475"/>
      <c r="C345" s="476"/>
      <c r="G345" s="477"/>
      <c r="I345" s="477"/>
      <c r="K345" s="477"/>
      <c r="M345" s="477"/>
      <c r="O345" s="477"/>
      <c r="Q345" s="477"/>
      <c r="S345" s="477"/>
      <c r="U345" s="477"/>
      <c r="W345" s="477"/>
      <c r="Y345" s="477"/>
      <c r="AA345" s="477"/>
      <c r="AC345" s="477"/>
      <c r="AE345" s="477"/>
      <c r="AG345" s="477"/>
      <c r="AI345" s="477"/>
      <c r="AK345" s="477"/>
    </row>
    <row r="346" ht="13.2" spans="1:37">
      <c r="A346" s="475"/>
      <c r="B346" s="475"/>
      <c r="C346" s="476"/>
      <c r="G346" s="477"/>
      <c r="I346" s="477"/>
      <c r="K346" s="477"/>
      <c r="M346" s="477"/>
      <c r="O346" s="477"/>
      <c r="Q346" s="477"/>
      <c r="S346" s="477"/>
      <c r="U346" s="477"/>
      <c r="W346" s="477"/>
      <c r="Y346" s="477"/>
      <c r="AA346" s="477"/>
      <c r="AC346" s="477"/>
      <c r="AE346" s="477"/>
      <c r="AG346" s="477"/>
      <c r="AI346" s="477"/>
      <c r="AK346" s="477"/>
    </row>
    <row r="347" ht="13.2" spans="1:37">
      <c r="A347" s="475"/>
      <c r="B347" s="475"/>
      <c r="C347" s="476"/>
      <c r="G347" s="477"/>
      <c r="I347" s="477"/>
      <c r="K347" s="477"/>
      <c r="M347" s="477"/>
      <c r="O347" s="477"/>
      <c r="Q347" s="477"/>
      <c r="S347" s="477"/>
      <c r="U347" s="477"/>
      <c r="W347" s="477"/>
      <c r="Y347" s="477"/>
      <c r="AA347" s="477"/>
      <c r="AC347" s="477"/>
      <c r="AE347" s="477"/>
      <c r="AG347" s="477"/>
      <c r="AI347" s="477"/>
      <c r="AK347" s="477"/>
    </row>
    <row r="348" ht="13.2" spans="1:37">
      <c r="A348" s="475"/>
      <c r="B348" s="475"/>
      <c r="C348" s="476"/>
      <c r="G348" s="477"/>
      <c r="I348" s="477"/>
      <c r="K348" s="477"/>
      <c r="M348" s="477"/>
      <c r="O348" s="477"/>
      <c r="Q348" s="477"/>
      <c r="S348" s="477"/>
      <c r="U348" s="477"/>
      <c r="W348" s="477"/>
      <c r="Y348" s="477"/>
      <c r="AA348" s="477"/>
      <c r="AC348" s="477"/>
      <c r="AE348" s="477"/>
      <c r="AG348" s="477"/>
      <c r="AI348" s="477"/>
      <c r="AK348" s="477"/>
    </row>
    <row r="349" ht="13.2" spans="1:37">
      <c r="A349" s="475"/>
      <c r="B349" s="475"/>
      <c r="C349" s="476"/>
      <c r="G349" s="477"/>
      <c r="I349" s="477"/>
      <c r="K349" s="477"/>
      <c r="M349" s="477"/>
      <c r="O349" s="477"/>
      <c r="Q349" s="477"/>
      <c r="S349" s="477"/>
      <c r="U349" s="477"/>
      <c r="W349" s="477"/>
      <c r="Y349" s="477"/>
      <c r="AA349" s="477"/>
      <c r="AC349" s="477"/>
      <c r="AE349" s="477"/>
      <c r="AG349" s="477"/>
      <c r="AI349" s="477"/>
      <c r="AK349" s="477"/>
    </row>
    <row r="350" ht="13.2" spans="1:37">
      <c r="A350" s="475"/>
      <c r="B350" s="475"/>
      <c r="C350" s="476"/>
      <c r="G350" s="477"/>
      <c r="I350" s="477"/>
      <c r="K350" s="477"/>
      <c r="M350" s="477"/>
      <c r="O350" s="477"/>
      <c r="Q350" s="477"/>
      <c r="S350" s="477"/>
      <c r="U350" s="477"/>
      <c r="W350" s="477"/>
      <c r="Y350" s="477"/>
      <c r="AA350" s="477"/>
      <c r="AC350" s="477"/>
      <c r="AE350" s="477"/>
      <c r="AG350" s="477"/>
      <c r="AI350" s="477"/>
      <c r="AK350" s="477"/>
    </row>
    <row r="351" ht="13.2" spans="1:37">
      <c r="A351" s="475"/>
      <c r="B351" s="475"/>
      <c r="C351" s="476"/>
      <c r="G351" s="477"/>
      <c r="I351" s="477"/>
      <c r="K351" s="477"/>
      <c r="M351" s="477"/>
      <c r="O351" s="477"/>
      <c r="Q351" s="477"/>
      <c r="S351" s="477"/>
      <c r="U351" s="477"/>
      <c r="W351" s="477"/>
      <c r="Y351" s="477"/>
      <c r="AA351" s="477"/>
      <c r="AC351" s="477"/>
      <c r="AE351" s="477"/>
      <c r="AG351" s="477"/>
      <c r="AI351" s="477"/>
      <c r="AK351" s="477"/>
    </row>
    <row r="352" ht="13.2" spans="1:37">
      <c r="A352" s="475"/>
      <c r="B352" s="475"/>
      <c r="C352" s="476"/>
      <c r="G352" s="477"/>
      <c r="I352" s="477"/>
      <c r="K352" s="477"/>
      <c r="M352" s="477"/>
      <c r="O352" s="477"/>
      <c r="Q352" s="477"/>
      <c r="S352" s="477"/>
      <c r="U352" s="477"/>
      <c r="W352" s="477"/>
      <c r="Y352" s="477"/>
      <c r="AA352" s="477"/>
      <c r="AC352" s="477"/>
      <c r="AE352" s="477"/>
      <c r="AG352" s="477"/>
      <c r="AI352" s="477"/>
      <c r="AK352" s="477"/>
    </row>
    <row r="353" ht="13.2" spans="1:37">
      <c r="A353" s="475"/>
      <c r="B353" s="475"/>
      <c r="C353" s="476"/>
      <c r="G353" s="477"/>
      <c r="I353" s="477"/>
      <c r="K353" s="477"/>
      <c r="M353" s="477"/>
      <c r="O353" s="477"/>
      <c r="Q353" s="477"/>
      <c r="S353" s="477"/>
      <c r="U353" s="477"/>
      <c r="W353" s="477"/>
      <c r="Y353" s="477"/>
      <c r="AA353" s="477"/>
      <c r="AC353" s="477"/>
      <c r="AE353" s="477"/>
      <c r="AG353" s="477"/>
      <c r="AI353" s="477"/>
      <c r="AK353" s="477"/>
    </row>
    <row r="354" ht="13.2" spans="1:37">
      <c r="A354" s="475"/>
      <c r="B354" s="475"/>
      <c r="C354" s="476"/>
      <c r="G354" s="477"/>
      <c r="I354" s="477"/>
      <c r="K354" s="477"/>
      <c r="M354" s="477"/>
      <c r="O354" s="477"/>
      <c r="Q354" s="477"/>
      <c r="S354" s="477"/>
      <c r="U354" s="477"/>
      <c r="W354" s="477"/>
      <c r="Y354" s="477"/>
      <c r="AA354" s="477"/>
      <c r="AC354" s="477"/>
      <c r="AE354" s="477"/>
      <c r="AG354" s="477"/>
      <c r="AI354" s="477"/>
      <c r="AK354" s="477"/>
    </row>
    <row r="355" ht="13.2" spans="1:37">
      <c r="A355" s="475"/>
      <c r="B355" s="475"/>
      <c r="C355" s="476"/>
      <c r="G355" s="477"/>
      <c r="I355" s="477"/>
      <c r="K355" s="477"/>
      <c r="M355" s="477"/>
      <c r="O355" s="477"/>
      <c r="Q355" s="477"/>
      <c r="S355" s="477"/>
      <c r="U355" s="477"/>
      <c r="W355" s="477"/>
      <c r="Y355" s="477"/>
      <c r="AA355" s="477"/>
      <c r="AC355" s="477"/>
      <c r="AE355" s="477"/>
      <c r="AG355" s="477"/>
      <c r="AI355" s="477"/>
      <c r="AK355" s="477"/>
    </row>
    <row r="356" ht="13.2" spans="1:37">
      <c r="A356" s="475"/>
      <c r="B356" s="475"/>
      <c r="C356" s="476"/>
      <c r="G356" s="477"/>
      <c r="I356" s="477"/>
      <c r="K356" s="477"/>
      <c r="M356" s="477"/>
      <c r="O356" s="477"/>
      <c r="Q356" s="477"/>
      <c r="S356" s="477"/>
      <c r="U356" s="477"/>
      <c r="W356" s="477"/>
      <c r="Y356" s="477"/>
      <c r="AA356" s="477"/>
      <c r="AC356" s="477"/>
      <c r="AE356" s="477"/>
      <c r="AG356" s="477"/>
      <c r="AI356" s="477"/>
      <c r="AK356" s="477"/>
    </row>
    <row r="357" ht="13.2" spans="1:37">
      <c r="A357" s="475"/>
      <c r="B357" s="475"/>
      <c r="C357" s="476"/>
      <c r="G357" s="477"/>
      <c r="I357" s="477"/>
      <c r="K357" s="477"/>
      <c r="M357" s="477"/>
      <c r="O357" s="477"/>
      <c r="Q357" s="477"/>
      <c r="S357" s="477"/>
      <c r="U357" s="477"/>
      <c r="W357" s="477"/>
      <c r="Y357" s="477"/>
      <c r="AA357" s="477"/>
      <c r="AC357" s="477"/>
      <c r="AE357" s="477"/>
      <c r="AG357" s="477"/>
      <c r="AI357" s="477"/>
      <c r="AK357" s="477"/>
    </row>
    <row r="358" ht="13.2" spans="1:37">
      <c r="A358" s="475"/>
      <c r="B358" s="475"/>
      <c r="C358" s="476"/>
      <c r="G358" s="477"/>
      <c r="I358" s="477"/>
      <c r="K358" s="477"/>
      <c r="M358" s="477"/>
      <c r="O358" s="477"/>
      <c r="Q358" s="477"/>
      <c r="S358" s="477"/>
      <c r="U358" s="477"/>
      <c r="W358" s="477"/>
      <c r="Y358" s="477"/>
      <c r="AA358" s="477"/>
      <c r="AC358" s="477"/>
      <c r="AE358" s="477"/>
      <c r="AG358" s="477"/>
      <c r="AI358" s="477"/>
      <c r="AK358" s="477"/>
    </row>
    <row r="359" ht="13.2" spans="1:37">
      <c r="A359" s="475"/>
      <c r="B359" s="475"/>
      <c r="C359" s="476"/>
      <c r="G359" s="477"/>
      <c r="I359" s="477"/>
      <c r="K359" s="477"/>
      <c r="M359" s="477"/>
      <c r="O359" s="477"/>
      <c r="Q359" s="477"/>
      <c r="S359" s="477"/>
      <c r="U359" s="477"/>
      <c r="W359" s="477"/>
      <c r="Y359" s="477"/>
      <c r="AA359" s="477"/>
      <c r="AC359" s="477"/>
      <c r="AE359" s="477"/>
      <c r="AG359" s="477"/>
      <c r="AI359" s="477"/>
      <c r="AK359" s="477"/>
    </row>
    <row r="360" ht="13.2" spans="1:37">
      <c r="A360" s="475"/>
      <c r="B360" s="475"/>
      <c r="C360" s="476"/>
      <c r="G360" s="477"/>
      <c r="I360" s="477"/>
      <c r="K360" s="477"/>
      <c r="M360" s="477"/>
      <c r="O360" s="477"/>
      <c r="Q360" s="477"/>
      <c r="S360" s="477"/>
      <c r="U360" s="477"/>
      <c r="W360" s="477"/>
      <c r="Y360" s="477"/>
      <c r="AA360" s="477"/>
      <c r="AC360" s="477"/>
      <c r="AE360" s="477"/>
      <c r="AG360" s="477"/>
      <c r="AI360" s="477"/>
      <c r="AK360" s="477"/>
    </row>
    <row r="361" ht="13.2" spans="1:37">
      <c r="A361" s="475"/>
      <c r="B361" s="475"/>
      <c r="C361" s="476"/>
      <c r="G361" s="477"/>
      <c r="I361" s="477"/>
      <c r="K361" s="477"/>
      <c r="M361" s="477"/>
      <c r="O361" s="477"/>
      <c r="Q361" s="477"/>
      <c r="S361" s="477"/>
      <c r="U361" s="477"/>
      <c r="W361" s="477"/>
      <c r="Y361" s="477"/>
      <c r="AA361" s="477"/>
      <c r="AC361" s="477"/>
      <c r="AE361" s="477"/>
      <c r="AG361" s="477"/>
      <c r="AI361" s="477"/>
      <c r="AK361" s="477"/>
    </row>
    <row r="362" ht="13.2" spans="1:37">
      <c r="A362" s="475"/>
      <c r="B362" s="475"/>
      <c r="C362" s="476"/>
      <c r="G362" s="477"/>
      <c r="I362" s="477"/>
      <c r="K362" s="477"/>
      <c r="M362" s="477"/>
      <c r="O362" s="477"/>
      <c r="Q362" s="477"/>
      <c r="S362" s="477"/>
      <c r="U362" s="477"/>
      <c r="W362" s="477"/>
      <c r="Y362" s="477"/>
      <c r="AA362" s="477"/>
      <c r="AC362" s="477"/>
      <c r="AE362" s="477"/>
      <c r="AG362" s="477"/>
      <c r="AI362" s="477"/>
      <c r="AK362" s="477"/>
    </row>
    <row r="363" ht="13.2" spans="1:37">
      <c r="A363" s="475"/>
      <c r="B363" s="475"/>
      <c r="C363" s="476"/>
      <c r="G363" s="477"/>
      <c r="I363" s="477"/>
      <c r="K363" s="477"/>
      <c r="M363" s="477"/>
      <c r="O363" s="477"/>
      <c r="Q363" s="477"/>
      <c r="S363" s="477"/>
      <c r="U363" s="477"/>
      <c r="W363" s="477"/>
      <c r="Y363" s="477"/>
      <c r="AA363" s="477"/>
      <c r="AC363" s="477"/>
      <c r="AE363" s="477"/>
      <c r="AG363" s="477"/>
      <c r="AI363" s="477"/>
      <c r="AK363" s="477"/>
    </row>
    <row r="364" ht="13.2" spans="1:37">
      <c r="A364" s="475"/>
      <c r="B364" s="475"/>
      <c r="C364" s="476"/>
      <c r="G364" s="477"/>
      <c r="I364" s="477"/>
      <c r="K364" s="477"/>
      <c r="M364" s="477"/>
      <c r="O364" s="477"/>
      <c r="Q364" s="477"/>
      <c r="S364" s="477"/>
      <c r="U364" s="477"/>
      <c r="W364" s="477"/>
      <c r="Y364" s="477"/>
      <c r="AA364" s="477"/>
      <c r="AC364" s="477"/>
      <c r="AE364" s="477"/>
      <c r="AG364" s="477"/>
      <c r="AI364" s="477"/>
      <c r="AK364" s="477"/>
    </row>
    <row r="365" ht="13.2" spans="1:37">
      <c r="A365" s="475"/>
      <c r="B365" s="475"/>
      <c r="C365" s="476"/>
      <c r="G365" s="477"/>
      <c r="I365" s="477"/>
      <c r="K365" s="477"/>
      <c r="M365" s="477"/>
      <c r="O365" s="477"/>
      <c r="Q365" s="477"/>
      <c r="S365" s="477"/>
      <c r="U365" s="477"/>
      <c r="W365" s="477"/>
      <c r="Y365" s="477"/>
      <c r="AA365" s="477"/>
      <c r="AC365" s="477"/>
      <c r="AE365" s="477"/>
      <c r="AG365" s="477"/>
      <c r="AI365" s="477"/>
      <c r="AK365" s="477"/>
    </row>
    <row r="366" ht="13.2" spans="1:37">
      <c r="A366" s="475"/>
      <c r="B366" s="475"/>
      <c r="C366" s="476"/>
      <c r="G366" s="477"/>
      <c r="I366" s="477"/>
      <c r="K366" s="477"/>
      <c r="M366" s="477"/>
      <c r="O366" s="477"/>
      <c r="Q366" s="477"/>
      <c r="S366" s="477"/>
      <c r="U366" s="477"/>
      <c r="W366" s="477"/>
      <c r="Y366" s="477"/>
      <c r="AA366" s="477"/>
      <c r="AC366" s="477"/>
      <c r="AE366" s="477"/>
      <c r="AG366" s="477"/>
      <c r="AI366" s="477"/>
      <c r="AK366" s="477"/>
    </row>
    <row r="367" ht="13.2" spans="1:37">
      <c r="A367" s="475"/>
      <c r="B367" s="475"/>
      <c r="C367" s="476"/>
      <c r="G367" s="477"/>
      <c r="I367" s="477"/>
      <c r="K367" s="477"/>
      <c r="M367" s="477"/>
      <c r="O367" s="477"/>
      <c r="Q367" s="477"/>
      <c r="S367" s="477"/>
      <c r="U367" s="477"/>
      <c r="W367" s="477"/>
      <c r="Y367" s="477"/>
      <c r="AA367" s="477"/>
      <c r="AC367" s="477"/>
      <c r="AE367" s="477"/>
      <c r="AG367" s="477"/>
      <c r="AI367" s="477"/>
      <c r="AK367" s="477"/>
    </row>
    <row r="368" ht="13.2" spans="1:37">
      <c r="A368" s="475"/>
      <c r="B368" s="475"/>
      <c r="C368" s="476"/>
      <c r="G368" s="477"/>
      <c r="I368" s="477"/>
      <c r="K368" s="477"/>
      <c r="M368" s="477"/>
      <c r="O368" s="477"/>
      <c r="Q368" s="477"/>
      <c r="S368" s="477"/>
      <c r="U368" s="477"/>
      <c r="W368" s="477"/>
      <c r="Y368" s="477"/>
      <c r="AA368" s="477"/>
      <c r="AC368" s="477"/>
      <c r="AE368" s="477"/>
      <c r="AG368" s="477"/>
      <c r="AI368" s="477"/>
      <c r="AK368" s="477"/>
    </row>
    <row r="369" ht="13.2" spans="1:37">
      <c r="A369" s="475"/>
      <c r="B369" s="475"/>
      <c r="C369" s="476"/>
      <c r="G369" s="477"/>
      <c r="I369" s="477"/>
      <c r="K369" s="477"/>
      <c r="M369" s="477"/>
      <c r="O369" s="477"/>
      <c r="Q369" s="477"/>
      <c r="S369" s="477"/>
      <c r="U369" s="477"/>
      <c r="W369" s="477"/>
      <c r="Y369" s="477"/>
      <c r="AA369" s="477"/>
      <c r="AC369" s="477"/>
      <c r="AE369" s="477"/>
      <c r="AG369" s="477"/>
      <c r="AI369" s="477"/>
      <c r="AK369" s="477"/>
    </row>
    <row r="370" ht="13.2" spans="1:37">
      <c r="A370" s="475"/>
      <c r="B370" s="475"/>
      <c r="C370" s="476"/>
      <c r="G370" s="477"/>
      <c r="I370" s="477"/>
      <c r="K370" s="477"/>
      <c r="M370" s="477"/>
      <c r="O370" s="477"/>
      <c r="Q370" s="477"/>
      <c r="S370" s="477"/>
      <c r="U370" s="477"/>
      <c r="W370" s="477"/>
      <c r="Y370" s="477"/>
      <c r="AA370" s="477"/>
      <c r="AC370" s="477"/>
      <c r="AE370" s="477"/>
      <c r="AG370" s="477"/>
      <c r="AI370" s="477"/>
      <c r="AK370" s="477"/>
    </row>
    <row r="371" ht="13.2" spans="1:37">
      <c r="A371" s="475"/>
      <c r="B371" s="475"/>
      <c r="C371" s="476"/>
      <c r="G371" s="477"/>
      <c r="I371" s="477"/>
      <c r="K371" s="477"/>
      <c r="M371" s="477"/>
      <c r="O371" s="477"/>
      <c r="Q371" s="477"/>
      <c r="S371" s="477"/>
      <c r="U371" s="477"/>
      <c r="W371" s="477"/>
      <c r="Y371" s="477"/>
      <c r="AA371" s="477"/>
      <c r="AC371" s="477"/>
      <c r="AE371" s="477"/>
      <c r="AG371" s="477"/>
      <c r="AI371" s="477"/>
      <c r="AK371" s="477"/>
    </row>
    <row r="372" ht="13.2" spans="1:37">
      <c r="A372" s="475"/>
      <c r="B372" s="475"/>
      <c r="C372" s="476"/>
      <c r="G372" s="477"/>
      <c r="I372" s="477"/>
      <c r="K372" s="477"/>
      <c r="M372" s="477"/>
      <c r="O372" s="477"/>
      <c r="Q372" s="477"/>
      <c r="S372" s="477"/>
      <c r="U372" s="477"/>
      <c r="W372" s="477"/>
      <c r="Y372" s="477"/>
      <c r="AA372" s="477"/>
      <c r="AC372" s="477"/>
      <c r="AE372" s="477"/>
      <c r="AG372" s="477"/>
      <c r="AI372" s="477"/>
      <c r="AK372" s="477"/>
    </row>
    <row r="373" ht="13.2" spans="1:37">
      <c r="A373" s="475"/>
      <c r="B373" s="475"/>
      <c r="C373" s="476"/>
      <c r="G373" s="477"/>
      <c r="I373" s="477"/>
      <c r="K373" s="477"/>
      <c r="M373" s="477"/>
      <c r="O373" s="477"/>
      <c r="Q373" s="477"/>
      <c r="S373" s="477"/>
      <c r="U373" s="477"/>
      <c r="W373" s="477"/>
      <c r="Y373" s="477"/>
      <c r="AA373" s="477"/>
      <c r="AC373" s="477"/>
      <c r="AE373" s="477"/>
      <c r="AG373" s="477"/>
      <c r="AI373" s="477"/>
      <c r="AK373" s="477"/>
    </row>
    <row r="374" ht="13.2" spans="1:37">
      <c r="A374" s="475"/>
      <c r="B374" s="475"/>
      <c r="C374" s="476"/>
      <c r="G374" s="477"/>
      <c r="I374" s="477"/>
      <c r="K374" s="477"/>
      <c r="M374" s="477"/>
      <c r="O374" s="477"/>
      <c r="Q374" s="477"/>
      <c r="S374" s="477"/>
      <c r="U374" s="477"/>
      <c r="W374" s="477"/>
      <c r="Y374" s="477"/>
      <c r="AA374" s="477"/>
      <c r="AC374" s="477"/>
      <c r="AE374" s="477"/>
      <c r="AG374" s="477"/>
      <c r="AI374" s="477"/>
      <c r="AK374" s="477"/>
    </row>
    <row r="375" ht="13.2" spans="1:37">
      <c r="A375" s="475"/>
      <c r="B375" s="475"/>
      <c r="C375" s="476"/>
      <c r="G375" s="477"/>
      <c r="I375" s="477"/>
      <c r="K375" s="477"/>
      <c r="M375" s="477"/>
      <c r="O375" s="477"/>
      <c r="Q375" s="477"/>
      <c r="S375" s="477"/>
      <c r="U375" s="477"/>
      <c r="W375" s="477"/>
      <c r="Y375" s="477"/>
      <c r="AA375" s="477"/>
      <c r="AC375" s="477"/>
      <c r="AE375" s="477"/>
      <c r="AG375" s="477"/>
      <c r="AI375" s="477"/>
      <c r="AK375" s="477"/>
    </row>
    <row r="376" ht="13.2" spans="1:37">
      <c r="A376" s="475"/>
      <c r="B376" s="475"/>
      <c r="C376" s="476"/>
      <c r="G376" s="477"/>
      <c r="I376" s="477"/>
      <c r="K376" s="477"/>
      <c r="M376" s="477"/>
      <c r="O376" s="477"/>
      <c r="Q376" s="477"/>
      <c r="S376" s="477"/>
      <c r="U376" s="477"/>
      <c r="W376" s="477"/>
      <c r="Y376" s="477"/>
      <c r="AA376" s="477"/>
      <c r="AC376" s="477"/>
      <c r="AE376" s="477"/>
      <c r="AG376" s="477"/>
      <c r="AI376" s="477"/>
      <c r="AK376" s="477"/>
    </row>
    <row r="377" ht="13.2" spans="1:37">
      <c r="A377" s="475"/>
      <c r="B377" s="475"/>
      <c r="C377" s="476"/>
      <c r="G377" s="477"/>
      <c r="I377" s="477"/>
      <c r="K377" s="477"/>
      <c r="M377" s="477"/>
      <c r="O377" s="477"/>
      <c r="Q377" s="477"/>
      <c r="S377" s="477"/>
      <c r="U377" s="477"/>
      <c r="W377" s="477"/>
      <c r="Y377" s="477"/>
      <c r="AA377" s="477"/>
      <c r="AC377" s="477"/>
      <c r="AE377" s="477"/>
      <c r="AG377" s="477"/>
      <c r="AI377" s="477"/>
      <c r="AK377" s="477"/>
    </row>
    <row r="378" ht="13.2" spans="1:37">
      <c r="A378" s="475"/>
      <c r="B378" s="475"/>
      <c r="C378" s="476"/>
      <c r="G378" s="477"/>
      <c r="I378" s="477"/>
      <c r="K378" s="477"/>
      <c r="M378" s="477"/>
      <c r="O378" s="477"/>
      <c r="Q378" s="477"/>
      <c r="S378" s="477"/>
      <c r="U378" s="477"/>
      <c r="W378" s="477"/>
      <c r="Y378" s="477"/>
      <c r="AA378" s="477"/>
      <c r="AC378" s="477"/>
      <c r="AE378" s="477"/>
      <c r="AG378" s="477"/>
      <c r="AI378" s="477"/>
      <c r="AK378" s="477"/>
    </row>
    <row r="379" ht="13.2" spans="1:37">
      <c r="A379" s="475"/>
      <c r="B379" s="475"/>
      <c r="C379" s="476"/>
      <c r="G379" s="477"/>
      <c r="I379" s="477"/>
      <c r="K379" s="477"/>
      <c r="M379" s="477"/>
      <c r="O379" s="477"/>
      <c r="Q379" s="477"/>
      <c r="S379" s="477"/>
      <c r="U379" s="477"/>
      <c r="W379" s="477"/>
      <c r="Y379" s="477"/>
      <c r="AA379" s="477"/>
      <c r="AC379" s="477"/>
      <c r="AE379" s="477"/>
      <c r="AG379" s="477"/>
      <c r="AI379" s="477"/>
      <c r="AK379" s="477"/>
    </row>
    <row r="380" ht="13.2" spans="1:37">
      <c r="A380" s="475"/>
      <c r="B380" s="475"/>
      <c r="C380" s="476"/>
      <c r="G380" s="477"/>
      <c r="I380" s="477"/>
      <c r="K380" s="477"/>
      <c r="M380" s="477"/>
      <c r="O380" s="477"/>
      <c r="Q380" s="477"/>
      <c r="S380" s="477"/>
      <c r="U380" s="477"/>
      <c r="W380" s="477"/>
      <c r="Y380" s="477"/>
      <c r="AA380" s="477"/>
      <c r="AC380" s="477"/>
      <c r="AE380" s="477"/>
      <c r="AG380" s="477"/>
      <c r="AI380" s="477"/>
      <c r="AK380" s="477"/>
    </row>
    <row r="381" ht="13.2" spans="1:37">
      <c r="A381" s="475"/>
      <c r="B381" s="475"/>
      <c r="C381" s="476"/>
      <c r="G381" s="477"/>
      <c r="I381" s="477"/>
      <c r="K381" s="477"/>
      <c r="M381" s="477"/>
      <c r="O381" s="477"/>
      <c r="Q381" s="477"/>
      <c r="S381" s="477"/>
      <c r="U381" s="477"/>
      <c r="W381" s="477"/>
      <c r="Y381" s="477"/>
      <c r="AA381" s="477"/>
      <c r="AC381" s="477"/>
      <c r="AE381" s="477"/>
      <c r="AG381" s="477"/>
      <c r="AI381" s="477"/>
      <c r="AK381" s="477"/>
    </row>
    <row r="382" ht="13.2" spans="1:37">
      <c r="A382" s="475"/>
      <c r="B382" s="475"/>
      <c r="C382" s="476"/>
      <c r="G382" s="477"/>
      <c r="I382" s="477"/>
      <c r="K382" s="477"/>
      <c r="M382" s="477"/>
      <c r="O382" s="477"/>
      <c r="Q382" s="477"/>
      <c r="S382" s="477"/>
      <c r="U382" s="477"/>
      <c r="W382" s="477"/>
      <c r="Y382" s="477"/>
      <c r="AA382" s="477"/>
      <c r="AC382" s="477"/>
      <c r="AE382" s="477"/>
      <c r="AG382" s="477"/>
      <c r="AI382" s="477"/>
      <c r="AK382" s="477"/>
    </row>
    <row r="383" ht="13.2" spans="1:37">
      <c r="A383" s="475"/>
      <c r="B383" s="475"/>
      <c r="C383" s="476"/>
      <c r="G383" s="477"/>
      <c r="I383" s="477"/>
      <c r="K383" s="477"/>
      <c r="M383" s="477"/>
      <c r="O383" s="477"/>
      <c r="Q383" s="477"/>
      <c r="S383" s="477"/>
      <c r="U383" s="477"/>
      <c r="W383" s="477"/>
      <c r="Y383" s="477"/>
      <c r="AA383" s="477"/>
      <c r="AC383" s="477"/>
      <c r="AE383" s="477"/>
      <c r="AG383" s="477"/>
      <c r="AI383" s="477"/>
      <c r="AK383" s="477"/>
    </row>
    <row r="384" ht="13.2" spans="1:37">
      <c r="A384" s="475"/>
      <c r="B384" s="475"/>
      <c r="C384" s="476"/>
      <c r="G384" s="477"/>
      <c r="I384" s="477"/>
      <c r="K384" s="477"/>
      <c r="M384" s="477"/>
      <c r="O384" s="477"/>
      <c r="Q384" s="477"/>
      <c r="S384" s="477"/>
      <c r="U384" s="477"/>
      <c r="W384" s="477"/>
      <c r="Y384" s="477"/>
      <c r="AA384" s="477"/>
      <c r="AC384" s="477"/>
      <c r="AE384" s="477"/>
      <c r="AG384" s="477"/>
      <c r="AI384" s="477"/>
      <c r="AK384" s="477"/>
    </row>
    <row r="385" ht="13.2" spans="1:37">
      <c r="A385" s="475"/>
      <c r="B385" s="475"/>
      <c r="C385" s="476"/>
      <c r="G385" s="477"/>
      <c r="I385" s="477"/>
      <c r="K385" s="477"/>
      <c r="M385" s="477"/>
      <c r="O385" s="477"/>
      <c r="Q385" s="477"/>
      <c r="S385" s="477"/>
      <c r="U385" s="477"/>
      <c r="W385" s="477"/>
      <c r="Y385" s="477"/>
      <c r="AA385" s="477"/>
      <c r="AC385" s="477"/>
      <c r="AE385" s="477"/>
      <c r="AG385" s="477"/>
      <c r="AI385" s="477"/>
      <c r="AK385" s="477"/>
    </row>
    <row r="386" ht="13.2" spans="1:37">
      <c r="A386" s="475"/>
      <c r="B386" s="475"/>
      <c r="C386" s="476"/>
      <c r="G386" s="477"/>
      <c r="I386" s="477"/>
      <c r="K386" s="477"/>
      <c r="M386" s="477"/>
      <c r="O386" s="477"/>
      <c r="Q386" s="477"/>
      <c r="S386" s="477"/>
      <c r="U386" s="477"/>
      <c r="W386" s="477"/>
      <c r="Y386" s="477"/>
      <c r="AA386" s="477"/>
      <c r="AC386" s="477"/>
      <c r="AE386" s="477"/>
      <c r="AG386" s="477"/>
      <c r="AI386" s="477"/>
      <c r="AK386" s="477"/>
    </row>
    <row r="387" ht="13.2" spans="1:37">
      <c r="A387" s="475"/>
      <c r="B387" s="475"/>
      <c r="C387" s="476"/>
      <c r="G387" s="477"/>
      <c r="I387" s="477"/>
      <c r="K387" s="477"/>
      <c r="M387" s="477"/>
      <c r="O387" s="477"/>
      <c r="Q387" s="477"/>
      <c r="S387" s="477"/>
      <c r="U387" s="477"/>
      <c r="W387" s="477"/>
      <c r="Y387" s="477"/>
      <c r="AA387" s="477"/>
      <c r="AC387" s="477"/>
      <c r="AE387" s="477"/>
      <c r="AG387" s="477"/>
      <c r="AI387" s="477"/>
      <c r="AK387" s="477"/>
    </row>
    <row r="388" ht="13.2" spans="1:37">
      <c r="A388" s="475"/>
      <c r="B388" s="475"/>
      <c r="C388" s="476"/>
      <c r="G388" s="477"/>
      <c r="I388" s="477"/>
      <c r="K388" s="477"/>
      <c r="M388" s="477"/>
      <c r="O388" s="477"/>
      <c r="Q388" s="477"/>
      <c r="S388" s="477"/>
      <c r="U388" s="477"/>
      <c r="W388" s="477"/>
      <c r="Y388" s="477"/>
      <c r="AA388" s="477"/>
      <c r="AC388" s="477"/>
      <c r="AE388" s="477"/>
      <c r="AG388" s="477"/>
      <c r="AI388" s="477"/>
      <c r="AK388" s="477"/>
    </row>
    <row r="389" ht="13.2" spans="1:37">
      <c r="A389" s="475"/>
      <c r="B389" s="475"/>
      <c r="C389" s="476"/>
      <c r="G389" s="477"/>
      <c r="I389" s="477"/>
      <c r="K389" s="477"/>
      <c r="M389" s="477"/>
      <c r="O389" s="477"/>
      <c r="Q389" s="477"/>
      <c r="S389" s="477"/>
      <c r="U389" s="477"/>
      <c r="W389" s="477"/>
      <c r="Y389" s="477"/>
      <c r="AA389" s="477"/>
      <c r="AC389" s="477"/>
      <c r="AE389" s="477"/>
      <c r="AG389" s="477"/>
      <c r="AI389" s="477"/>
      <c r="AK389" s="477"/>
    </row>
    <row r="390" ht="13.2" spans="1:37">
      <c r="A390" s="475"/>
      <c r="B390" s="475"/>
      <c r="C390" s="476"/>
      <c r="G390" s="477"/>
      <c r="I390" s="477"/>
      <c r="K390" s="477"/>
      <c r="M390" s="477"/>
      <c r="O390" s="477"/>
      <c r="Q390" s="477"/>
      <c r="S390" s="477"/>
      <c r="U390" s="477"/>
      <c r="W390" s="477"/>
      <c r="Y390" s="477"/>
      <c r="AA390" s="477"/>
      <c r="AC390" s="477"/>
      <c r="AE390" s="477"/>
      <c r="AG390" s="477"/>
      <c r="AI390" s="477"/>
      <c r="AK390" s="477"/>
    </row>
    <row r="391" ht="13.2" spans="1:37">
      <c r="A391" s="475"/>
      <c r="B391" s="475"/>
      <c r="C391" s="476"/>
      <c r="G391" s="477"/>
      <c r="I391" s="477"/>
      <c r="K391" s="477"/>
      <c r="M391" s="477"/>
      <c r="O391" s="477"/>
      <c r="Q391" s="477"/>
      <c r="S391" s="477"/>
      <c r="U391" s="477"/>
      <c r="W391" s="477"/>
      <c r="Y391" s="477"/>
      <c r="AA391" s="477"/>
      <c r="AC391" s="477"/>
      <c r="AE391" s="477"/>
      <c r="AG391" s="477"/>
      <c r="AI391" s="477"/>
      <c r="AK391" s="477"/>
    </row>
    <row r="392" ht="13.2" spans="1:37">
      <c r="A392" s="475"/>
      <c r="B392" s="475"/>
      <c r="C392" s="476"/>
      <c r="G392" s="477"/>
      <c r="I392" s="477"/>
      <c r="K392" s="477"/>
      <c r="M392" s="477"/>
      <c r="O392" s="477"/>
      <c r="Q392" s="477"/>
      <c r="S392" s="477"/>
      <c r="U392" s="477"/>
      <c r="W392" s="477"/>
      <c r="Y392" s="477"/>
      <c r="AA392" s="477"/>
      <c r="AC392" s="477"/>
      <c r="AE392" s="477"/>
      <c r="AG392" s="477"/>
      <c r="AI392" s="477"/>
      <c r="AK392" s="477"/>
    </row>
    <row r="393" ht="13.2" spans="1:37">
      <c r="A393" s="475"/>
      <c r="B393" s="475"/>
      <c r="C393" s="476"/>
      <c r="G393" s="477"/>
      <c r="I393" s="477"/>
      <c r="K393" s="477"/>
      <c r="M393" s="477"/>
      <c r="O393" s="477"/>
      <c r="Q393" s="477"/>
      <c r="S393" s="477"/>
      <c r="U393" s="477"/>
      <c r="W393" s="477"/>
      <c r="Y393" s="477"/>
      <c r="AA393" s="477"/>
      <c r="AC393" s="477"/>
      <c r="AE393" s="477"/>
      <c r="AG393" s="477"/>
      <c r="AI393" s="477"/>
      <c r="AK393" s="477"/>
    </row>
    <row r="394" ht="13.2" spans="1:37">
      <c r="A394" s="475"/>
      <c r="B394" s="475"/>
      <c r="C394" s="476"/>
      <c r="G394" s="477"/>
      <c r="I394" s="477"/>
      <c r="K394" s="477"/>
      <c r="M394" s="477"/>
      <c r="O394" s="477"/>
      <c r="Q394" s="477"/>
      <c r="S394" s="477"/>
      <c r="U394" s="477"/>
      <c r="W394" s="477"/>
      <c r="Y394" s="477"/>
      <c r="AA394" s="477"/>
      <c r="AC394" s="477"/>
      <c r="AE394" s="477"/>
      <c r="AG394" s="477"/>
      <c r="AI394" s="477"/>
      <c r="AK394" s="477"/>
    </row>
    <row r="395" ht="13.2" spans="1:37">
      <c r="A395" s="475"/>
      <c r="B395" s="475"/>
      <c r="C395" s="476"/>
      <c r="G395" s="477"/>
      <c r="I395" s="477"/>
      <c r="K395" s="477"/>
      <c r="M395" s="477"/>
      <c r="O395" s="477"/>
      <c r="Q395" s="477"/>
      <c r="S395" s="477"/>
      <c r="U395" s="477"/>
      <c r="W395" s="477"/>
      <c r="Y395" s="477"/>
      <c r="AA395" s="477"/>
      <c r="AC395" s="477"/>
      <c r="AE395" s="477"/>
      <c r="AG395" s="477"/>
      <c r="AI395" s="477"/>
      <c r="AK395" s="477"/>
    </row>
    <row r="396" ht="13.2" spans="1:37">
      <c r="A396" s="475"/>
      <c r="B396" s="475"/>
      <c r="C396" s="476"/>
      <c r="G396" s="477"/>
      <c r="I396" s="477"/>
      <c r="K396" s="477"/>
      <c r="M396" s="477"/>
      <c r="O396" s="477"/>
      <c r="Q396" s="477"/>
      <c r="S396" s="477"/>
      <c r="U396" s="477"/>
      <c r="W396" s="477"/>
      <c r="Y396" s="477"/>
      <c r="AA396" s="477"/>
      <c r="AC396" s="477"/>
      <c r="AE396" s="477"/>
      <c r="AG396" s="477"/>
      <c r="AI396" s="477"/>
      <c r="AK396" s="477"/>
    </row>
    <row r="397" ht="13.2" spans="1:37">
      <c r="A397" s="475"/>
      <c r="B397" s="475"/>
      <c r="C397" s="476"/>
      <c r="G397" s="477"/>
      <c r="I397" s="477"/>
      <c r="K397" s="477"/>
      <c r="M397" s="477"/>
      <c r="O397" s="477"/>
      <c r="Q397" s="477"/>
      <c r="S397" s="477"/>
      <c r="U397" s="477"/>
      <c r="W397" s="477"/>
      <c r="Y397" s="477"/>
      <c r="AA397" s="477"/>
      <c r="AC397" s="477"/>
      <c r="AE397" s="477"/>
      <c r="AG397" s="477"/>
      <c r="AI397" s="477"/>
      <c r="AK397" s="477"/>
    </row>
    <row r="398" ht="13.2" spans="1:37">
      <c r="A398" s="475"/>
      <c r="B398" s="475"/>
      <c r="C398" s="476"/>
      <c r="G398" s="477"/>
      <c r="I398" s="477"/>
      <c r="K398" s="477"/>
      <c r="M398" s="477"/>
      <c r="O398" s="477"/>
      <c r="Q398" s="477"/>
      <c r="S398" s="477"/>
      <c r="U398" s="477"/>
      <c r="W398" s="477"/>
      <c r="Y398" s="477"/>
      <c r="AA398" s="477"/>
      <c r="AC398" s="477"/>
      <c r="AE398" s="477"/>
      <c r="AG398" s="477"/>
      <c r="AI398" s="477"/>
      <c r="AK398" s="477"/>
    </row>
    <row r="399" ht="13.2" spans="1:37">
      <c r="A399" s="475"/>
      <c r="B399" s="475"/>
      <c r="C399" s="476"/>
      <c r="G399" s="477"/>
      <c r="I399" s="477"/>
      <c r="K399" s="477"/>
      <c r="M399" s="477"/>
      <c r="O399" s="477"/>
      <c r="Q399" s="477"/>
      <c r="S399" s="477"/>
      <c r="U399" s="477"/>
      <c r="W399" s="477"/>
      <c r="Y399" s="477"/>
      <c r="AA399" s="477"/>
      <c r="AC399" s="477"/>
      <c r="AE399" s="477"/>
      <c r="AG399" s="477"/>
      <c r="AI399" s="477"/>
      <c r="AK399" s="477"/>
    </row>
    <row r="400" ht="13.2" spans="1:37">
      <c r="A400" s="475"/>
      <c r="B400" s="475"/>
      <c r="C400" s="476"/>
      <c r="G400" s="477"/>
      <c r="I400" s="477"/>
      <c r="K400" s="477"/>
      <c r="M400" s="477"/>
      <c r="O400" s="477"/>
      <c r="Q400" s="477"/>
      <c r="S400" s="477"/>
      <c r="U400" s="477"/>
      <c r="W400" s="477"/>
      <c r="Y400" s="477"/>
      <c r="AA400" s="477"/>
      <c r="AC400" s="477"/>
      <c r="AE400" s="477"/>
      <c r="AG400" s="477"/>
      <c r="AI400" s="477"/>
      <c r="AK400" s="477"/>
    </row>
    <row r="401" ht="13.2" spans="1:37">
      <c r="A401" s="475"/>
      <c r="B401" s="475"/>
      <c r="C401" s="476"/>
      <c r="G401" s="477"/>
      <c r="I401" s="477"/>
      <c r="K401" s="477"/>
      <c r="M401" s="477"/>
      <c r="O401" s="477"/>
      <c r="Q401" s="477"/>
      <c r="S401" s="477"/>
      <c r="U401" s="477"/>
      <c r="W401" s="477"/>
      <c r="Y401" s="477"/>
      <c r="AA401" s="477"/>
      <c r="AC401" s="477"/>
      <c r="AE401" s="477"/>
      <c r="AG401" s="477"/>
      <c r="AI401" s="477"/>
      <c r="AK401" s="477"/>
    </row>
    <row r="402" ht="13.2" spans="1:37">
      <c r="A402" s="475"/>
      <c r="B402" s="475"/>
      <c r="C402" s="476"/>
      <c r="G402" s="477"/>
      <c r="I402" s="477"/>
      <c r="K402" s="477"/>
      <c r="M402" s="477"/>
      <c r="O402" s="477"/>
      <c r="Q402" s="477"/>
      <c r="S402" s="477"/>
      <c r="U402" s="477"/>
      <c r="W402" s="477"/>
      <c r="Y402" s="477"/>
      <c r="AA402" s="477"/>
      <c r="AC402" s="477"/>
      <c r="AE402" s="477"/>
      <c r="AG402" s="477"/>
      <c r="AI402" s="477"/>
      <c r="AK402" s="477"/>
    </row>
    <row r="403" ht="13.2" spans="1:37">
      <c r="A403" s="475"/>
      <c r="B403" s="475"/>
      <c r="C403" s="476"/>
      <c r="G403" s="477"/>
      <c r="I403" s="477"/>
      <c r="K403" s="477"/>
      <c r="M403" s="477"/>
      <c r="O403" s="477"/>
      <c r="Q403" s="477"/>
      <c r="S403" s="477"/>
      <c r="U403" s="477"/>
      <c r="W403" s="477"/>
      <c r="Y403" s="477"/>
      <c r="AA403" s="477"/>
      <c r="AC403" s="477"/>
      <c r="AE403" s="477"/>
      <c r="AG403" s="477"/>
      <c r="AI403" s="477"/>
      <c r="AK403" s="477"/>
    </row>
    <row r="404" ht="13.2" spans="1:37">
      <c r="A404" s="475"/>
      <c r="B404" s="475"/>
      <c r="C404" s="476"/>
      <c r="G404" s="477"/>
      <c r="I404" s="477"/>
      <c r="K404" s="477"/>
      <c r="M404" s="477"/>
      <c r="O404" s="477"/>
      <c r="Q404" s="477"/>
      <c r="S404" s="477"/>
      <c r="U404" s="477"/>
      <c r="W404" s="477"/>
      <c r="Y404" s="477"/>
      <c r="AA404" s="477"/>
      <c r="AC404" s="477"/>
      <c r="AE404" s="477"/>
      <c r="AG404" s="477"/>
      <c r="AI404" s="477"/>
      <c r="AK404" s="477"/>
    </row>
    <row r="405" ht="13.2" spans="1:37">
      <c r="A405" s="475"/>
      <c r="B405" s="475"/>
      <c r="C405" s="476"/>
      <c r="G405" s="477"/>
      <c r="I405" s="477"/>
      <c r="K405" s="477"/>
      <c r="M405" s="477"/>
      <c r="O405" s="477"/>
      <c r="Q405" s="477"/>
      <c r="S405" s="477"/>
      <c r="U405" s="477"/>
      <c r="W405" s="477"/>
      <c r="Y405" s="477"/>
      <c r="AA405" s="477"/>
      <c r="AC405" s="477"/>
      <c r="AE405" s="477"/>
      <c r="AG405" s="477"/>
      <c r="AI405" s="477"/>
      <c r="AK405" s="477"/>
    </row>
    <row r="406" ht="13.2" spans="1:37">
      <c r="A406" s="475"/>
      <c r="B406" s="475"/>
      <c r="C406" s="476"/>
      <c r="G406" s="477"/>
      <c r="I406" s="477"/>
      <c r="K406" s="477"/>
      <c r="M406" s="477"/>
      <c r="O406" s="477"/>
      <c r="Q406" s="477"/>
      <c r="S406" s="477"/>
      <c r="U406" s="477"/>
      <c r="W406" s="477"/>
      <c r="Y406" s="477"/>
      <c r="AA406" s="477"/>
      <c r="AC406" s="477"/>
      <c r="AE406" s="477"/>
      <c r="AG406" s="477"/>
      <c r="AI406" s="477"/>
      <c r="AK406" s="477"/>
    </row>
    <row r="407" ht="13.2" spans="1:37">
      <c r="A407" s="475"/>
      <c r="B407" s="475"/>
      <c r="C407" s="476"/>
      <c r="G407" s="477"/>
      <c r="I407" s="477"/>
      <c r="K407" s="477"/>
      <c r="M407" s="477"/>
      <c r="O407" s="477"/>
      <c r="Q407" s="477"/>
      <c r="S407" s="477"/>
      <c r="U407" s="477"/>
      <c r="W407" s="477"/>
      <c r="Y407" s="477"/>
      <c r="AA407" s="477"/>
      <c r="AC407" s="477"/>
      <c r="AE407" s="477"/>
      <c r="AG407" s="477"/>
      <c r="AI407" s="477"/>
      <c r="AK407" s="477"/>
    </row>
    <row r="408" ht="13.2" spans="1:37">
      <c r="A408" s="475"/>
      <c r="B408" s="475"/>
      <c r="C408" s="476"/>
      <c r="G408" s="477"/>
      <c r="I408" s="477"/>
      <c r="K408" s="477"/>
      <c r="M408" s="477"/>
      <c r="O408" s="477"/>
      <c r="Q408" s="477"/>
      <c r="S408" s="477"/>
      <c r="U408" s="477"/>
      <c r="W408" s="477"/>
      <c r="Y408" s="477"/>
      <c r="AA408" s="477"/>
      <c r="AC408" s="477"/>
      <c r="AE408" s="477"/>
      <c r="AG408" s="477"/>
      <c r="AI408" s="477"/>
      <c r="AK408" s="477"/>
    </row>
    <row r="409" ht="13.2" spans="1:37">
      <c r="A409" s="475"/>
      <c r="B409" s="475"/>
      <c r="C409" s="476"/>
      <c r="G409" s="477"/>
      <c r="I409" s="477"/>
      <c r="K409" s="477"/>
      <c r="M409" s="477"/>
      <c r="O409" s="477"/>
      <c r="Q409" s="477"/>
      <c r="S409" s="477"/>
      <c r="U409" s="477"/>
      <c r="W409" s="477"/>
      <c r="Y409" s="477"/>
      <c r="AA409" s="477"/>
      <c r="AC409" s="477"/>
      <c r="AE409" s="477"/>
      <c r="AG409" s="477"/>
      <c r="AI409" s="477"/>
      <c r="AK409" s="477"/>
    </row>
    <row r="410" ht="13.2" spans="1:37">
      <c r="A410" s="475"/>
      <c r="B410" s="475"/>
      <c r="C410" s="476"/>
      <c r="G410" s="477"/>
      <c r="I410" s="477"/>
      <c r="K410" s="477"/>
      <c r="M410" s="477"/>
      <c r="O410" s="477"/>
      <c r="Q410" s="477"/>
      <c r="S410" s="477"/>
      <c r="U410" s="477"/>
      <c r="W410" s="477"/>
      <c r="Y410" s="477"/>
      <c r="AA410" s="477"/>
      <c r="AC410" s="477"/>
      <c r="AE410" s="477"/>
      <c r="AG410" s="477"/>
      <c r="AI410" s="477"/>
      <c r="AK410" s="477"/>
    </row>
    <row r="411" ht="13.2" spans="1:37">
      <c r="A411" s="475"/>
      <c r="B411" s="475"/>
      <c r="C411" s="476"/>
      <c r="G411" s="477"/>
      <c r="I411" s="477"/>
      <c r="K411" s="477"/>
      <c r="M411" s="477"/>
      <c r="O411" s="477"/>
      <c r="Q411" s="477"/>
      <c r="S411" s="477"/>
      <c r="U411" s="477"/>
      <c r="W411" s="477"/>
      <c r="Y411" s="477"/>
      <c r="AA411" s="477"/>
      <c r="AC411" s="477"/>
      <c r="AE411" s="477"/>
      <c r="AG411" s="477"/>
      <c r="AI411" s="477"/>
      <c r="AK411" s="477"/>
    </row>
    <row r="412" ht="13.2" spans="1:37">
      <c r="A412" s="475"/>
      <c r="B412" s="475"/>
      <c r="C412" s="476"/>
      <c r="G412" s="477"/>
      <c r="I412" s="477"/>
      <c r="K412" s="477"/>
      <c r="M412" s="477"/>
      <c r="O412" s="477"/>
      <c r="Q412" s="477"/>
      <c r="S412" s="477"/>
      <c r="U412" s="477"/>
      <c r="W412" s="477"/>
      <c r="Y412" s="477"/>
      <c r="AA412" s="477"/>
      <c r="AC412" s="477"/>
      <c r="AE412" s="477"/>
      <c r="AG412" s="477"/>
      <c r="AI412" s="477"/>
      <c r="AK412" s="477"/>
    </row>
    <row r="413" ht="13.2" spans="1:37">
      <c r="A413" s="475"/>
      <c r="B413" s="475"/>
      <c r="C413" s="476"/>
      <c r="G413" s="477"/>
      <c r="I413" s="477"/>
      <c r="K413" s="477"/>
      <c r="M413" s="477"/>
      <c r="O413" s="477"/>
      <c r="Q413" s="477"/>
      <c r="S413" s="477"/>
      <c r="U413" s="477"/>
      <c r="W413" s="477"/>
      <c r="Y413" s="477"/>
      <c r="AA413" s="477"/>
      <c r="AC413" s="477"/>
      <c r="AE413" s="477"/>
      <c r="AG413" s="477"/>
      <c r="AI413" s="477"/>
      <c r="AK413" s="477"/>
    </row>
    <row r="414" ht="13.2" spans="1:37">
      <c r="A414" s="475"/>
      <c r="B414" s="475"/>
      <c r="C414" s="476"/>
      <c r="G414" s="477"/>
      <c r="I414" s="477"/>
      <c r="K414" s="477"/>
      <c r="M414" s="477"/>
      <c r="O414" s="477"/>
      <c r="Q414" s="477"/>
      <c r="S414" s="477"/>
      <c r="U414" s="477"/>
      <c r="W414" s="477"/>
      <c r="Y414" s="477"/>
      <c r="AA414" s="477"/>
      <c r="AC414" s="477"/>
      <c r="AE414" s="477"/>
      <c r="AG414" s="477"/>
      <c r="AI414" s="477"/>
      <c r="AK414" s="477"/>
    </row>
    <row r="415" ht="13.2" spans="1:37">
      <c r="A415" s="475"/>
      <c r="B415" s="475"/>
      <c r="C415" s="476"/>
      <c r="G415" s="477"/>
      <c r="I415" s="477"/>
      <c r="K415" s="477"/>
      <c r="M415" s="477"/>
      <c r="O415" s="477"/>
      <c r="Q415" s="477"/>
      <c r="S415" s="477"/>
      <c r="U415" s="477"/>
      <c r="W415" s="477"/>
      <c r="Y415" s="477"/>
      <c r="AA415" s="477"/>
      <c r="AC415" s="477"/>
      <c r="AE415" s="477"/>
      <c r="AG415" s="477"/>
      <c r="AI415" s="477"/>
      <c r="AK415" s="477"/>
    </row>
    <row r="416" ht="13.2" spans="1:37">
      <c r="A416" s="475"/>
      <c r="B416" s="475"/>
      <c r="C416" s="476"/>
      <c r="G416" s="477"/>
      <c r="I416" s="477"/>
      <c r="K416" s="477"/>
      <c r="M416" s="477"/>
      <c r="O416" s="477"/>
      <c r="Q416" s="477"/>
      <c r="S416" s="477"/>
      <c r="U416" s="477"/>
      <c r="W416" s="477"/>
      <c r="Y416" s="477"/>
      <c r="AA416" s="477"/>
      <c r="AC416" s="477"/>
      <c r="AE416" s="477"/>
      <c r="AG416" s="477"/>
      <c r="AI416" s="477"/>
      <c r="AK416" s="477"/>
    </row>
    <row r="417" ht="13.2" spans="1:37">
      <c r="A417" s="475"/>
      <c r="B417" s="475"/>
      <c r="C417" s="476"/>
      <c r="G417" s="477"/>
      <c r="I417" s="477"/>
      <c r="K417" s="477"/>
      <c r="M417" s="477"/>
      <c r="O417" s="477"/>
      <c r="Q417" s="477"/>
      <c r="S417" s="477"/>
      <c r="U417" s="477"/>
      <c r="W417" s="477"/>
      <c r="Y417" s="477"/>
      <c r="AA417" s="477"/>
      <c r="AC417" s="477"/>
      <c r="AE417" s="477"/>
      <c r="AG417" s="477"/>
      <c r="AI417" s="477"/>
      <c r="AK417" s="477"/>
    </row>
    <row r="418" ht="13.2" spans="1:37">
      <c r="A418" s="475"/>
      <c r="B418" s="475"/>
      <c r="C418" s="476"/>
      <c r="G418" s="477"/>
      <c r="I418" s="477"/>
      <c r="K418" s="477"/>
      <c r="M418" s="477"/>
      <c r="O418" s="477"/>
      <c r="Q418" s="477"/>
      <c r="S418" s="477"/>
      <c r="U418" s="477"/>
      <c r="W418" s="477"/>
      <c r="Y418" s="477"/>
      <c r="AA418" s="477"/>
      <c r="AC418" s="477"/>
      <c r="AE418" s="477"/>
      <c r="AG418" s="477"/>
      <c r="AI418" s="477"/>
      <c r="AK418" s="477"/>
    </row>
    <row r="419" ht="13.2" spans="1:37">
      <c r="A419" s="475"/>
      <c r="B419" s="475"/>
      <c r="C419" s="476"/>
      <c r="G419" s="477"/>
      <c r="I419" s="477"/>
      <c r="K419" s="477"/>
      <c r="M419" s="477"/>
      <c r="O419" s="477"/>
      <c r="Q419" s="477"/>
      <c r="S419" s="477"/>
      <c r="U419" s="477"/>
      <c r="W419" s="477"/>
      <c r="Y419" s="477"/>
      <c r="AA419" s="477"/>
      <c r="AC419" s="477"/>
      <c r="AE419" s="477"/>
      <c r="AG419" s="477"/>
      <c r="AI419" s="477"/>
      <c r="AK419" s="477"/>
    </row>
    <row r="420" ht="13.2" spans="1:37">
      <c r="A420" s="475"/>
      <c r="B420" s="475"/>
      <c r="C420" s="476"/>
      <c r="G420" s="477"/>
      <c r="I420" s="477"/>
      <c r="K420" s="477"/>
      <c r="M420" s="477"/>
      <c r="O420" s="477"/>
      <c r="Q420" s="477"/>
      <c r="S420" s="477"/>
      <c r="U420" s="477"/>
      <c r="W420" s="477"/>
      <c r="Y420" s="477"/>
      <c r="AA420" s="477"/>
      <c r="AC420" s="477"/>
      <c r="AE420" s="477"/>
      <c r="AG420" s="477"/>
      <c r="AI420" s="477"/>
      <c r="AK420" s="477"/>
    </row>
    <row r="421" ht="13.2" spans="1:37">
      <c r="A421" s="475"/>
      <c r="B421" s="475"/>
      <c r="C421" s="476"/>
      <c r="G421" s="477"/>
      <c r="I421" s="477"/>
      <c r="K421" s="477"/>
      <c r="M421" s="477"/>
      <c r="O421" s="477"/>
      <c r="Q421" s="477"/>
      <c r="S421" s="477"/>
      <c r="U421" s="477"/>
      <c r="W421" s="477"/>
      <c r="Y421" s="477"/>
      <c r="AA421" s="477"/>
      <c r="AC421" s="477"/>
      <c r="AE421" s="477"/>
      <c r="AG421" s="477"/>
      <c r="AI421" s="477"/>
      <c r="AK421" s="477"/>
    </row>
    <row r="422" ht="13.2" spans="1:37">
      <c r="A422" s="475"/>
      <c r="B422" s="475"/>
      <c r="C422" s="476"/>
      <c r="G422" s="477"/>
      <c r="I422" s="477"/>
      <c r="K422" s="477"/>
      <c r="M422" s="477"/>
      <c r="O422" s="477"/>
      <c r="Q422" s="477"/>
      <c r="S422" s="477"/>
      <c r="U422" s="477"/>
      <c r="W422" s="477"/>
      <c r="Y422" s="477"/>
      <c r="AA422" s="477"/>
      <c r="AC422" s="477"/>
      <c r="AE422" s="477"/>
      <c r="AG422" s="477"/>
      <c r="AI422" s="477"/>
      <c r="AK422" s="477"/>
    </row>
    <row r="423" ht="13.2" spans="1:37">
      <c r="A423" s="475"/>
      <c r="B423" s="475"/>
      <c r="C423" s="476"/>
      <c r="G423" s="477"/>
      <c r="I423" s="477"/>
      <c r="K423" s="477"/>
      <c r="M423" s="477"/>
      <c r="O423" s="477"/>
      <c r="Q423" s="477"/>
      <c r="S423" s="477"/>
      <c r="U423" s="477"/>
      <c r="W423" s="477"/>
      <c r="Y423" s="477"/>
      <c r="AA423" s="477"/>
      <c r="AC423" s="477"/>
      <c r="AE423" s="477"/>
      <c r="AG423" s="477"/>
      <c r="AI423" s="477"/>
      <c r="AK423" s="477"/>
    </row>
    <row r="424" ht="13.2" spans="1:37">
      <c r="A424" s="475"/>
      <c r="B424" s="475"/>
      <c r="C424" s="476"/>
      <c r="G424" s="477"/>
      <c r="I424" s="477"/>
      <c r="K424" s="477"/>
      <c r="M424" s="477"/>
      <c r="O424" s="477"/>
      <c r="Q424" s="477"/>
      <c r="S424" s="477"/>
      <c r="U424" s="477"/>
      <c r="W424" s="477"/>
      <c r="Y424" s="477"/>
      <c r="AA424" s="477"/>
      <c r="AC424" s="477"/>
      <c r="AE424" s="477"/>
      <c r="AG424" s="477"/>
      <c r="AI424" s="477"/>
      <c r="AK424" s="477"/>
    </row>
    <row r="425" ht="13.2" spans="1:37">
      <c r="A425" s="475"/>
      <c r="B425" s="475"/>
      <c r="C425" s="476"/>
      <c r="G425" s="477"/>
      <c r="I425" s="477"/>
      <c r="K425" s="477"/>
      <c r="M425" s="477"/>
      <c r="O425" s="477"/>
      <c r="Q425" s="477"/>
      <c r="S425" s="477"/>
      <c r="U425" s="477"/>
      <c r="W425" s="477"/>
      <c r="Y425" s="477"/>
      <c r="AA425" s="477"/>
      <c r="AC425" s="477"/>
      <c r="AE425" s="477"/>
      <c r="AG425" s="477"/>
      <c r="AI425" s="477"/>
      <c r="AK425" s="477"/>
    </row>
    <row r="426" ht="13.2" spans="1:37">
      <c r="A426" s="475"/>
      <c r="B426" s="475"/>
      <c r="C426" s="476"/>
      <c r="G426" s="477"/>
      <c r="I426" s="477"/>
      <c r="K426" s="477"/>
      <c r="M426" s="477"/>
      <c r="O426" s="477"/>
      <c r="Q426" s="477"/>
      <c r="S426" s="477"/>
      <c r="U426" s="477"/>
      <c r="W426" s="477"/>
      <c r="Y426" s="477"/>
      <c r="AA426" s="477"/>
      <c r="AC426" s="477"/>
      <c r="AE426" s="477"/>
      <c r="AG426" s="477"/>
      <c r="AI426" s="477"/>
      <c r="AK426" s="477"/>
    </row>
    <row r="427" ht="13.2" spans="1:37">
      <c r="A427" s="475"/>
      <c r="B427" s="475"/>
      <c r="C427" s="476"/>
      <c r="G427" s="477"/>
      <c r="I427" s="477"/>
      <c r="K427" s="477"/>
      <c r="M427" s="477"/>
      <c r="O427" s="477"/>
      <c r="Q427" s="477"/>
      <c r="S427" s="477"/>
      <c r="U427" s="477"/>
      <c r="W427" s="477"/>
      <c r="Y427" s="477"/>
      <c r="AA427" s="477"/>
      <c r="AC427" s="477"/>
      <c r="AE427" s="477"/>
      <c r="AG427" s="477"/>
      <c r="AI427" s="477"/>
      <c r="AK427" s="477"/>
    </row>
    <row r="428" ht="13.2" spans="1:37">
      <c r="A428" s="475"/>
      <c r="B428" s="475"/>
      <c r="C428" s="476"/>
      <c r="G428" s="477"/>
      <c r="I428" s="477"/>
      <c r="K428" s="477"/>
      <c r="M428" s="477"/>
      <c r="O428" s="477"/>
      <c r="Q428" s="477"/>
      <c r="S428" s="477"/>
      <c r="U428" s="477"/>
      <c r="W428" s="477"/>
      <c r="Y428" s="477"/>
      <c r="AA428" s="477"/>
      <c r="AC428" s="477"/>
      <c r="AE428" s="477"/>
      <c r="AG428" s="477"/>
      <c r="AI428" s="477"/>
      <c r="AK428" s="477"/>
    </row>
    <row r="429" ht="13.2" spans="1:37">
      <c r="A429" s="475"/>
      <c r="B429" s="475"/>
      <c r="C429" s="476"/>
      <c r="G429" s="477"/>
      <c r="I429" s="477"/>
      <c r="K429" s="477"/>
      <c r="M429" s="477"/>
      <c r="O429" s="477"/>
      <c r="Q429" s="477"/>
      <c r="S429" s="477"/>
      <c r="U429" s="477"/>
      <c r="W429" s="477"/>
      <c r="Y429" s="477"/>
      <c r="AA429" s="477"/>
      <c r="AC429" s="477"/>
      <c r="AE429" s="477"/>
      <c r="AG429" s="477"/>
      <c r="AI429" s="477"/>
      <c r="AK429" s="477"/>
    </row>
    <row r="430" ht="13.2" spans="1:37">
      <c r="A430" s="475"/>
      <c r="B430" s="475"/>
      <c r="C430" s="476"/>
      <c r="G430" s="477"/>
      <c r="I430" s="477"/>
      <c r="K430" s="477"/>
      <c r="M430" s="477"/>
      <c r="O430" s="477"/>
      <c r="Q430" s="477"/>
      <c r="S430" s="477"/>
      <c r="U430" s="477"/>
      <c r="W430" s="477"/>
      <c r="Y430" s="477"/>
      <c r="AA430" s="477"/>
      <c r="AC430" s="477"/>
      <c r="AE430" s="477"/>
      <c r="AG430" s="477"/>
      <c r="AI430" s="477"/>
      <c r="AK430" s="477"/>
    </row>
    <row r="431" ht="13.2" spans="1:37">
      <c r="A431" s="475"/>
      <c r="B431" s="475"/>
      <c r="C431" s="476"/>
      <c r="G431" s="477"/>
      <c r="I431" s="477"/>
      <c r="K431" s="477"/>
      <c r="M431" s="477"/>
      <c r="O431" s="477"/>
      <c r="Q431" s="477"/>
      <c r="S431" s="477"/>
      <c r="U431" s="477"/>
      <c r="W431" s="477"/>
      <c r="Y431" s="477"/>
      <c r="AA431" s="477"/>
      <c r="AC431" s="477"/>
      <c r="AE431" s="477"/>
      <c r="AG431" s="477"/>
      <c r="AI431" s="477"/>
      <c r="AK431" s="477"/>
    </row>
    <row r="432" ht="13.2" spans="1:37">
      <c r="A432" s="475"/>
      <c r="B432" s="475"/>
      <c r="C432" s="476"/>
      <c r="G432" s="477"/>
      <c r="I432" s="477"/>
      <c r="K432" s="477"/>
      <c r="M432" s="477"/>
      <c r="O432" s="477"/>
      <c r="Q432" s="477"/>
      <c r="S432" s="477"/>
      <c r="U432" s="477"/>
      <c r="W432" s="477"/>
      <c r="Y432" s="477"/>
      <c r="AA432" s="477"/>
      <c r="AC432" s="477"/>
      <c r="AE432" s="477"/>
      <c r="AG432" s="477"/>
      <c r="AI432" s="477"/>
      <c r="AK432" s="477"/>
    </row>
    <row r="433" ht="13.2" spans="1:37">
      <c r="A433" s="475"/>
      <c r="B433" s="475"/>
      <c r="C433" s="476"/>
      <c r="G433" s="477"/>
      <c r="I433" s="477"/>
      <c r="K433" s="477"/>
      <c r="M433" s="477"/>
      <c r="O433" s="477"/>
      <c r="Q433" s="477"/>
      <c r="S433" s="477"/>
      <c r="U433" s="477"/>
      <c r="W433" s="477"/>
      <c r="Y433" s="477"/>
      <c r="AA433" s="477"/>
      <c r="AC433" s="477"/>
      <c r="AE433" s="477"/>
      <c r="AG433" s="477"/>
      <c r="AI433" s="477"/>
      <c r="AK433" s="477"/>
    </row>
    <row r="434" ht="13.2" spans="1:37">
      <c r="A434" s="475"/>
      <c r="B434" s="475"/>
      <c r="C434" s="476"/>
      <c r="G434" s="477"/>
      <c r="I434" s="477"/>
      <c r="K434" s="477"/>
      <c r="M434" s="477"/>
      <c r="O434" s="477"/>
      <c r="Q434" s="477"/>
      <c r="S434" s="477"/>
      <c r="U434" s="477"/>
      <c r="W434" s="477"/>
      <c r="Y434" s="477"/>
      <c r="AA434" s="477"/>
      <c r="AC434" s="477"/>
      <c r="AE434" s="477"/>
      <c r="AG434" s="477"/>
      <c r="AI434" s="477"/>
      <c r="AK434" s="477"/>
    </row>
    <row r="435" ht="13.2" spans="1:37">
      <c r="A435" s="475"/>
      <c r="B435" s="475"/>
      <c r="C435" s="476"/>
      <c r="G435" s="477"/>
      <c r="I435" s="477"/>
      <c r="K435" s="477"/>
      <c r="M435" s="477"/>
      <c r="O435" s="477"/>
      <c r="Q435" s="477"/>
      <c r="S435" s="477"/>
      <c r="U435" s="477"/>
      <c r="W435" s="477"/>
      <c r="Y435" s="477"/>
      <c r="AA435" s="477"/>
      <c r="AC435" s="477"/>
      <c r="AE435" s="477"/>
      <c r="AG435" s="477"/>
      <c r="AI435" s="477"/>
      <c r="AK435" s="477"/>
    </row>
    <row r="436" ht="13.2" spans="1:37">
      <c r="A436" s="475"/>
      <c r="B436" s="475"/>
      <c r="C436" s="476"/>
      <c r="G436" s="477"/>
      <c r="I436" s="477"/>
      <c r="K436" s="477"/>
      <c r="M436" s="477"/>
      <c r="O436" s="477"/>
      <c r="Q436" s="477"/>
      <c r="S436" s="477"/>
      <c r="U436" s="477"/>
      <c r="W436" s="477"/>
      <c r="Y436" s="477"/>
      <c r="AA436" s="477"/>
      <c r="AC436" s="477"/>
      <c r="AE436" s="477"/>
      <c r="AG436" s="477"/>
      <c r="AI436" s="477"/>
      <c r="AK436" s="477"/>
    </row>
    <row r="437" ht="13.2" spans="1:37">
      <c r="A437" s="475"/>
      <c r="B437" s="475"/>
      <c r="C437" s="476"/>
      <c r="G437" s="477"/>
      <c r="I437" s="477"/>
      <c r="K437" s="477"/>
      <c r="M437" s="477"/>
      <c r="O437" s="477"/>
      <c r="Q437" s="477"/>
      <c r="S437" s="477"/>
      <c r="U437" s="477"/>
      <c r="W437" s="477"/>
      <c r="Y437" s="477"/>
      <c r="AA437" s="477"/>
      <c r="AC437" s="477"/>
      <c r="AE437" s="477"/>
      <c r="AG437" s="477"/>
      <c r="AI437" s="477"/>
      <c r="AK437" s="477"/>
    </row>
    <row r="438" ht="13.2" spans="1:37">
      <c r="A438" s="475"/>
      <c r="B438" s="475"/>
      <c r="C438" s="476"/>
      <c r="G438" s="477"/>
      <c r="I438" s="477"/>
      <c r="K438" s="477"/>
      <c r="M438" s="477"/>
      <c r="O438" s="477"/>
      <c r="Q438" s="477"/>
      <c r="S438" s="477"/>
      <c r="U438" s="477"/>
      <c r="W438" s="477"/>
      <c r="Y438" s="477"/>
      <c r="AA438" s="477"/>
      <c r="AC438" s="477"/>
      <c r="AE438" s="477"/>
      <c r="AG438" s="477"/>
      <c r="AI438" s="477"/>
      <c r="AK438" s="477"/>
    </row>
    <row r="439" ht="13.2" spans="1:37">
      <c r="A439" s="475"/>
      <c r="B439" s="475"/>
      <c r="C439" s="476"/>
      <c r="G439" s="477"/>
      <c r="I439" s="477"/>
      <c r="K439" s="477"/>
      <c r="M439" s="477"/>
      <c r="O439" s="477"/>
      <c r="Q439" s="477"/>
      <c r="S439" s="477"/>
      <c r="U439" s="477"/>
      <c r="W439" s="477"/>
      <c r="Y439" s="477"/>
      <c r="AA439" s="477"/>
      <c r="AC439" s="477"/>
      <c r="AE439" s="477"/>
      <c r="AG439" s="477"/>
      <c r="AI439" s="477"/>
      <c r="AK439" s="477"/>
    </row>
    <row r="440" ht="13.2" spans="1:37">
      <c r="A440" s="475"/>
      <c r="B440" s="475"/>
      <c r="C440" s="476"/>
      <c r="G440" s="477"/>
      <c r="I440" s="477"/>
      <c r="K440" s="477"/>
      <c r="M440" s="477"/>
      <c r="O440" s="477"/>
      <c r="Q440" s="477"/>
      <c r="S440" s="477"/>
      <c r="U440" s="477"/>
      <c r="W440" s="477"/>
      <c r="Y440" s="477"/>
      <c r="AA440" s="477"/>
      <c r="AC440" s="477"/>
      <c r="AE440" s="477"/>
      <c r="AG440" s="477"/>
      <c r="AI440" s="477"/>
      <c r="AK440" s="477"/>
    </row>
    <row r="441" ht="13.2" spans="1:37">
      <c r="A441" s="475"/>
      <c r="B441" s="475"/>
      <c r="C441" s="476"/>
      <c r="G441" s="477"/>
      <c r="I441" s="477"/>
      <c r="K441" s="477"/>
      <c r="M441" s="477"/>
      <c r="O441" s="477"/>
      <c r="Q441" s="477"/>
      <c r="S441" s="477"/>
      <c r="U441" s="477"/>
      <c r="W441" s="477"/>
      <c r="Y441" s="477"/>
      <c r="AA441" s="477"/>
      <c r="AC441" s="477"/>
      <c r="AE441" s="477"/>
      <c r="AG441" s="477"/>
      <c r="AI441" s="477"/>
      <c r="AK441" s="477"/>
    </row>
    <row r="442" ht="13.2" spans="1:37">
      <c r="A442" s="475"/>
      <c r="B442" s="475"/>
      <c r="C442" s="476"/>
      <c r="G442" s="477"/>
      <c r="I442" s="477"/>
      <c r="K442" s="477"/>
      <c r="M442" s="477"/>
      <c r="O442" s="477"/>
      <c r="Q442" s="477"/>
      <c r="S442" s="477"/>
      <c r="U442" s="477"/>
      <c r="W442" s="477"/>
      <c r="Y442" s="477"/>
      <c r="AA442" s="477"/>
      <c r="AC442" s="477"/>
      <c r="AE442" s="477"/>
      <c r="AG442" s="477"/>
      <c r="AI442" s="477"/>
      <c r="AK442" s="477"/>
    </row>
    <row r="443" ht="13.2" spans="1:37">
      <c r="A443" s="475"/>
      <c r="B443" s="475"/>
      <c r="C443" s="476"/>
      <c r="G443" s="477"/>
      <c r="I443" s="477"/>
      <c r="K443" s="477"/>
      <c r="M443" s="477"/>
      <c r="O443" s="477"/>
      <c r="Q443" s="477"/>
      <c r="S443" s="477"/>
      <c r="U443" s="477"/>
      <c r="W443" s="477"/>
      <c r="Y443" s="477"/>
      <c r="AA443" s="477"/>
      <c r="AC443" s="477"/>
      <c r="AE443" s="477"/>
      <c r="AG443" s="477"/>
      <c r="AI443" s="477"/>
      <c r="AK443" s="477"/>
    </row>
    <row r="444" ht="13.2" spans="1:37">
      <c r="A444" s="475"/>
      <c r="B444" s="475"/>
      <c r="C444" s="476"/>
      <c r="G444" s="477"/>
      <c r="I444" s="477"/>
      <c r="K444" s="477"/>
      <c r="M444" s="477"/>
      <c r="O444" s="477"/>
      <c r="Q444" s="477"/>
      <c r="S444" s="477"/>
      <c r="U444" s="477"/>
      <c r="W444" s="477"/>
      <c r="Y444" s="477"/>
      <c r="AA444" s="477"/>
      <c r="AC444" s="477"/>
      <c r="AE444" s="477"/>
      <c r="AG444" s="477"/>
      <c r="AI444" s="477"/>
      <c r="AK444" s="477"/>
    </row>
    <row r="445" ht="13.2" spans="1:37">
      <c r="A445" s="475"/>
      <c r="B445" s="475"/>
      <c r="C445" s="476"/>
      <c r="G445" s="477"/>
      <c r="I445" s="477"/>
      <c r="K445" s="477"/>
      <c r="M445" s="477"/>
      <c r="O445" s="477"/>
      <c r="Q445" s="477"/>
      <c r="S445" s="477"/>
      <c r="U445" s="477"/>
      <c r="W445" s="477"/>
      <c r="Y445" s="477"/>
      <c r="AA445" s="477"/>
      <c r="AC445" s="477"/>
      <c r="AE445" s="477"/>
      <c r="AG445" s="477"/>
      <c r="AI445" s="477"/>
      <c r="AK445" s="477"/>
    </row>
    <row r="446" ht="13.2" spans="1:37">
      <c r="A446" s="475"/>
      <c r="B446" s="475"/>
      <c r="C446" s="476"/>
      <c r="G446" s="477"/>
      <c r="I446" s="477"/>
      <c r="K446" s="477"/>
      <c r="M446" s="477"/>
      <c r="O446" s="477"/>
      <c r="Q446" s="477"/>
      <c r="S446" s="477"/>
      <c r="U446" s="477"/>
      <c r="W446" s="477"/>
      <c r="Y446" s="477"/>
      <c r="AA446" s="477"/>
      <c r="AC446" s="477"/>
      <c r="AE446" s="477"/>
      <c r="AG446" s="477"/>
      <c r="AI446" s="477"/>
      <c r="AK446" s="477"/>
    </row>
    <row r="447" ht="13.2" spans="1:37">
      <c r="A447" s="475"/>
      <c r="B447" s="475"/>
      <c r="C447" s="476"/>
      <c r="G447" s="477"/>
      <c r="I447" s="477"/>
      <c r="K447" s="477"/>
      <c r="M447" s="477"/>
      <c r="O447" s="477"/>
      <c r="Q447" s="477"/>
      <c r="S447" s="477"/>
      <c r="U447" s="477"/>
      <c r="W447" s="477"/>
      <c r="Y447" s="477"/>
      <c r="AA447" s="477"/>
      <c r="AC447" s="477"/>
      <c r="AE447" s="477"/>
      <c r="AG447" s="477"/>
      <c r="AI447" s="477"/>
      <c r="AK447" s="477"/>
    </row>
    <row r="448" ht="13.2" spans="1:37">
      <c r="A448" s="475"/>
      <c r="B448" s="475"/>
      <c r="C448" s="476"/>
      <c r="G448" s="477"/>
      <c r="I448" s="477"/>
      <c r="K448" s="477"/>
      <c r="M448" s="477"/>
      <c r="O448" s="477"/>
      <c r="Q448" s="477"/>
      <c r="S448" s="477"/>
      <c r="U448" s="477"/>
      <c r="W448" s="477"/>
      <c r="Y448" s="477"/>
      <c r="AA448" s="477"/>
      <c r="AC448" s="477"/>
      <c r="AE448" s="477"/>
      <c r="AG448" s="477"/>
      <c r="AI448" s="477"/>
      <c r="AK448" s="477"/>
    </row>
    <row r="449" ht="13.2" spans="1:37">
      <c r="A449" s="475"/>
      <c r="B449" s="475"/>
      <c r="C449" s="476"/>
      <c r="G449" s="477"/>
      <c r="I449" s="477"/>
      <c r="K449" s="477"/>
      <c r="M449" s="477"/>
      <c r="O449" s="477"/>
      <c r="Q449" s="477"/>
      <c r="S449" s="477"/>
      <c r="U449" s="477"/>
      <c r="W449" s="477"/>
      <c r="Y449" s="477"/>
      <c r="AA449" s="477"/>
      <c r="AC449" s="477"/>
      <c r="AE449" s="477"/>
      <c r="AG449" s="477"/>
      <c r="AI449" s="477"/>
      <c r="AK449" s="477"/>
    </row>
    <row r="450" ht="13.2" spans="1:37">
      <c r="A450" s="475"/>
      <c r="B450" s="475"/>
      <c r="C450" s="476"/>
      <c r="G450" s="477"/>
      <c r="I450" s="477"/>
      <c r="K450" s="477"/>
      <c r="M450" s="477"/>
      <c r="O450" s="477"/>
      <c r="Q450" s="477"/>
      <c r="S450" s="477"/>
      <c r="U450" s="477"/>
      <c r="W450" s="477"/>
      <c r="Y450" s="477"/>
      <c r="AA450" s="477"/>
      <c r="AC450" s="477"/>
      <c r="AE450" s="477"/>
      <c r="AG450" s="477"/>
      <c r="AI450" s="477"/>
      <c r="AK450" s="477"/>
    </row>
    <row r="451" ht="13.2" spans="1:37">
      <c r="A451" s="475"/>
      <c r="B451" s="475"/>
      <c r="C451" s="476"/>
      <c r="G451" s="477"/>
      <c r="I451" s="477"/>
      <c r="K451" s="477"/>
      <c r="M451" s="477"/>
      <c r="O451" s="477"/>
      <c r="Q451" s="477"/>
      <c r="S451" s="477"/>
      <c r="U451" s="477"/>
      <c r="W451" s="477"/>
      <c r="Y451" s="477"/>
      <c r="AA451" s="477"/>
      <c r="AC451" s="477"/>
      <c r="AE451" s="477"/>
      <c r="AG451" s="477"/>
      <c r="AI451" s="477"/>
      <c r="AK451" s="477"/>
    </row>
    <row r="452" ht="13.2" spans="1:37">
      <c r="A452" s="475"/>
      <c r="B452" s="475"/>
      <c r="C452" s="476"/>
      <c r="G452" s="477"/>
      <c r="I452" s="477"/>
      <c r="K452" s="477"/>
      <c r="M452" s="477"/>
      <c r="O452" s="477"/>
      <c r="Q452" s="477"/>
      <c r="S452" s="477"/>
      <c r="U452" s="477"/>
      <c r="W452" s="477"/>
      <c r="Y452" s="477"/>
      <c r="AA452" s="477"/>
      <c r="AC452" s="477"/>
      <c r="AE452" s="477"/>
      <c r="AG452" s="477"/>
      <c r="AI452" s="477"/>
      <c r="AK452" s="477"/>
    </row>
    <row r="453" ht="13.2" spans="1:37">
      <c r="A453" s="475"/>
      <c r="B453" s="475"/>
      <c r="C453" s="476"/>
      <c r="G453" s="477"/>
      <c r="I453" s="477"/>
      <c r="K453" s="477"/>
      <c r="M453" s="477"/>
      <c r="O453" s="477"/>
      <c r="Q453" s="477"/>
      <c r="S453" s="477"/>
      <c r="U453" s="477"/>
      <c r="W453" s="477"/>
      <c r="Y453" s="477"/>
      <c r="AA453" s="477"/>
      <c r="AC453" s="477"/>
      <c r="AE453" s="477"/>
      <c r="AG453" s="477"/>
      <c r="AI453" s="477"/>
      <c r="AK453" s="477"/>
    </row>
    <row r="454" ht="13.2" spans="1:37">
      <c r="A454" s="475"/>
      <c r="B454" s="475"/>
      <c r="C454" s="476"/>
      <c r="G454" s="477"/>
      <c r="I454" s="477"/>
      <c r="K454" s="477"/>
      <c r="M454" s="477"/>
      <c r="O454" s="477"/>
      <c r="Q454" s="477"/>
      <c r="S454" s="477"/>
      <c r="U454" s="477"/>
      <c r="W454" s="477"/>
      <c r="Y454" s="477"/>
      <c r="AA454" s="477"/>
      <c r="AC454" s="477"/>
      <c r="AE454" s="477"/>
      <c r="AG454" s="477"/>
      <c r="AI454" s="477"/>
      <c r="AK454" s="477"/>
    </row>
    <row r="455" ht="13.2" spans="1:37">
      <c r="A455" s="475"/>
      <c r="B455" s="475"/>
      <c r="C455" s="476"/>
      <c r="G455" s="477"/>
      <c r="I455" s="477"/>
      <c r="K455" s="477"/>
      <c r="M455" s="477"/>
      <c r="O455" s="477"/>
      <c r="Q455" s="477"/>
      <c r="S455" s="477"/>
      <c r="U455" s="477"/>
      <c r="W455" s="477"/>
      <c r="Y455" s="477"/>
      <c r="AA455" s="477"/>
      <c r="AC455" s="477"/>
      <c r="AE455" s="477"/>
      <c r="AG455" s="477"/>
      <c r="AI455" s="477"/>
      <c r="AK455" s="477"/>
    </row>
    <row r="456" ht="13.2" spans="1:37">
      <c r="A456" s="475"/>
      <c r="B456" s="475"/>
      <c r="C456" s="476"/>
      <c r="G456" s="477"/>
      <c r="I456" s="477"/>
      <c r="K456" s="477"/>
      <c r="M456" s="477"/>
      <c r="O456" s="477"/>
      <c r="Q456" s="477"/>
      <c r="S456" s="477"/>
      <c r="U456" s="477"/>
      <c r="W456" s="477"/>
      <c r="Y456" s="477"/>
      <c r="AA456" s="477"/>
      <c r="AC456" s="477"/>
      <c r="AE456" s="477"/>
      <c r="AG456" s="477"/>
      <c r="AI456" s="477"/>
      <c r="AK456" s="477"/>
    </row>
    <row r="457" ht="13.2" spans="1:37">
      <c r="A457" s="475"/>
      <c r="B457" s="475"/>
      <c r="C457" s="476"/>
      <c r="G457" s="477"/>
      <c r="I457" s="477"/>
      <c r="K457" s="477"/>
      <c r="M457" s="477"/>
      <c r="O457" s="477"/>
      <c r="Q457" s="477"/>
      <c r="S457" s="477"/>
      <c r="U457" s="477"/>
      <c r="W457" s="477"/>
      <c r="Y457" s="477"/>
      <c r="AA457" s="477"/>
      <c r="AC457" s="477"/>
      <c r="AE457" s="477"/>
      <c r="AG457" s="477"/>
      <c r="AI457" s="477"/>
      <c r="AK457" s="477"/>
    </row>
    <row r="458" ht="13.2" spans="1:37">
      <c r="A458" s="475"/>
      <c r="B458" s="475"/>
      <c r="C458" s="476"/>
      <c r="G458" s="477"/>
      <c r="I458" s="477"/>
      <c r="K458" s="477"/>
      <c r="M458" s="477"/>
      <c r="O458" s="477"/>
      <c r="Q458" s="477"/>
      <c r="S458" s="477"/>
      <c r="U458" s="477"/>
      <c r="W458" s="477"/>
      <c r="Y458" s="477"/>
      <c r="AA458" s="477"/>
      <c r="AC458" s="477"/>
      <c r="AE458" s="477"/>
      <c r="AG458" s="477"/>
      <c r="AI458" s="477"/>
      <c r="AK458" s="477"/>
    </row>
    <row r="459" ht="13.2" spans="1:37">
      <c r="A459" s="475"/>
      <c r="B459" s="475"/>
      <c r="C459" s="476"/>
      <c r="G459" s="477"/>
      <c r="I459" s="477"/>
      <c r="K459" s="477"/>
      <c r="M459" s="477"/>
      <c r="O459" s="477"/>
      <c r="Q459" s="477"/>
      <c r="S459" s="477"/>
      <c r="U459" s="477"/>
      <c r="W459" s="477"/>
      <c r="Y459" s="477"/>
      <c r="AA459" s="477"/>
      <c r="AC459" s="477"/>
      <c r="AE459" s="477"/>
      <c r="AG459" s="477"/>
      <c r="AI459" s="477"/>
      <c r="AK459" s="477"/>
    </row>
    <row r="460" ht="13.2" spans="1:37">
      <c r="A460" s="475"/>
      <c r="B460" s="475"/>
      <c r="C460" s="476"/>
      <c r="G460" s="477"/>
      <c r="I460" s="477"/>
      <c r="K460" s="477"/>
      <c r="M460" s="477"/>
      <c r="O460" s="477"/>
      <c r="Q460" s="477"/>
      <c r="S460" s="477"/>
      <c r="U460" s="477"/>
      <c r="W460" s="477"/>
      <c r="Y460" s="477"/>
      <c r="AA460" s="477"/>
      <c r="AC460" s="477"/>
      <c r="AE460" s="477"/>
      <c r="AG460" s="477"/>
      <c r="AI460" s="477"/>
      <c r="AK460" s="477"/>
    </row>
    <row r="461" ht="13.2" spans="1:37">
      <c r="A461" s="475"/>
      <c r="B461" s="475"/>
      <c r="C461" s="476"/>
      <c r="G461" s="477"/>
      <c r="I461" s="477"/>
      <c r="K461" s="477"/>
      <c r="M461" s="477"/>
      <c r="O461" s="477"/>
      <c r="Q461" s="477"/>
      <c r="S461" s="477"/>
      <c r="U461" s="477"/>
      <c r="W461" s="477"/>
      <c r="Y461" s="477"/>
      <c r="AA461" s="477"/>
      <c r="AC461" s="477"/>
      <c r="AE461" s="477"/>
      <c r="AG461" s="477"/>
      <c r="AI461" s="477"/>
      <c r="AK461" s="477"/>
    </row>
    <row r="462" ht="13.2" spans="1:37">
      <c r="A462" s="475"/>
      <c r="B462" s="475"/>
      <c r="C462" s="476"/>
      <c r="G462" s="477"/>
      <c r="I462" s="477"/>
      <c r="K462" s="477"/>
      <c r="M462" s="477"/>
      <c r="O462" s="477"/>
      <c r="Q462" s="477"/>
      <c r="S462" s="477"/>
      <c r="U462" s="477"/>
      <c r="W462" s="477"/>
      <c r="Y462" s="477"/>
      <c r="AA462" s="477"/>
      <c r="AC462" s="477"/>
      <c r="AE462" s="477"/>
      <c r="AG462" s="477"/>
      <c r="AI462" s="477"/>
      <c r="AK462" s="477"/>
    </row>
    <row r="463" ht="13.2" spans="1:37">
      <c r="A463" s="475"/>
      <c r="B463" s="475"/>
      <c r="C463" s="476"/>
      <c r="G463" s="477"/>
      <c r="I463" s="477"/>
      <c r="K463" s="477"/>
      <c r="M463" s="477"/>
      <c r="O463" s="477"/>
      <c r="Q463" s="477"/>
      <c r="S463" s="477"/>
      <c r="U463" s="477"/>
      <c r="W463" s="477"/>
      <c r="Y463" s="477"/>
      <c r="AA463" s="477"/>
      <c r="AC463" s="477"/>
      <c r="AE463" s="477"/>
      <c r="AG463" s="477"/>
      <c r="AI463" s="477"/>
      <c r="AK463" s="477"/>
    </row>
    <row r="464" ht="13.2" spans="1:37">
      <c r="A464" s="475"/>
      <c r="B464" s="475"/>
      <c r="C464" s="476"/>
      <c r="G464" s="477"/>
      <c r="I464" s="477"/>
      <c r="K464" s="477"/>
      <c r="M464" s="477"/>
      <c r="O464" s="477"/>
      <c r="Q464" s="477"/>
      <c r="S464" s="477"/>
      <c r="U464" s="477"/>
      <c r="W464" s="477"/>
      <c r="Y464" s="477"/>
      <c r="AA464" s="477"/>
      <c r="AC464" s="477"/>
      <c r="AE464" s="477"/>
      <c r="AG464" s="477"/>
      <c r="AI464" s="477"/>
      <c r="AK464" s="477"/>
    </row>
    <row r="465" ht="13.2" spans="1:37">
      <c r="A465" s="475"/>
      <c r="B465" s="475"/>
      <c r="C465" s="476"/>
      <c r="G465" s="477"/>
      <c r="I465" s="477"/>
      <c r="K465" s="477"/>
      <c r="M465" s="477"/>
      <c r="O465" s="477"/>
      <c r="Q465" s="477"/>
      <c r="S465" s="477"/>
      <c r="U465" s="477"/>
      <c r="W465" s="477"/>
      <c r="Y465" s="477"/>
      <c r="AA465" s="477"/>
      <c r="AC465" s="477"/>
      <c r="AE465" s="477"/>
      <c r="AG465" s="477"/>
      <c r="AI465" s="477"/>
      <c r="AK465" s="477"/>
    </row>
    <row r="466" ht="13.2" spans="1:37">
      <c r="A466" s="475"/>
      <c r="B466" s="475"/>
      <c r="C466" s="476"/>
      <c r="G466" s="477"/>
      <c r="I466" s="477"/>
      <c r="K466" s="477"/>
      <c r="M466" s="477"/>
      <c r="O466" s="477"/>
      <c r="Q466" s="477"/>
      <c r="S466" s="477"/>
      <c r="U466" s="477"/>
      <c r="W466" s="477"/>
      <c r="Y466" s="477"/>
      <c r="AA466" s="477"/>
      <c r="AC466" s="477"/>
      <c r="AE466" s="477"/>
      <c r="AG466" s="477"/>
      <c r="AI466" s="477"/>
      <c r="AK466" s="477"/>
    </row>
    <row r="467" ht="13.2" spans="1:37">
      <c r="A467" s="475"/>
      <c r="B467" s="475"/>
      <c r="C467" s="476"/>
      <c r="G467" s="477"/>
      <c r="I467" s="477"/>
      <c r="K467" s="477"/>
      <c r="M467" s="477"/>
      <c r="O467" s="477"/>
      <c r="Q467" s="477"/>
      <c r="S467" s="477"/>
      <c r="U467" s="477"/>
      <c r="W467" s="477"/>
      <c r="Y467" s="477"/>
      <c r="AA467" s="477"/>
      <c r="AC467" s="477"/>
      <c r="AE467" s="477"/>
      <c r="AG467" s="477"/>
      <c r="AI467" s="477"/>
      <c r="AK467" s="477"/>
    </row>
    <row r="468" ht="13.2" spans="1:37">
      <c r="A468" s="475"/>
      <c r="B468" s="475"/>
      <c r="C468" s="476"/>
      <c r="G468" s="477"/>
      <c r="I468" s="477"/>
      <c r="K468" s="477"/>
      <c r="M468" s="477"/>
      <c r="O468" s="477"/>
      <c r="Q468" s="477"/>
      <c r="S468" s="477"/>
      <c r="U468" s="477"/>
      <c r="W468" s="477"/>
      <c r="Y468" s="477"/>
      <c r="AA468" s="477"/>
      <c r="AC468" s="477"/>
      <c r="AE468" s="477"/>
      <c r="AG468" s="477"/>
      <c r="AI468" s="477"/>
      <c r="AK468" s="477"/>
    </row>
    <row r="469" ht="13.2" spans="1:37">
      <c r="A469" s="475"/>
      <c r="B469" s="475"/>
      <c r="C469" s="476"/>
      <c r="G469" s="477"/>
      <c r="I469" s="477"/>
      <c r="K469" s="477"/>
      <c r="M469" s="477"/>
      <c r="O469" s="477"/>
      <c r="Q469" s="477"/>
      <c r="S469" s="477"/>
      <c r="U469" s="477"/>
      <c r="W469" s="477"/>
      <c r="Y469" s="477"/>
      <c r="AA469" s="477"/>
      <c r="AC469" s="477"/>
      <c r="AE469" s="477"/>
      <c r="AG469" s="477"/>
      <c r="AI469" s="477"/>
      <c r="AK469" s="477"/>
    </row>
    <row r="470" ht="13.2" spans="1:37">
      <c r="A470" s="475"/>
      <c r="B470" s="475"/>
      <c r="C470" s="476"/>
      <c r="G470" s="477"/>
      <c r="I470" s="477"/>
      <c r="K470" s="477"/>
      <c r="M470" s="477"/>
      <c r="O470" s="477"/>
      <c r="Q470" s="477"/>
      <c r="S470" s="477"/>
      <c r="U470" s="477"/>
      <c r="W470" s="477"/>
      <c r="Y470" s="477"/>
      <c r="AA470" s="477"/>
      <c r="AC470" s="477"/>
      <c r="AE470" s="477"/>
      <c r="AG470" s="477"/>
      <c r="AI470" s="477"/>
      <c r="AK470" s="477"/>
    </row>
    <row r="471" ht="13.2" spans="1:37">
      <c r="A471" s="475"/>
      <c r="B471" s="475"/>
      <c r="C471" s="476"/>
      <c r="G471" s="477"/>
      <c r="I471" s="477"/>
      <c r="K471" s="477"/>
      <c r="M471" s="477"/>
      <c r="O471" s="477"/>
      <c r="Q471" s="477"/>
      <c r="S471" s="477"/>
      <c r="U471" s="477"/>
      <c r="W471" s="477"/>
      <c r="Y471" s="477"/>
      <c r="AA471" s="477"/>
      <c r="AC471" s="477"/>
      <c r="AE471" s="477"/>
      <c r="AG471" s="477"/>
      <c r="AI471" s="477"/>
      <c r="AK471" s="477"/>
    </row>
    <row r="472" ht="13.2" spans="1:37">
      <c r="A472" s="475"/>
      <c r="B472" s="475"/>
      <c r="C472" s="476"/>
      <c r="G472" s="477"/>
      <c r="I472" s="477"/>
      <c r="K472" s="477"/>
      <c r="M472" s="477"/>
      <c r="O472" s="477"/>
      <c r="Q472" s="477"/>
      <c r="S472" s="477"/>
      <c r="U472" s="477"/>
      <c r="W472" s="477"/>
      <c r="Y472" s="477"/>
      <c r="AA472" s="477"/>
      <c r="AC472" s="477"/>
      <c r="AE472" s="477"/>
      <c r="AG472" s="477"/>
      <c r="AI472" s="477"/>
      <c r="AK472" s="477"/>
    </row>
    <row r="473" ht="13.2" spans="1:37">
      <c r="A473" s="475"/>
      <c r="B473" s="475"/>
      <c r="C473" s="476"/>
      <c r="G473" s="477"/>
      <c r="I473" s="477"/>
      <c r="K473" s="477"/>
      <c r="M473" s="477"/>
      <c r="O473" s="477"/>
      <c r="Q473" s="477"/>
      <c r="S473" s="477"/>
      <c r="U473" s="477"/>
      <c r="W473" s="477"/>
      <c r="Y473" s="477"/>
      <c r="AA473" s="477"/>
      <c r="AC473" s="477"/>
      <c r="AE473" s="477"/>
      <c r="AG473" s="477"/>
      <c r="AI473" s="477"/>
      <c r="AK473" s="477"/>
    </row>
    <row r="474" ht="13.2" spans="1:37">
      <c r="A474" s="475"/>
      <c r="B474" s="475"/>
      <c r="C474" s="476"/>
      <c r="G474" s="477"/>
      <c r="I474" s="477"/>
      <c r="K474" s="477"/>
      <c r="M474" s="477"/>
      <c r="O474" s="477"/>
      <c r="Q474" s="477"/>
      <c r="S474" s="477"/>
      <c r="U474" s="477"/>
      <c r="W474" s="477"/>
      <c r="Y474" s="477"/>
      <c r="AA474" s="477"/>
      <c r="AC474" s="477"/>
      <c r="AE474" s="477"/>
      <c r="AG474" s="477"/>
      <c r="AI474" s="477"/>
      <c r="AK474" s="477"/>
    </row>
    <row r="475" ht="13.2" spans="1:37">
      <c r="A475" s="475"/>
      <c r="B475" s="475"/>
      <c r="C475" s="476"/>
      <c r="G475" s="477"/>
      <c r="I475" s="477"/>
      <c r="K475" s="477"/>
      <c r="M475" s="477"/>
      <c r="O475" s="477"/>
      <c r="Q475" s="477"/>
      <c r="S475" s="477"/>
      <c r="U475" s="477"/>
      <c r="W475" s="477"/>
      <c r="Y475" s="477"/>
      <c r="AA475" s="477"/>
      <c r="AC475" s="477"/>
      <c r="AE475" s="477"/>
      <c r="AG475" s="477"/>
      <c r="AI475" s="477"/>
      <c r="AK475" s="477"/>
    </row>
    <row r="476" ht="13.2" spans="1:37">
      <c r="A476" s="475"/>
      <c r="B476" s="475"/>
      <c r="C476" s="476"/>
      <c r="G476" s="477"/>
      <c r="I476" s="477"/>
      <c r="K476" s="477"/>
      <c r="M476" s="477"/>
      <c r="O476" s="477"/>
      <c r="Q476" s="477"/>
      <c r="S476" s="477"/>
      <c r="U476" s="477"/>
      <c r="W476" s="477"/>
      <c r="Y476" s="477"/>
      <c r="AA476" s="477"/>
      <c r="AC476" s="477"/>
      <c r="AE476" s="477"/>
      <c r="AG476" s="477"/>
      <c r="AI476" s="477"/>
      <c r="AK476" s="477"/>
    </row>
    <row r="477" ht="13.2" spans="1:37">
      <c r="A477" s="475"/>
      <c r="B477" s="475"/>
      <c r="C477" s="476"/>
      <c r="G477" s="477"/>
      <c r="I477" s="477"/>
      <c r="K477" s="477"/>
      <c r="M477" s="477"/>
      <c r="O477" s="477"/>
      <c r="Q477" s="477"/>
      <c r="S477" s="477"/>
      <c r="U477" s="477"/>
      <c r="W477" s="477"/>
      <c r="Y477" s="477"/>
      <c r="AA477" s="477"/>
      <c r="AC477" s="477"/>
      <c r="AE477" s="477"/>
      <c r="AG477" s="477"/>
      <c r="AI477" s="477"/>
      <c r="AK477" s="477"/>
    </row>
    <row r="478" ht="13.2" spans="1:37">
      <c r="A478" s="475"/>
      <c r="B478" s="475"/>
      <c r="C478" s="476"/>
      <c r="G478" s="477"/>
      <c r="I478" s="477"/>
      <c r="K478" s="477"/>
      <c r="M478" s="477"/>
      <c r="O478" s="477"/>
      <c r="Q478" s="477"/>
      <c r="S478" s="477"/>
      <c r="U478" s="477"/>
      <c r="W478" s="477"/>
      <c r="Y478" s="477"/>
      <c r="AA478" s="477"/>
      <c r="AC478" s="477"/>
      <c r="AE478" s="477"/>
      <c r="AG478" s="477"/>
      <c r="AI478" s="477"/>
      <c r="AK478" s="477"/>
    </row>
    <row r="479" ht="13.2" spans="1:37">
      <c r="A479" s="475"/>
      <c r="B479" s="475"/>
      <c r="C479" s="476"/>
      <c r="G479" s="477"/>
      <c r="I479" s="477"/>
      <c r="K479" s="477"/>
      <c r="M479" s="477"/>
      <c r="O479" s="477"/>
      <c r="Q479" s="477"/>
      <c r="S479" s="477"/>
      <c r="U479" s="477"/>
      <c r="W479" s="477"/>
      <c r="Y479" s="477"/>
      <c r="AA479" s="477"/>
      <c r="AC479" s="477"/>
      <c r="AE479" s="477"/>
      <c r="AG479" s="477"/>
      <c r="AI479" s="477"/>
      <c r="AK479" s="477"/>
    </row>
    <row r="480" ht="13.2" spans="1:37">
      <c r="A480" s="475"/>
      <c r="B480" s="475"/>
      <c r="C480" s="476"/>
      <c r="G480" s="477"/>
      <c r="I480" s="477"/>
      <c r="K480" s="477"/>
      <c r="M480" s="477"/>
      <c r="O480" s="477"/>
      <c r="Q480" s="477"/>
      <c r="S480" s="477"/>
      <c r="U480" s="477"/>
      <c r="W480" s="477"/>
      <c r="Y480" s="477"/>
      <c r="AA480" s="477"/>
      <c r="AC480" s="477"/>
      <c r="AE480" s="477"/>
      <c r="AG480" s="477"/>
      <c r="AI480" s="477"/>
      <c r="AK480" s="477"/>
    </row>
    <row r="481" ht="13.2" spans="1:37">
      <c r="A481" s="475"/>
      <c r="B481" s="475"/>
      <c r="C481" s="476"/>
      <c r="G481" s="477"/>
      <c r="I481" s="477"/>
      <c r="K481" s="477"/>
      <c r="M481" s="477"/>
      <c r="O481" s="477"/>
      <c r="Q481" s="477"/>
      <c r="S481" s="477"/>
      <c r="U481" s="477"/>
      <c r="W481" s="477"/>
      <c r="Y481" s="477"/>
      <c r="AA481" s="477"/>
      <c r="AC481" s="477"/>
      <c r="AE481" s="477"/>
      <c r="AG481" s="477"/>
      <c r="AI481" s="477"/>
      <c r="AK481" s="477"/>
    </row>
    <row r="482" ht="13.2" spans="1:37">
      <c r="A482" s="475"/>
      <c r="B482" s="475"/>
      <c r="C482" s="476"/>
      <c r="G482" s="477"/>
      <c r="I482" s="477"/>
      <c r="K482" s="477"/>
      <c r="M482" s="477"/>
      <c r="O482" s="477"/>
      <c r="Q482" s="477"/>
      <c r="S482" s="477"/>
      <c r="U482" s="477"/>
      <c r="W482" s="477"/>
      <c r="Y482" s="477"/>
      <c r="AA482" s="477"/>
      <c r="AC482" s="477"/>
      <c r="AE482" s="477"/>
      <c r="AG482" s="477"/>
      <c r="AI482" s="477"/>
      <c r="AK482" s="477"/>
    </row>
    <row r="483" ht="13.2" spans="1:37">
      <c r="A483" s="475"/>
      <c r="B483" s="475"/>
      <c r="C483" s="476"/>
      <c r="G483" s="477"/>
      <c r="I483" s="477"/>
      <c r="K483" s="477"/>
      <c r="M483" s="477"/>
      <c r="O483" s="477"/>
      <c r="Q483" s="477"/>
      <c r="S483" s="477"/>
      <c r="U483" s="477"/>
      <c r="W483" s="477"/>
      <c r="Y483" s="477"/>
      <c r="AA483" s="477"/>
      <c r="AC483" s="477"/>
      <c r="AE483" s="477"/>
      <c r="AG483" s="477"/>
      <c r="AI483" s="477"/>
      <c r="AK483" s="477"/>
    </row>
    <row r="484" ht="13.2" spans="1:37">
      <c r="A484" s="475"/>
      <c r="B484" s="475"/>
      <c r="C484" s="476"/>
      <c r="G484" s="477"/>
      <c r="I484" s="477"/>
      <c r="K484" s="477"/>
      <c r="M484" s="477"/>
      <c r="O484" s="477"/>
      <c r="Q484" s="477"/>
      <c r="S484" s="477"/>
      <c r="U484" s="477"/>
      <c r="W484" s="477"/>
      <c r="Y484" s="477"/>
      <c r="AA484" s="477"/>
      <c r="AC484" s="477"/>
      <c r="AE484" s="477"/>
      <c r="AG484" s="477"/>
      <c r="AI484" s="477"/>
      <c r="AK484" s="477"/>
    </row>
    <row r="485" ht="13.2" spans="1:37">
      <c r="A485" s="475"/>
      <c r="B485" s="475"/>
      <c r="C485" s="476"/>
      <c r="G485" s="477"/>
      <c r="I485" s="477"/>
      <c r="K485" s="477"/>
      <c r="M485" s="477"/>
      <c r="O485" s="477"/>
      <c r="Q485" s="477"/>
      <c r="S485" s="477"/>
      <c r="U485" s="477"/>
      <c r="W485" s="477"/>
      <c r="Y485" s="477"/>
      <c r="AA485" s="477"/>
      <c r="AC485" s="477"/>
      <c r="AE485" s="477"/>
      <c r="AG485" s="477"/>
      <c r="AI485" s="477"/>
      <c r="AK485" s="477"/>
    </row>
    <row r="486" ht="13.2" spans="1:37">
      <c r="A486" s="475"/>
      <c r="B486" s="475"/>
      <c r="C486" s="476"/>
      <c r="G486" s="477"/>
      <c r="I486" s="477"/>
      <c r="K486" s="477"/>
      <c r="M486" s="477"/>
      <c r="O486" s="477"/>
      <c r="Q486" s="477"/>
      <c r="S486" s="477"/>
      <c r="U486" s="477"/>
      <c r="W486" s="477"/>
      <c r="Y486" s="477"/>
      <c r="AA486" s="477"/>
      <c r="AC486" s="477"/>
      <c r="AE486" s="477"/>
      <c r="AG486" s="477"/>
      <c r="AI486" s="477"/>
      <c r="AK486" s="477"/>
    </row>
    <row r="487" ht="13.2" spans="1:37">
      <c r="A487" s="475"/>
      <c r="B487" s="475"/>
      <c r="C487" s="476"/>
      <c r="G487" s="477"/>
      <c r="I487" s="477"/>
      <c r="K487" s="477"/>
      <c r="M487" s="477"/>
      <c r="O487" s="477"/>
      <c r="Q487" s="477"/>
      <c r="S487" s="477"/>
      <c r="U487" s="477"/>
      <c r="W487" s="477"/>
      <c r="Y487" s="477"/>
      <c r="AA487" s="477"/>
      <c r="AC487" s="477"/>
      <c r="AE487" s="477"/>
      <c r="AG487" s="477"/>
      <c r="AI487" s="477"/>
      <c r="AK487" s="477"/>
    </row>
    <row r="488" ht="13.2" spans="1:37">
      <c r="A488" s="475"/>
      <c r="B488" s="475"/>
      <c r="C488" s="476"/>
      <c r="G488" s="477"/>
      <c r="I488" s="477"/>
      <c r="K488" s="477"/>
      <c r="M488" s="477"/>
      <c r="O488" s="477"/>
      <c r="Q488" s="477"/>
      <c r="S488" s="477"/>
      <c r="U488" s="477"/>
      <c r="W488" s="477"/>
      <c r="Y488" s="477"/>
      <c r="AA488" s="477"/>
      <c r="AC488" s="477"/>
      <c r="AE488" s="477"/>
      <c r="AG488" s="477"/>
      <c r="AI488" s="477"/>
      <c r="AK488" s="477"/>
    </row>
    <row r="489" ht="13.2" spans="1:37">
      <c r="A489" s="475"/>
      <c r="B489" s="475"/>
      <c r="C489" s="476"/>
      <c r="G489" s="477"/>
      <c r="I489" s="477"/>
      <c r="K489" s="477"/>
      <c r="M489" s="477"/>
      <c r="O489" s="477"/>
      <c r="Q489" s="477"/>
      <c r="S489" s="477"/>
      <c r="U489" s="477"/>
      <c r="W489" s="477"/>
      <c r="Y489" s="477"/>
      <c r="AA489" s="477"/>
      <c r="AC489" s="477"/>
      <c r="AE489" s="477"/>
      <c r="AG489" s="477"/>
      <c r="AI489" s="477"/>
      <c r="AK489" s="477"/>
    </row>
    <row r="490" ht="13.2" spans="1:37">
      <c r="A490" s="475"/>
      <c r="B490" s="475"/>
      <c r="C490" s="476"/>
      <c r="G490" s="477"/>
      <c r="I490" s="477"/>
      <c r="K490" s="477"/>
      <c r="M490" s="477"/>
      <c r="O490" s="477"/>
      <c r="Q490" s="477"/>
      <c r="S490" s="477"/>
      <c r="U490" s="477"/>
      <c r="W490" s="477"/>
      <c r="Y490" s="477"/>
      <c r="AA490" s="477"/>
      <c r="AC490" s="477"/>
      <c r="AE490" s="477"/>
      <c r="AG490" s="477"/>
      <c r="AI490" s="477"/>
      <c r="AK490" s="477"/>
    </row>
    <row r="491" ht="13.2" spans="1:37">
      <c r="A491" s="475"/>
      <c r="B491" s="475"/>
      <c r="C491" s="476"/>
      <c r="G491" s="477"/>
      <c r="I491" s="477"/>
      <c r="K491" s="477"/>
      <c r="M491" s="477"/>
      <c r="O491" s="477"/>
      <c r="Q491" s="477"/>
      <c r="S491" s="477"/>
      <c r="U491" s="477"/>
      <c r="W491" s="477"/>
      <c r="Y491" s="477"/>
      <c r="AA491" s="477"/>
      <c r="AC491" s="477"/>
      <c r="AE491" s="477"/>
      <c r="AG491" s="477"/>
      <c r="AI491" s="477"/>
      <c r="AK491" s="477"/>
    </row>
    <row r="492" ht="13.2" spans="1:37">
      <c r="A492" s="475"/>
      <c r="B492" s="475"/>
      <c r="C492" s="476"/>
      <c r="G492" s="477"/>
      <c r="I492" s="477"/>
      <c r="K492" s="477"/>
      <c r="M492" s="477"/>
      <c r="O492" s="477"/>
      <c r="Q492" s="477"/>
      <c r="S492" s="477"/>
      <c r="U492" s="477"/>
      <c r="W492" s="477"/>
      <c r="Y492" s="477"/>
      <c r="AA492" s="477"/>
      <c r="AC492" s="477"/>
      <c r="AE492" s="477"/>
      <c r="AG492" s="477"/>
      <c r="AI492" s="477"/>
      <c r="AK492" s="477"/>
    </row>
    <row r="493" ht="13.2" spans="1:37">
      <c r="A493" s="475"/>
      <c r="B493" s="475"/>
      <c r="C493" s="476"/>
      <c r="G493" s="477"/>
      <c r="I493" s="477"/>
      <c r="K493" s="477"/>
      <c r="M493" s="477"/>
      <c r="O493" s="477"/>
      <c r="Q493" s="477"/>
      <c r="S493" s="477"/>
      <c r="U493" s="477"/>
      <c r="W493" s="477"/>
      <c r="Y493" s="477"/>
      <c r="AA493" s="477"/>
      <c r="AC493" s="477"/>
      <c r="AE493" s="477"/>
      <c r="AG493" s="477"/>
      <c r="AI493" s="477"/>
      <c r="AK493" s="477"/>
    </row>
    <row r="494" ht="13.2" spans="1:37">
      <c r="A494" s="475"/>
      <c r="B494" s="475"/>
      <c r="C494" s="476"/>
      <c r="G494" s="477"/>
      <c r="I494" s="477"/>
      <c r="K494" s="477"/>
      <c r="M494" s="477"/>
      <c r="O494" s="477"/>
      <c r="Q494" s="477"/>
      <c r="S494" s="477"/>
      <c r="U494" s="477"/>
      <c r="W494" s="477"/>
      <c r="Y494" s="477"/>
      <c r="AA494" s="477"/>
      <c r="AC494" s="477"/>
      <c r="AE494" s="477"/>
      <c r="AG494" s="477"/>
      <c r="AI494" s="477"/>
      <c r="AK494" s="477"/>
    </row>
    <row r="495" ht="13.2" spans="1:37">
      <c r="A495" s="475"/>
      <c r="B495" s="475"/>
      <c r="C495" s="476"/>
      <c r="G495" s="477"/>
      <c r="I495" s="477"/>
      <c r="K495" s="477"/>
      <c r="M495" s="477"/>
      <c r="O495" s="477"/>
      <c r="Q495" s="477"/>
      <c r="S495" s="477"/>
      <c r="U495" s="477"/>
      <c r="W495" s="477"/>
      <c r="Y495" s="477"/>
      <c r="AA495" s="477"/>
      <c r="AC495" s="477"/>
      <c r="AE495" s="477"/>
      <c r="AG495" s="477"/>
      <c r="AI495" s="477"/>
      <c r="AK495" s="477"/>
    </row>
    <row r="496" ht="13.2" spans="1:37">
      <c r="A496" s="475"/>
      <c r="B496" s="475"/>
      <c r="C496" s="476"/>
      <c r="G496" s="477"/>
      <c r="I496" s="477"/>
      <c r="K496" s="477"/>
      <c r="M496" s="477"/>
      <c r="O496" s="477"/>
      <c r="Q496" s="477"/>
      <c r="S496" s="477"/>
      <c r="U496" s="477"/>
      <c r="W496" s="477"/>
      <c r="Y496" s="477"/>
      <c r="AA496" s="477"/>
      <c r="AC496" s="477"/>
      <c r="AE496" s="477"/>
      <c r="AG496" s="477"/>
      <c r="AI496" s="477"/>
      <c r="AK496" s="477"/>
    </row>
    <row r="497" ht="13.2" spans="1:37">
      <c r="A497" s="475"/>
      <c r="B497" s="475"/>
      <c r="C497" s="476"/>
      <c r="G497" s="477"/>
      <c r="I497" s="477"/>
      <c r="K497" s="477"/>
      <c r="M497" s="477"/>
      <c r="O497" s="477"/>
      <c r="Q497" s="477"/>
      <c r="S497" s="477"/>
      <c r="U497" s="477"/>
      <c r="W497" s="477"/>
      <c r="Y497" s="477"/>
      <c r="AA497" s="477"/>
      <c r="AC497" s="477"/>
      <c r="AE497" s="477"/>
      <c r="AG497" s="477"/>
      <c r="AI497" s="477"/>
      <c r="AK497" s="477"/>
    </row>
    <row r="498" ht="13.2" spans="1:37">
      <c r="A498" s="475"/>
      <c r="B498" s="475"/>
      <c r="C498" s="476"/>
      <c r="G498" s="477"/>
      <c r="I498" s="477"/>
      <c r="K498" s="477"/>
      <c r="M498" s="477"/>
      <c r="O498" s="477"/>
      <c r="Q498" s="477"/>
      <c r="S498" s="477"/>
      <c r="U498" s="477"/>
      <c r="W498" s="477"/>
      <c r="Y498" s="477"/>
      <c r="AA498" s="477"/>
      <c r="AC498" s="477"/>
      <c r="AE498" s="477"/>
      <c r="AG498" s="477"/>
      <c r="AI498" s="477"/>
      <c r="AK498" s="477"/>
    </row>
    <row r="499" ht="13.2" spans="1:37">
      <c r="A499" s="475"/>
      <c r="B499" s="475"/>
      <c r="C499" s="476"/>
      <c r="G499" s="477"/>
      <c r="I499" s="477"/>
      <c r="K499" s="477"/>
      <c r="M499" s="477"/>
      <c r="O499" s="477"/>
      <c r="Q499" s="477"/>
      <c r="S499" s="477"/>
      <c r="U499" s="477"/>
      <c r="W499" s="477"/>
      <c r="Y499" s="477"/>
      <c r="AA499" s="477"/>
      <c r="AC499" s="477"/>
      <c r="AE499" s="477"/>
      <c r="AG499" s="477"/>
      <c r="AI499" s="477"/>
      <c r="AK499" s="477"/>
    </row>
    <row r="500" ht="13.2" spans="1:37">
      <c r="A500" s="475"/>
      <c r="B500" s="475"/>
      <c r="C500" s="476"/>
      <c r="G500" s="477"/>
      <c r="I500" s="477"/>
      <c r="K500" s="477"/>
      <c r="M500" s="477"/>
      <c r="O500" s="477"/>
      <c r="Q500" s="477"/>
      <c r="S500" s="477"/>
      <c r="U500" s="477"/>
      <c r="W500" s="477"/>
      <c r="Y500" s="477"/>
      <c r="AA500" s="477"/>
      <c r="AC500" s="477"/>
      <c r="AE500" s="477"/>
      <c r="AG500" s="477"/>
      <c r="AI500" s="477"/>
      <c r="AK500" s="477"/>
    </row>
    <row r="501" ht="13.2" spans="1:37">
      <c r="A501" s="475"/>
      <c r="B501" s="475"/>
      <c r="C501" s="476"/>
      <c r="G501" s="477"/>
      <c r="I501" s="477"/>
      <c r="K501" s="477"/>
      <c r="M501" s="477"/>
      <c r="O501" s="477"/>
      <c r="Q501" s="477"/>
      <c r="S501" s="477"/>
      <c r="U501" s="477"/>
      <c r="W501" s="477"/>
      <c r="Y501" s="477"/>
      <c r="AA501" s="477"/>
      <c r="AC501" s="477"/>
      <c r="AE501" s="477"/>
      <c r="AG501" s="477"/>
      <c r="AI501" s="477"/>
      <c r="AK501" s="477"/>
    </row>
    <row r="502" ht="13.2" spans="1:37">
      <c r="A502" s="475"/>
      <c r="B502" s="475"/>
      <c r="C502" s="476"/>
      <c r="G502" s="477"/>
      <c r="I502" s="477"/>
      <c r="K502" s="477"/>
      <c r="M502" s="477"/>
      <c r="O502" s="477"/>
      <c r="Q502" s="477"/>
      <c r="S502" s="477"/>
      <c r="U502" s="477"/>
      <c r="W502" s="477"/>
      <c r="Y502" s="477"/>
      <c r="AA502" s="477"/>
      <c r="AC502" s="477"/>
      <c r="AE502" s="477"/>
      <c r="AG502" s="477"/>
      <c r="AI502" s="477"/>
      <c r="AK502" s="477"/>
    </row>
    <row r="503" ht="13.2" spans="1:37">
      <c r="A503" s="475"/>
      <c r="B503" s="475"/>
      <c r="C503" s="476"/>
      <c r="G503" s="477"/>
      <c r="I503" s="477"/>
      <c r="K503" s="477"/>
      <c r="M503" s="477"/>
      <c r="O503" s="477"/>
      <c r="Q503" s="477"/>
      <c r="S503" s="477"/>
      <c r="U503" s="477"/>
      <c r="W503" s="477"/>
      <c r="Y503" s="477"/>
      <c r="AA503" s="477"/>
      <c r="AC503" s="477"/>
      <c r="AE503" s="477"/>
      <c r="AG503" s="477"/>
      <c r="AI503" s="477"/>
      <c r="AK503" s="477"/>
    </row>
    <row r="504" ht="13.2" spans="1:37">
      <c r="A504" s="475"/>
      <c r="B504" s="475"/>
      <c r="C504" s="476"/>
      <c r="G504" s="477"/>
      <c r="I504" s="477"/>
      <c r="K504" s="477"/>
      <c r="M504" s="477"/>
      <c r="O504" s="477"/>
      <c r="Q504" s="477"/>
      <c r="S504" s="477"/>
      <c r="U504" s="477"/>
      <c r="W504" s="477"/>
      <c r="Y504" s="477"/>
      <c r="AA504" s="477"/>
      <c r="AC504" s="477"/>
      <c r="AE504" s="477"/>
      <c r="AG504" s="477"/>
      <c r="AI504" s="477"/>
      <c r="AK504" s="477"/>
    </row>
    <row r="505" ht="13.2" spans="1:37">
      <c r="A505" s="475"/>
      <c r="B505" s="475"/>
      <c r="C505" s="476"/>
      <c r="G505" s="477"/>
      <c r="I505" s="477"/>
      <c r="K505" s="477"/>
      <c r="M505" s="477"/>
      <c r="O505" s="477"/>
      <c r="Q505" s="477"/>
      <c r="S505" s="477"/>
      <c r="U505" s="477"/>
      <c r="W505" s="477"/>
      <c r="Y505" s="477"/>
      <c r="AA505" s="477"/>
      <c r="AC505" s="477"/>
      <c r="AE505" s="477"/>
      <c r="AG505" s="477"/>
      <c r="AI505" s="477"/>
      <c r="AK505" s="477"/>
    </row>
    <row r="506" ht="13.2" spans="1:37">
      <c r="A506" s="475"/>
      <c r="B506" s="475"/>
      <c r="C506" s="476"/>
      <c r="G506" s="477"/>
      <c r="I506" s="477"/>
      <c r="K506" s="477"/>
      <c r="M506" s="477"/>
      <c r="O506" s="477"/>
      <c r="Q506" s="477"/>
      <c r="S506" s="477"/>
      <c r="U506" s="477"/>
      <c r="W506" s="477"/>
      <c r="Y506" s="477"/>
      <c r="AA506" s="477"/>
      <c r="AC506" s="477"/>
      <c r="AE506" s="477"/>
      <c r="AG506" s="477"/>
      <c r="AI506" s="477"/>
      <c r="AK506" s="477"/>
    </row>
    <row r="507" ht="13.2" spans="1:37">
      <c r="A507" s="475"/>
      <c r="B507" s="475"/>
      <c r="C507" s="476"/>
      <c r="G507" s="477"/>
      <c r="I507" s="477"/>
      <c r="K507" s="477"/>
      <c r="M507" s="477"/>
      <c r="O507" s="477"/>
      <c r="Q507" s="477"/>
      <c r="S507" s="477"/>
      <c r="U507" s="477"/>
      <c r="W507" s="477"/>
      <c r="Y507" s="477"/>
      <c r="AA507" s="477"/>
      <c r="AC507" s="477"/>
      <c r="AE507" s="477"/>
      <c r="AG507" s="477"/>
      <c r="AI507" s="477"/>
      <c r="AK507" s="477"/>
    </row>
    <row r="508" ht="13.2" spans="1:37">
      <c r="A508" s="475"/>
      <c r="B508" s="475"/>
      <c r="C508" s="476"/>
      <c r="G508" s="477"/>
      <c r="I508" s="477"/>
      <c r="K508" s="477"/>
      <c r="M508" s="477"/>
      <c r="O508" s="477"/>
      <c r="Q508" s="477"/>
      <c r="S508" s="477"/>
      <c r="U508" s="477"/>
      <c r="W508" s="477"/>
      <c r="Y508" s="477"/>
      <c r="AA508" s="477"/>
      <c r="AC508" s="477"/>
      <c r="AE508" s="477"/>
      <c r="AG508" s="477"/>
      <c r="AI508" s="477"/>
      <c r="AK508" s="477"/>
    </row>
    <row r="509" ht="13.2" spans="1:37">
      <c r="A509" s="475"/>
      <c r="B509" s="475"/>
      <c r="C509" s="476"/>
      <c r="G509" s="477"/>
      <c r="I509" s="477"/>
      <c r="K509" s="477"/>
      <c r="M509" s="477"/>
      <c r="O509" s="477"/>
      <c r="Q509" s="477"/>
      <c r="S509" s="477"/>
      <c r="U509" s="477"/>
      <c r="W509" s="477"/>
      <c r="Y509" s="477"/>
      <c r="AA509" s="477"/>
      <c r="AC509" s="477"/>
      <c r="AE509" s="477"/>
      <c r="AG509" s="477"/>
      <c r="AI509" s="477"/>
      <c r="AK509" s="477"/>
    </row>
    <row r="510" ht="13.2" spans="1:37">
      <c r="A510" s="475"/>
      <c r="B510" s="475"/>
      <c r="C510" s="476"/>
      <c r="G510" s="477"/>
      <c r="I510" s="477"/>
      <c r="K510" s="477"/>
      <c r="M510" s="477"/>
      <c r="O510" s="477"/>
      <c r="Q510" s="477"/>
      <c r="S510" s="477"/>
      <c r="U510" s="477"/>
      <c r="W510" s="477"/>
      <c r="Y510" s="477"/>
      <c r="AA510" s="477"/>
      <c r="AC510" s="477"/>
      <c r="AE510" s="477"/>
      <c r="AG510" s="477"/>
      <c r="AI510" s="477"/>
      <c r="AK510" s="477"/>
    </row>
    <row r="511" ht="13.2" spans="1:37">
      <c r="A511" s="475"/>
      <c r="B511" s="475"/>
      <c r="C511" s="476"/>
      <c r="G511" s="477"/>
      <c r="I511" s="477"/>
      <c r="K511" s="477"/>
      <c r="M511" s="477"/>
      <c r="O511" s="477"/>
      <c r="Q511" s="477"/>
      <c r="S511" s="477"/>
      <c r="U511" s="477"/>
      <c r="W511" s="477"/>
      <c r="Y511" s="477"/>
      <c r="AA511" s="477"/>
      <c r="AC511" s="477"/>
      <c r="AE511" s="477"/>
      <c r="AG511" s="477"/>
      <c r="AI511" s="477"/>
      <c r="AK511" s="477"/>
    </row>
    <row r="512" ht="13.2" spans="1:37">
      <c r="A512" s="475"/>
      <c r="B512" s="475"/>
      <c r="C512" s="476"/>
      <c r="G512" s="477"/>
      <c r="I512" s="477"/>
      <c r="K512" s="477"/>
      <c r="M512" s="477"/>
      <c r="O512" s="477"/>
      <c r="Q512" s="477"/>
      <c r="S512" s="477"/>
      <c r="U512" s="477"/>
      <c r="W512" s="477"/>
      <c r="Y512" s="477"/>
      <c r="AA512" s="477"/>
      <c r="AC512" s="477"/>
      <c r="AE512" s="477"/>
      <c r="AG512" s="477"/>
      <c r="AI512" s="477"/>
      <c r="AK512" s="477"/>
    </row>
    <row r="513" ht="13.2" spans="1:37">
      <c r="A513" s="475"/>
      <c r="B513" s="475"/>
      <c r="C513" s="476"/>
      <c r="G513" s="477"/>
      <c r="I513" s="477"/>
      <c r="K513" s="477"/>
      <c r="M513" s="477"/>
      <c r="O513" s="477"/>
      <c r="Q513" s="477"/>
      <c r="S513" s="477"/>
      <c r="U513" s="477"/>
      <c r="W513" s="477"/>
      <c r="Y513" s="477"/>
      <c r="AA513" s="477"/>
      <c r="AC513" s="477"/>
      <c r="AE513" s="477"/>
      <c r="AG513" s="477"/>
      <c r="AI513" s="477"/>
      <c r="AK513" s="477"/>
    </row>
    <row r="514" ht="13.2" spans="1:37">
      <c r="A514" s="475"/>
      <c r="B514" s="475"/>
      <c r="C514" s="476"/>
      <c r="G514" s="477"/>
      <c r="I514" s="477"/>
      <c r="K514" s="477"/>
      <c r="M514" s="477"/>
      <c r="O514" s="477"/>
      <c r="Q514" s="477"/>
      <c r="S514" s="477"/>
      <c r="U514" s="477"/>
      <c r="W514" s="477"/>
      <c r="Y514" s="477"/>
      <c r="AA514" s="477"/>
      <c r="AC514" s="477"/>
      <c r="AE514" s="477"/>
      <c r="AG514" s="477"/>
      <c r="AI514" s="477"/>
      <c r="AK514" s="477"/>
    </row>
    <row r="515" ht="13.2" spans="1:37">
      <c r="A515" s="475"/>
      <c r="B515" s="475"/>
      <c r="C515" s="476"/>
      <c r="G515" s="477"/>
      <c r="I515" s="477"/>
      <c r="K515" s="477"/>
      <c r="M515" s="477"/>
      <c r="O515" s="477"/>
      <c r="Q515" s="477"/>
      <c r="S515" s="477"/>
      <c r="U515" s="477"/>
      <c r="W515" s="477"/>
      <c r="Y515" s="477"/>
      <c r="AA515" s="477"/>
      <c r="AC515" s="477"/>
      <c r="AE515" s="477"/>
      <c r="AG515" s="477"/>
      <c r="AI515" s="477"/>
      <c r="AK515" s="477"/>
    </row>
    <row r="516" ht="13.2" spans="1:37">
      <c r="A516" s="475"/>
      <c r="B516" s="475"/>
      <c r="C516" s="476"/>
      <c r="G516" s="477"/>
      <c r="I516" s="477"/>
      <c r="K516" s="477"/>
      <c r="M516" s="477"/>
      <c r="O516" s="477"/>
      <c r="Q516" s="477"/>
      <c r="S516" s="477"/>
      <c r="U516" s="477"/>
      <c r="W516" s="477"/>
      <c r="Y516" s="477"/>
      <c r="AA516" s="477"/>
      <c r="AC516" s="477"/>
      <c r="AE516" s="477"/>
      <c r="AG516" s="477"/>
      <c r="AI516" s="477"/>
      <c r="AK516" s="477"/>
    </row>
    <row r="517" ht="13.2" spans="1:37">
      <c r="A517" s="475"/>
      <c r="B517" s="475"/>
      <c r="C517" s="476"/>
      <c r="G517" s="477"/>
      <c r="I517" s="477"/>
      <c r="K517" s="477"/>
      <c r="M517" s="477"/>
      <c r="O517" s="477"/>
      <c r="Q517" s="477"/>
      <c r="S517" s="477"/>
      <c r="U517" s="477"/>
      <c r="W517" s="477"/>
      <c r="Y517" s="477"/>
      <c r="AA517" s="477"/>
      <c r="AC517" s="477"/>
      <c r="AE517" s="477"/>
      <c r="AG517" s="477"/>
      <c r="AI517" s="477"/>
      <c r="AK517" s="477"/>
    </row>
    <row r="518" ht="13.2" spans="1:37">
      <c r="A518" s="475"/>
      <c r="B518" s="475"/>
      <c r="C518" s="476"/>
      <c r="G518" s="477"/>
      <c r="I518" s="477"/>
      <c r="K518" s="477"/>
      <c r="M518" s="477"/>
      <c r="O518" s="477"/>
      <c r="Q518" s="477"/>
      <c r="S518" s="477"/>
      <c r="U518" s="477"/>
      <c r="W518" s="477"/>
      <c r="Y518" s="477"/>
      <c r="AA518" s="477"/>
      <c r="AC518" s="477"/>
      <c r="AE518" s="477"/>
      <c r="AG518" s="477"/>
      <c r="AI518" s="477"/>
      <c r="AK518" s="477"/>
    </row>
    <row r="519" ht="13.2" spans="1:37">
      <c r="A519" s="475"/>
      <c r="B519" s="475"/>
      <c r="C519" s="476"/>
      <c r="G519" s="477"/>
      <c r="I519" s="477"/>
      <c r="K519" s="477"/>
      <c r="M519" s="477"/>
      <c r="O519" s="477"/>
      <c r="Q519" s="477"/>
      <c r="S519" s="477"/>
      <c r="U519" s="477"/>
      <c r="W519" s="477"/>
      <c r="Y519" s="477"/>
      <c r="AA519" s="477"/>
      <c r="AC519" s="477"/>
      <c r="AE519" s="477"/>
      <c r="AG519" s="477"/>
      <c r="AI519" s="477"/>
      <c r="AK519" s="477"/>
    </row>
    <row r="520" ht="13.2" spans="1:37">
      <c r="A520" s="475"/>
      <c r="B520" s="475"/>
      <c r="C520" s="476"/>
      <c r="G520" s="477"/>
      <c r="I520" s="477"/>
      <c r="K520" s="477"/>
      <c r="M520" s="477"/>
      <c r="O520" s="477"/>
      <c r="Q520" s="477"/>
      <c r="S520" s="477"/>
      <c r="U520" s="477"/>
      <c r="W520" s="477"/>
      <c r="Y520" s="477"/>
      <c r="AA520" s="477"/>
      <c r="AC520" s="477"/>
      <c r="AE520" s="477"/>
      <c r="AG520" s="477"/>
      <c r="AI520" s="477"/>
      <c r="AK520" s="477"/>
    </row>
    <row r="521" ht="13.2" spans="1:37">
      <c r="A521" s="475"/>
      <c r="B521" s="475"/>
      <c r="C521" s="476"/>
      <c r="G521" s="477"/>
      <c r="I521" s="477"/>
      <c r="K521" s="477"/>
      <c r="M521" s="477"/>
      <c r="O521" s="477"/>
      <c r="Q521" s="477"/>
      <c r="S521" s="477"/>
      <c r="U521" s="477"/>
      <c r="W521" s="477"/>
      <c r="Y521" s="477"/>
      <c r="AA521" s="477"/>
      <c r="AC521" s="477"/>
      <c r="AE521" s="477"/>
      <c r="AG521" s="477"/>
      <c r="AI521" s="477"/>
      <c r="AK521" s="477"/>
    </row>
    <row r="522" ht="13.2" spans="1:37">
      <c r="A522" s="475"/>
      <c r="B522" s="475"/>
      <c r="C522" s="476"/>
      <c r="G522" s="477"/>
      <c r="I522" s="477"/>
      <c r="K522" s="477"/>
      <c r="M522" s="477"/>
      <c r="O522" s="477"/>
      <c r="Q522" s="477"/>
      <c r="S522" s="477"/>
      <c r="U522" s="477"/>
      <c r="W522" s="477"/>
      <c r="Y522" s="477"/>
      <c r="AA522" s="477"/>
      <c r="AC522" s="477"/>
      <c r="AE522" s="477"/>
      <c r="AG522" s="477"/>
      <c r="AI522" s="477"/>
      <c r="AK522" s="477"/>
    </row>
    <row r="523" ht="13.2" spans="1:37">
      <c r="A523" s="475"/>
      <c r="B523" s="475"/>
      <c r="C523" s="476"/>
      <c r="G523" s="477"/>
      <c r="I523" s="477"/>
      <c r="K523" s="477"/>
      <c r="M523" s="477"/>
      <c r="O523" s="477"/>
      <c r="Q523" s="477"/>
      <c r="S523" s="477"/>
      <c r="U523" s="477"/>
      <c r="W523" s="477"/>
      <c r="Y523" s="477"/>
      <c r="AA523" s="477"/>
      <c r="AC523" s="477"/>
      <c r="AE523" s="477"/>
      <c r="AG523" s="477"/>
      <c r="AI523" s="477"/>
      <c r="AK523" s="477"/>
    </row>
    <row r="524" ht="13.2" spans="1:37">
      <c r="A524" s="475"/>
      <c r="B524" s="475"/>
      <c r="C524" s="476"/>
      <c r="G524" s="477"/>
      <c r="I524" s="477"/>
      <c r="K524" s="477"/>
      <c r="M524" s="477"/>
      <c r="O524" s="477"/>
      <c r="Q524" s="477"/>
      <c r="S524" s="477"/>
      <c r="U524" s="477"/>
      <c r="W524" s="477"/>
      <c r="Y524" s="477"/>
      <c r="AA524" s="477"/>
      <c r="AC524" s="477"/>
      <c r="AE524" s="477"/>
      <c r="AG524" s="477"/>
      <c r="AI524" s="477"/>
      <c r="AK524" s="477"/>
    </row>
    <row r="525" ht="13.2" spans="1:37">
      <c r="A525" s="475"/>
      <c r="B525" s="475"/>
      <c r="C525" s="476"/>
      <c r="G525" s="477"/>
      <c r="I525" s="477"/>
      <c r="K525" s="477"/>
      <c r="M525" s="477"/>
      <c r="O525" s="477"/>
      <c r="Q525" s="477"/>
      <c r="S525" s="477"/>
      <c r="U525" s="477"/>
      <c r="W525" s="477"/>
      <c r="Y525" s="477"/>
      <c r="AA525" s="477"/>
      <c r="AC525" s="477"/>
      <c r="AE525" s="477"/>
      <c r="AG525" s="477"/>
      <c r="AI525" s="477"/>
      <c r="AK525" s="477"/>
    </row>
    <row r="526" ht="13.2" spans="1:37">
      <c r="A526" s="475"/>
      <c r="B526" s="475"/>
      <c r="C526" s="476"/>
      <c r="G526" s="477"/>
      <c r="I526" s="477"/>
      <c r="K526" s="477"/>
      <c r="M526" s="477"/>
      <c r="O526" s="477"/>
      <c r="Q526" s="477"/>
      <c r="S526" s="477"/>
      <c r="U526" s="477"/>
      <c r="W526" s="477"/>
      <c r="Y526" s="477"/>
      <c r="AA526" s="477"/>
      <c r="AC526" s="477"/>
      <c r="AE526" s="477"/>
      <c r="AG526" s="477"/>
      <c r="AI526" s="477"/>
      <c r="AK526" s="477"/>
    </row>
    <row r="527" ht="13.2" spans="1:37">
      <c r="A527" s="475"/>
      <c r="B527" s="475"/>
      <c r="C527" s="476"/>
      <c r="G527" s="477"/>
      <c r="I527" s="477"/>
      <c r="K527" s="477"/>
      <c r="M527" s="477"/>
      <c r="O527" s="477"/>
      <c r="Q527" s="477"/>
      <c r="S527" s="477"/>
      <c r="U527" s="477"/>
      <c r="W527" s="477"/>
      <c r="Y527" s="477"/>
      <c r="AA527" s="477"/>
      <c r="AC527" s="477"/>
      <c r="AE527" s="477"/>
      <c r="AG527" s="477"/>
      <c r="AI527" s="477"/>
      <c r="AK527" s="477"/>
    </row>
    <row r="528" ht="13.2" spans="1:37">
      <c r="A528" s="475"/>
      <c r="B528" s="475"/>
      <c r="C528" s="476"/>
      <c r="G528" s="477"/>
      <c r="I528" s="477"/>
      <c r="K528" s="477"/>
      <c r="M528" s="477"/>
      <c r="O528" s="477"/>
      <c r="Q528" s="477"/>
      <c r="S528" s="477"/>
      <c r="U528" s="477"/>
      <c r="W528" s="477"/>
      <c r="Y528" s="477"/>
      <c r="AA528" s="477"/>
      <c r="AC528" s="477"/>
      <c r="AE528" s="477"/>
      <c r="AG528" s="477"/>
      <c r="AI528" s="477"/>
      <c r="AK528" s="477"/>
    </row>
    <row r="529" ht="13.2" spans="1:37">
      <c r="A529" s="475"/>
      <c r="B529" s="475"/>
      <c r="C529" s="476"/>
      <c r="G529" s="477"/>
      <c r="I529" s="477"/>
      <c r="K529" s="477"/>
      <c r="M529" s="477"/>
      <c r="O529" s="477"/>
      <c r="Q529" s="477"/>
      <c r="S529" s="477"/>
      <c r="U529" s="477"/>
      <c r="W529" s="477"/>
      <c r="Y529" s="477"/>
      <c r="AA529" s="477"/>
      <c r="AC529" s="477"/>
      <c r="AE529" s="477"/>
      <c r="AG529" s="477"/>
      <c r="AI529" s="477"/>
      <c r="AK529" s="477"/>
    </row>
    <row r="530" ht="13.2" spans="1:37">
      <c r="A530" s="475"/>
      <c r="B530" s="475"/>
      <c r="C530" s="476"/>
      <c r="G530" s="477"/>
      <c r="I530" s="477"/>
      <c r="K530" s="477"/>
      <c r="M530" s="477"/>
      <c r="O530" s="477"/>
      <c r="Q530" s="477"/>
      <c r="S530" s="477"/>
      <c r="U530" s="477"/>
      <c r="W530" s="477"/>
      <c r="Y530" s="477"/>
      <c r="AA530" s="477"/>
      <c r="AC530" s="477"/>
      <c r="AE530" s="477"/>
      <c r="AG530" s="477"/>
      <c r="AI530" s="477"/>
      <c r="AK530" s="477"/>
    </row>
    <row r="531" ht="13.2" spans="1:37">
      <c r="A531" s="475"/>
      <c r="B531" s="475"/>
      <c r="C531" s="476"/>
      <c r="G531" s="477"/>
      <c r="I531" s="477"/>
      <c r="K531" s="477"/>
      <c r="M531" s="477"/>
      <c r="O531" s="477"/>
      <c r="Q531" s="477"/>
      <c r="S531" s="477"/>
      <c r="U531" s="477"/>
      <c r="W531" s="477"/>
      <c r="Y531" s="477"/>
      <c r="AA531" s="477"/>
      <c r="AC531" s="477"/>
      <c r="AE531" s="477"/>
      <c r="AG531" s="477"/>
      <c r="AI531" s="477"/>
      <c r="AK531" s="477"/>
    </row>
    <row r="532" ht="13.2" spans="1:37">
      <c r="A532" s="475"/>
      <c r="B532" s="475"/>
      <c r="C532" s="476"/>
      <c r="G532" s="477"/>
      <c r="I532" s="477"/>
      <c r="K532" s="477"/>
      <c r="M532" s="477"/>
      <c r="O532" s="477"/>
      <c r="Q532" s="477"/>
      <c r="S532" s="477"/>
      <c r="U532" s="477"/>
      <c r="W532" s="477"/>
      <c r="Y532" s="477"/>
      <c r="AA532" s="477"/>
      <c r="AC532" s="477"/>
      <c r="AE532" s="477"/>
      <c r="AG532" s="477"/>
      <c r="AI532" s="477"/>
      <c r="AK532" s="477"/>
    </row>
    <row r="533" ht="13.2" spans="1:37">
      <c r="A533" s="475"/>
      <c r="B533" s="475"/>
      <c r="C533" s="476"/>
      <c r="G533" s="477"/>
      <c r="I533" s="477"/>
      <c r="K533" s="477"/>
      <c r="M533" s="477"/>
      <c r="O533" s="477"/>
      <c r="Q533" s="477"/>
      <c r="S533" s="477"/>
      <c r="U533" s="477"/>
      <c r="W533" s="477"/>
      <c r="Y533" s="477"/>
      <c r="AA533" s="477"/>
      <c r="AC533" s="477"/>
      <c r="AE533" s="477"/>
      <c r="AG533" s="477"/>
      <c r="AI533" s="477"/>
      <c r="AK533" s="477"/>
    </row>
    <row r="534" ht="13.2" spans="1:37">
      <c r="A534" s="475"/>
      <c r="B534" s="475"/>
      <c r="C534" s="476"/>
      <c r="G534" s="477"/>
      <c r="I534" s="477"/>
      <c r="K534" s="477"/>
      <c r="M534" s="477"/>
      <c r="O534" s="477"/>
      <c r="Q534" s="477"/>
      <c r="S534" s="477"/>
      <c r="U534" s="477"/>
      <c r="W534" s="477"/>
      <c r="Y534" s="477"/>
      <c r="AA534" s="477"/>
      <c r="AC534" s="477"/>
      <c r="AE534" s="477"/>
      <c r="AG534" s="477"/>
      <c r="AI534" s="477"/>
      <c r="AK534" s="477"/>
    </row>
    <row r="535" ht="13.2" spans="1:37">
      <c r="A535" s="475"/>
      <c r="B535" s="475"/>
      <c r="C535" s="476"/>
      <c r="G535" s="477"/>
      <c r="I535" s="477"/>
      <c r="K535" s="477"/>
      <c r="M535" s="477"/>
      <c r="O535" s="477"/>
      <c r="Q535" s="477"/>
      <c r="S535" s="477"/>
      <c r="U535" s="477"/>
      <c r="W535" s="477"/>
      <c r="Y535" s="477"/>
      <c r="AA535" s="477"/>
      <c r="AC535" s="477"/>
      <c r="AE535" s="477"/>
      <c r="AG535" s="477"/>
      <c r="AI535" s="477"/>
      <c r="AK535" s="477"/>
    </row>
    <row r="536" ht="13.2" spans="1:37">
      <c r="A536" s="475"/>
      <c r="B536" s="475"/>
      <c r="C536" s="476"/>
      <c r="G536" s="477"/>
      <c r="I536" s="477"/>
      <c r="K536" s="477"/>
      <c r="M536" s="477"/>
      <c r="O536" s="477"/>
      <c r="Q536" s="477"/>
      <c r="S536" s="477"/>
      <c r="U536" s="477"/>
      <c r="W536" s="477"/>
      <c r="Y536" s="477"/>
      <c r="AA536" s="477"/>
      <c r="AC536" s="477"/>
      <c r="AE536" s="477"/>
      <c r="AG536" s="477"/>
      <c r="AI536" s="477"/>
      <c r="AK536" s="477"/>
    </row>
    <row r="537" ht="13.2" spans="1:37">
      <c r="A537" s="475"/>
      <c r="B537" s="475"/>
      <c r="C537" s="476"/>
      <c r="G537" s="477"/>
      <c r="I537" s="477"/>
      <c r="K537" s="477"/>
      <c r="M537" s="477"/>
      <c r="O537" s="477"/>
      <c r="Q537" s="477"/>
      <c r="S537" s="477"/>
      <c r="U537" s="477"/>
      <c r="W537" s="477"/>
      <c r="Y537" s="477"/>
      <c r="AA537" s="477"/>
      <c r="AC537" s="477"/>
      <c r="AE537" s="477"/>
      <c r="AG537" s="477"/>
      <c r="AI537" s="477"/>
      <c r="AK537" s="477"/>
    </row>
    <row r="538" ht="13.2" spans="1:37">
      <c r="A538" s="475"/>
      <c r="B538" s="475"/>
      <c r="C538" s="476"/>
      <c r="G538" s="477"/>
      <c r="I538" s="477"/>
      <c r="K538" s="477"/>
      <c r="M538" s="477"/>
      <c r="O538" s="477"/>
      <c r="Q538" s="477"/>
      <c r="S538" s="477"/>
      <c r="U538" s="477"/>
      <c r="W538" s="477"/>
      <c r="Y538" s="477"/>
      <c r="AA538" s="477"/>
      <c r="AC538" s="477"/>
      <c r="AE538" s="477"/>
      <c r="AG538" s="477"/>
      <c r="AI538" s="477"/>
      <c r="AK538" s="477"/>
    </row>
    <row r="539" ht="13.2" spans="1:37">
      <c r="A539" s="475"/>
      <c r="B539" s="475"/>
      <c r="C539" s="476"/>
      <c r="G539" s="477"/>
      <c r="I539" s="477"/>
      <c r="K539" s="477"/>
      <c r="M539" s="477"/>
      <c r="O539" s="477"/>
      <c r="Q539" s="477"/>
      <c r="S539" s="477"/>
      <c r="U539" s="477"/>
      <c r="W539" s="477"/>
      <c r="Y539" s="477"/>
      <c r="AA539" s="477"/>
      <c r="AC539" s="477"/>
      <c r="AE539" s="477"/>
      <c r="AG539" s="477"/>
      <c r="AI539" s="477"/>
      <c r="AK539" s="477"/>
    </row>
    <row r="540" ht="13.2" spans="1:37">
      <c r="A540" s="475"/>
      <c r="B540" s="475"/>
      <c r="C540" s="476"/>
      <c r="G540" s="477"/>
      <c r="I540" s="477"/>
      <c r="K540" s="477"/>
      <c r="M540" s="477"/>
      <c r="O540" s="477"/>
      <c r="Q540" s="477"/>
      <c r="S540" s="477"/>
      <c r="U540" s="477"/>
      <c r="W540" s="477"/>
      <c r="Y540" s="477"/>
      <c r="AA540" s="477"/>
      <c r="AC540" s="477"/>
      <c r="AE540" s="477"/>
      <c r="AG540" s="477"/>
      <c r="AI540" s="477"/>
      <c r="AK540" s="477"/>
    </row>
    <row r="541" ht="13.2" spans="1:37">
      <c r="A541" s="475"/>
      <c r="B541" s="475"/>
      <c r="C541" s="476"/>
      <c r="G541" s="477"/>
      <c r="I541" s="477"/>
      <c r="K541" s="477"/>
      <c r="M541" s="477"/>
      <c r="O541" s="477"/>
      <c r="Q541" s="477"/>
      <c r="S541" s="477"/>
      <c r="U541" s="477"/>
      <c r="W541" s="477"/>
      <c r="Y541" s="477"/>
      <c r="AA541" s="477"/>
      <c r="AC541" s="477"/>
      <c r="AE541" s="477"/>
      <c r="AG541" s="477"/>
      <c r="AI541" s="477"/>
      <c r="AK541" s="477"/>
    </row>
    <row r="542" ht="13.2" spans="1:37">
      <c r="A542" s="475"/>
      <c r="B542" s="475"/>
      <c r="C542" s="476"/>
      <c r="G542" s="477"/>
      <c r="I542" s="477"/>
      <c r="K542" s="477"/>
      <c r="M542" s="477"/>
      <c r="O542" s="477"/>
      <c r="Q542" s="477"/>
      <c r="S542" s="477"/>
      <c r="U542" s="477"/>
      <c r="W542" s="477"/>
      <c r="Y542" s="477"/>
      <c r="AA542" s="477"/>
      <c r="AC542" s="477"/>
      <c r="AE542" s="477"/>
      <c r="AG542" s="477"/>
      <c r="AI542" s="477"/>
      <c r="AK542" s="477"/>
    </row>
    <row r="543" ht="13.2" spans="1:37">
      <c r="A543" s="475"/>
      <c r="B543" s="475"/>
      <c r="C543" s="476"/>
      <c r="G543" s="477"/>
      <c r="I543" s="477"/>
      <c r="K543" s="477"/>
      <c r="M543" s="477"/>
      <c r="O543" s="477"/>
      <c r="Q543" s="477"/>
      <c r="S543" s="477"/>
      <c r="U543" s="477"/>
      <c r="W543" s="477"/>
      <c r="Y543" s="477"/>
      <c r="AA543" s="477"/>
      <c r="AC543" s="477"/>
      <c r="AE543" s="477"/>
      <c r="AG543" s="477"/>
      <c r="AI543" s="477"/>
      <c r="AK543" s="477"/>
    </row>
    <row r="544" ht="13.2" spans="1:37">
      <c r="A544" s="475"/>
      <c r="B544" s="475"/>
      <c r="C544" s="476"/>
      <c r="G544" s="477"/>
      <c r="I544" s="477"/>
      <c r="K544" s="477"/>
      <c r="M544" s="477"/>
      <c r="O544" s="477"/>
      <c r="Q544" s="477"/>
      <c r="S544" s="477"/>
      <c r="U544" s="477"/>
      <c r="W544" s="477"/>
      <c r="Y544" s="477"/>
      <c r="AA544" s="477"/>
      <c r="AC544" s="477"/>
      <c r="AE544" s="477"/>
      <c r="AG544" s="477"/>
      <c r="AI544" s="477"/>
      <c r="AK544" s="477"/>
    </row>
    <row r="545" ht="13.2" spans="1:37">
      <c r="A545" s="475"/>
      <c r="B545" s="475"/>
      <c r="C545" s="476"/>
      <c r="G545" s="477"/>
      <c r="I545" s="477"/>
      <c r="K545" s="477"/>
      <c r="M545" s="477"/>
      <c r="O545" s="477"/>
      <c r="Q545" s="477"/>
      <c r="S545" s="477"/>
      <c r="U545" s="477"/>
      <c r="W545" s="477"/>
      <c r="Y545" s="477"/>
      <c r="AA545" s="477"/>
      <c r="AC545" s="477"/>
      <c r="AE545" s="477"/>
      <c r="AG545" s="477"/>
      <c r="AI545" s="477"/>
      <c r="AK545" s="477"/>
    </row>
    <row r="546" ht="13.2" spans="1:37">
      <c r="A546" s="475"/>
      <c r="B546" s="475"/>
      <c r="C546" s="476"/>
      <c r="G546" s="477"/>
      <c r="I546" s="477"/>
      <c r="K546" s="477"/>
      <c r="M546" s="477"/>
      <c r="O546" s="477"/>
      <c r="Q546" s="477"/>
      <c r="S546" s="477"/>
      <c r="U546" s="477"/>
      <c r="W546" s="477"/>
      <c r="Y546" s="477"/>
      <c r="AA546" s="477"/>
      <c r="AC546" s="477"/>
      <c r="AE546" s="477"/>
      <c r="AG546" s="477"/>
      <c r="AI546" s="477"/>
      <c r="AK546" s="477"/>
    </row>
    <row r="547" ht="13.2" spans="1:37">
      <c r="A547" s="475"/>
      <c r="B547" s="475"/>
      <c r="C547" s="476"/>
      <c r="G547" s="477"/>
      <c r="I547" s="477"/>
      <c r="K547" s="477"/>
      <c r="M547" s="477"/>
      <c r="O547" s="477"/>
      <c r="Q547" s="477"/>
      <c r="S547" s="477"/>
      <c r="U547" s="477"/>
      <c r="W547" s="477"/>
      <c r="Y547" s="477"/>
      <c r="AA547" s="477"/>
      <c r="AC547" s="477"/>
      <c r="AE547" s="477"/>
      <c r="AG547" s="477"/>
      <c r="AI547" s="477"/>
      <c r="AK547" s="477"/>
    </row>
    <row r="548" ht="13.2" spans="1:37">
      <c r="A548" s="475"/>
      <c r="B548" s="475"/>
      <c r="C548" s="476"/>
      <c r="G548" s="477"/>
      <c r="I548" s="477"/>
      <c r="K548" s="477"/>
      <c r="M548" s="477"/>
      <c r="O548" s="477"/>
      <c r="Q548" s="477"/>
      <c r="S548" s="477"/>
      <c r="U548" s="477"/>
      <c r="W548" s="477"/>
      <c r="Y548" s="477"/>
      <c r="AA548" s="477"/>
      <c r="AC548" s="477"/>
      <c r="AE548" s="477"/>
      <c r="AG548" s="477"/>
      <c r="AI548" s="477"/>
      <c r="AK548" s="477"/>
    </row>
    <row r="549" ht="13.2" spans="1:37">
      <c r="A549" s="475"/>
      <c r="B549" s="475"/>
      <c r="C549" s="476"/>
      <c r="G549" s="477"/>
      <c r="I549" s="477"/>
      <c r="K549" s="477"/>
      <c r="M549" s="477"/>
      <c r="O549" s="477"/>
      <c r="Q549" s="477"/>
      <c r="S549" s="477"/>
      <c r="U549" s="477"/>
      <c r="W549" s="477"/>
      <c r="Y549" s="477"/>
      <c r="AA549" s="477"/>
      <c r="AC549" s="477"/>
      <c r="AE549" s="477"/>
      <c r="AG549" s="477"/>
      <c r="AI549" s="477"/>
      <c r="AK549" s="477"/>
    </row>
    <row r="550" ht="13.2" spans="1:37">
      <c r="A550" s="475"/>
      <c r="B550" s="475"/>
      <c r="C550" s="476"/>
      <c r="G550" s="477"/>
      <c r="I550" s="477"/>
      <c r="K550" s="477"/>
      <c r="M550" s="477"/>
      <c r="O550" s="477"/>
      <c r="Q550" s="477"/>
      <c r="S550" s="477"/>
      <c r="U550" s="477"/>
      <c r="W550" s="477"/>
      <c r="Y550" s="477"/>
      <c r="AA550" s="477"/>
      <c r="AC550" s="477"/>
      <c r="AE550" s="477"/>
      <c r="AG550" s="477"/>
      <c r="AI550" s="477"/>
      <c r="AK550" s="477"/>
    </row>
    <row r="551" ht="13.2" spans="1:37">
      <c r="A551" s="475"/>
      <c r="B551" s="475"/>
      <c r="C551" s="476"/>
      <c r="G551" s="477"/>
      <c r="I551" s="477"/>
      <c r="K551" s="477"/>
      <c r="M551" s="477"/>
      <c r="O551" s="477"/>
      <c r="Q551" s="477"/>
      <c r="S551" s="477"/>
      <c r="U551" s="477"/>
      <c r="W551" s="477"/>
      <c r="Y551" s="477"/>
      <c r="AA551" s="477"/>
      <c r="AC551" s="477"/>
      <c r="AE551" s="477"/>
      <c r="AG551" s="477"/>
      <c r="AI551" s="477"/>
      <c r="AK551" s="477"/>
    </row>
    <row r="552" ht="13.2" spans="1:37">
      <c r="A552" s="475"/>
      <c r="B552" s="475"/>
      <c r="C552" s="476"/>
      <c r="G552" s="477"/>
      <c r="I552" s="477"/>
      <c r="K552" s="477"/>
      <c r="M552" s="477"/>
      <c r="O552" s="477"/>
      <c r="Q552" s="477"/>
      <c r="S552" s="477"/>
      <c r="U552" s="477"/>
      <c r="W552" s="477"/>
      <c r="Y552" s="477"/>
      <c r="AA552" s="477"/>
      <c r="AC552" s="477"/>
      <c r="AE552" s="477"/>
      <c r="AG552" s="477"/>
      <c r="AI552" s="477"/>
      <c r="AK552" s="477"/>
    </row>
    <row r="553" ht="13.2" spans="1:37">
      <c r="A553" s="475"/>
      <c r="B553" s="475"/>
      <c r="C553" s="476"/>
      <c r="G553" s="477"/>
      <c r="I553" s="477"/>
      <c r="K553" s="477"/>
      <c r="M553" s="477"/>
      <c r="O553" s="477"/>
      <c r="Q553" s="477"/>
      <c r="S553" s="477"/>
      <c r="U553" s="477"/>
      <c r="W553" s="477"/>
      <c r="Y553" s="477"/>
      <c r="AA553" s="477"/>
      <c r="AC553" s="477"/>
      <c r="AE553" s="477"/>
      <c r="AG553" s="477"/>
      <c r="AI553" s="477"/>
      <c r="AK553" s="477"/>
    </row>
    <row r="554" ht="13.2" spans="1:37">
      <c r="A554" s="475"/>
      <c r="B554" s="475"/>
      <c r="C554" s="476"/>
      <c r="G554" s="477"/>
      <c r="I554" s="477"/>
      <c r="K554" s="477"/>
      <c r="M554" s="477"/>
      <c r="O554" s="477"/>
      <c r="Q554" s="477"/>
      <c r="S554" s="477"/>
      <c r="U554" s="477"/>
      <c r="W554" s="477"/>
      <c r="Y554" s="477"/>
      <c r="AA554" s="477"/>
      <c r="AC554" s="477"/>
      <c r="AE554" s="477"/>
      <c r="AG554" s="477"/>
      <c r="AI554" s="477"/>
      <c r="AK554" s="477"/>
    </row>
    <row r="555" ht="13.2" spans="1:37">
      <c r="A555" s="475"/>
      <c r="B555" s="475"/>
      <c r="C555" s="476"/>
      <c r="G555" s="477"/>
      <c r="I555" s="477"/>
      <c r="K555" s="477"/>
      <c r="M555" s="477"/>
      <c r="O555" s="477"/>
      <c r="Q555" s="477"/>
      <c r="S555" s="477"/>
      <c r="U555" s="477"/>
      <c r="W555" s="477"/>
      <c r="Y555" s="477"/>
      <c r="AA555" s="477"/>
      <c r="AC555" s="477"/>
      <c r="AE555" s="477"/>
      <c r="AG555" s="477"/>
      <c r="AI555" s="477"/>
      <c r="AK555" s="477"/>
    </row>
    <row r="556" ht="13.2" spans="1:37">
      <c r="A556" s="475"/>
      <c r="B556" s="475"/>
      <c r="C556" s="476"/>
      <c r="G556" s="477"/>
      <c r="I556" s="477"/>
      <c r="K556" s="477"/>
      <c r="M556" s="477"/>
      <c r="O556" s="477"/>
      <c r="Q556" s="477"/>
      <c r="S556" s="477"/>
      <c r="U556" s="477"/>
      <c r="W556" s="477"/>
      <c r="Y556" s="477"/>
      <c r="AA556" s="477"/>
      <c r="AC556" s="477"/>
      <c r="AE556" s="477"/>
      <c r="AG556" s="477"/>
      <c r="AI556" s="477"/>
      <c r="AK556" s="477"/>
    </row>
    <row r="557" ht="13.2" spans="1:37">
      <c r="A557" s="475"/>
      <c r="B557" s="475"/>
      <c r="C557" s="476"/>
      <c r="G557" s="477"/>
      <c r="I557" s="477"/>
      <c r="K557" s="477"/>
      <c r="M557" s="477"/>
      <c r="O557" s="477"/>
      <c r="Q557" s="477"/>
      <c r="S557" s="477"/>
      <c r="U557" s="477"/>
      <c r="W557" s="477"/>
      <c r="Y557" s="477"/>
      <c r="AA557" s="477"/>
      <c r="AC557" s="477"/>
      <c r="AE557" s="477"/>
      <c r="AG557" s="477"/>
      <c r="AI557" s="477"/>
      <c r="AK557" s="477"/>
    </row>
    <row r="558" ht="13.2" spans="1:37">
      <c r="A558" s="475"/>
      <c r="B558" s="475"/>
      <c r="C558" s="476"/>
      <c r="G558" s="477"/>
      <c r="I558" s="477"/>
      <c r="K558" s="477"/>
      <c r="M558" s="477"/>
      <c r="O558" s="477"/>
      <c r="Q558" s="477"/>
      <c r="S558" s="477"/>
      <c r="U558" s="477"/>
      <c r="W558" s="477"/>
      <c r="Y558" s="477"/>
      <c r="AA558" s="477"/>
      <c r="AC558" s="477"/>
      <c r="AE558" s="477"/>
      <c r="AG558" s="477"/>
      <c r="AI558" s="477"/>
      <c r="AK558" s="477"/>
    </row>
    <row r="559" ht="13.2" spans="1:37">
      <c r="A559" s="475"/>
      <c r="B559" s="475"/>
      <c r="C559" s="476"/>
      <c r="G559" s="477"/>
      <c r="I559" s="477"/>
      <c r="K559" s="477"/>
      <c r="M559" s="477"/>
      <c r="O559" s="477"/>
      <c r="Q559" s="477"/>
      <c r="S559" s="477"/>
      <c r="U559" s="477"/>
      <c r="W559" s="477"/>
      <c r="Y559" s="477"/>
      <c r="AA559" s="477"/>
      <c r="AC559" s="477"/>
      <c r="AE559" s="477"/>
      <c r="AG559" s="477"/>
      <c r="AI559" s="477"/>
      <c r="AK559" s="477"/>
    </row>
    <row r="560" ht="13.2" spans="1:37">
      <c r="A560" s="475"/>
      <c r="B560" s="475"/>
      <c r="C560" s="476"/>
      <c r="G560" s="477"/>
      <c r="I560" s="477"/>
      <c r="K560" s="477"/>
      <c r="M560" s="477"/>
      <c r="O560" s="477"/>
      <c r="Q560" s="477"/>
      <c r="S560" s="477"/>
      <c r="U560" s="477"/>
      <c r="W560" s="477"/>
      <c r="Y560" s="477"/>
      <c r="AA560" s="477"/>
      <c r="AC560" s="477"/>
      <c r="AE560" s="477"/>
      <c r="AG560" s="477"/>
      <c r="AI560" s="477"/>
      <c r="AK560" s="477"/>
    </row>
    <row r="561" ht="13.2" spans="1:37">
      <c r="A561" s="475"/>
      <c r="B561" s="475"/>
      <c r="C561" s="476"/>
      <c r="G561" s="477"/>
      <c r="I561" s="477"/>
      <c r="K561" s="477"/>
      <c r="M561" s="477"/>
      <c r="O561" s="477"/>
      <c r="Q561" s="477"/>
      <c r="S561" s="477"/>
      <c r="U561" s="477"/>
      <c r="W561" s="477"/>
      <c r="Y561" s="477"/>
      <c r="AA561" s="477"/>
      <c r="AC561" s="477"/>
      <c r="AE561" s="477"/>
      <c r="AG561" s="477"/>
      <c r="AI561" s="477"/>
      <c r="AK561" s="477"/>
    </row>
    <row r="562" ht="13.2" spans="1:37">
      <c r="A562" s="475"/>
      <c r="B562" s="475"/>
      <c r="C562" s="476"/>
      <c r="G562" s="477"/>
      <c r="I562" s="477"/>
      <c r="K562" s="477"/>
      <c r="M562" s="477"/>
      <c r="O562" s="477"/>
      <c r="Q562" s="477"/>
      <c r="S562" s="477"/>
      <c r="U562" s="477"/>
      <c r="W562" s="477"/>
      <c r="Y562" s="477"/>
      <c r="AA562" s="477"/>
      <c r="AC562" s="477"/>
      <c r="AE562" s="477"/>
      <c r="AG562" s="477"/>
      <c r="AI562" s="477"/>
      <c r="AK562" s="477"/>
    </row>
    <row r="563" ht="13.2" spans="1:37">
      <c r="A563" s="475"/>
      <c r="B563" s="475"/>
      <c r="C563" s="476"/>
      <c r="G563" s="477"/>
      <c r="I563" s="477"/>
      <c r="K563" s="477"/>
      <c r="M563" s="477"/>
      <c r="O563" s="477"/>
      <c r="Q563" s="477"/>
      <c r="S563" s="477"/>
      <c r="U563" s="477"/>
      <c r="W563" s="477"/>
      <c r="Y563" s="477"/>
      <c r="AA563" s="477"/>
      <c r="AC563" s="477"/>
      <c r="AE563" s="477"/>
      <c r="AG563" s="477"/>
      <c r="AI563" s="477"/>
      <c r="AK563" s="477"/>
    </row>
    <row r="564" ht="13.2" spans="1:37">
      <c r="A564" s="475"/>
      <c r="B564" s="475"/>
      <c r="C564" s="476"/>
      <c r="G564" s="477"/>
      <c r="I564" s="477"/>
      <c r="K564" s="477"/>
      <c r="M564" s="477"/>
      <c r="O564" s="477"/>
      <c r="Q564" s="477"/>
      <c r="S564" s="477"/>
      <c r="U564" s="477"/>
      <c r="W564" s="477"/>
      <c r="Y564" s="477"/>
      <c r="AA564" s="477"/>
      <c r="AC564" s="477"/>
      <c r="AE564" s="477"/>
      <c r="AG564" s="477"/>
      <c r="AI564" s="477"/>
      <c r="AK564" s="477"/>
    </row>
    <row r="565" ht="13.2" spans="1:37">
      <c r="A565" s="475"/>
      <c r="B565" s="475"/>
      <c r="C565" s="476"/>
      <c r="G565" s="477"/>
      <c r="I565" s="477"/>
      <c r="K565" s="477"/>
      <c r="M565" s="477"/>
      <c r="O565" s="477"/>
      <c r="Q565" s="477"/>
      <c r="S565" s="477"/>
      <c r="U565" s="477"/>
      <c r="W565" s="477"/>
      <c r="Y565" s="477"/>
      <c r="AA565" s="477"/>
      <c r="AC565" s="477"/>
      <c r="AE565" s="477"/>
      <c r="AG565" s="477"/>
      <c r="AI565" s="477"/>
      <c r="AK565" s="477"/>
    </row>
    <row r="566" ht="13.2" spans="1:37">
      <c r="A566" s="475"/>
      <c r="B566" s="475"/>
      <c r="C566" s="476"/>
      <c r="G566" s="477"/>
      <c r="I566" s="477"/>
      <c r="K566" s="477"/>
      <c r="M566" s="477"/>
      <c r="O566" s="477"/>
      <c r="Q566" s="477"/>
      <c r="S566" s="477"/>
      <c r="U566" s="477"/>
      <c r="W566" s="477"/>
      <c r="Y566" s="477"/>
      <c r="AA566" s="477"/>
      <c r="AC566" s="477"/>
      <c r="AE566" s="477"/>
      <c r="AG566" s="477"/>
      <c r="AI566" s="477"/>
      <c r="AK566" s="477"/>
    </row>
    <row r="567" ht="13.2" spans="1:37">
      <c r="A567" s="475"/>
      <c r="B567" s="475"/>
      <c r="C567" s="476"/>
      <c r="G567" s="477"/>
      <c r="I567" s="477"/>
      <c r="K567" s="477"/>
      <c r="M567" s="477"/>
      <c r="O567" s="477"/>
      <c r="Q567" s="477"/>
      <c r="S567" s="477"/>
      <c r="U567" s="477"/>
      <c r="W567" s="477"/>
      <c r="Y567" s="477"/>
      <c r="AA567" s="477"/>
      <c r="AC567" s="477"/>
      <c r="AE567" s="477"/>
      <c r="AG567" s="477"/>
      <c r="AI567" s="477"/>
      <c r="AK567" s="477"/>
    </row>
    <row r="568" ht="13.2" spans="1:37">
      <c r="A568" s="475"/>
      <c r="B568" s="475"/>
      <c r="C568" s="476"/>
      <c r="G568" s="477"/>
      <c r="I568" s="477"/>
      <c r="K568" s="477"/>
      <c r="M568" s="477"/>
      <c r="O568" s="477"/>
      <c r="Q568" s="477"/>
      <c r="S568" s="477"/>
      <c r="U568" s="477"/>
      <c r="W568" s="477"/>
      <c r="Y568" s="477"/>
      <c r="AA568" s="477"/>
      <c r="AC568" s="477"/>
      <c r="AE568" s="477"/>
      <c r="AG568" s="477"/>
      <c r="AI568" s="477"/>
      <c r="AK568" s="477"/>
    </row>
    <row r="569" ht="13.2" spans="1:37">
      <c r="A569" s="475"/>
      <c r="B569" s="475"/>
      <c r="C569" s="476"/>
      <c r="G569" s="477"/>
      <c r="I569" s="477"/>
      <c r="K569" s="477"/>
      <c r="M569" s="477"/>
      <c r="O569" s="477"/>
      <c r="Q569" s="477"/>
      <c r="S569" s="477"/>
      <c r="U569" s="477"/>
      <c r="W569" s="477"/>
      <c r="Y569" s="477"/>
      <c r="AA569" s="477"/>
      <c r="AC569" s="477"/>
      <c r="AE569" s="477"/>
      <c r="AG569" s="477"/>
      <c r="AI569" s="477"/>
      <c r="AK569" s="477"/>
    </row>
    <row r="570" ht="13.2" spans="1:37">
      <c r="A570" s="475"/>
      <c r="B570" s="475"/>
      <c r="C570" s="476"/>
      <c r="G570" s="477"/>
      <c r="I570" s="477"/>
      <c r="K570" s="477"/>
      <c r="M570" s="477"/>
      <c r="O570" s="477"/>
      <c r="Q570" s="477"/>
      <c r="S570" s="477"/>
      <c r="U570" s="477"/>
      <c r="W570" s="477"/>
      <c r="Y570" s="477"/>
      <c r="AA570" s="477"/>
      <c r="AC570" s="477"/>
      <c r="AE570" s="477"/>
      <c r="AG570" s="477"/>
      <c r="AI570" s="477"/>
      <c r="AK570" s="477"/>
    </row>
    <row r="571" ht="13.2" spans="1:37">
      <c r="A571" s="475"/>
      <c r="B571" s="475"/>
      <c r="C571" s="476"/>
      <c r="G571" s="477"/>
      <c r="I571" s="477"/>
      <c r="K571" s="477"/>
      <c r="M571" s="477"/>
      <c r="O571" s="477"/>
      <c r="Q571" s="477"/>
      <c r="S571" s="477"/>
      <c r="U571" s="477"/>
      <c r="W571" s="477"/>
      <c r="Y571" s="477"/>
      <c r="AA571" s="477"/>
      <c r="AC571" s="477"/>
      <c r="AE571" s="477"/>
      <c r="AG571" s="477"/>
      <c r="AI571" s="477"/>
      <c r="AK571" s="477"/>
    </row>
    <row r="572" ht="13.2" spans="1:37">
      <c r="A572" s="475"/>
      <c r="B572" s="475"/>
      <c r="C572" s="476"/>
      <c r="G572" s="477"/>
      <c r="I572" s="477"/>
      <c r="K572" s="477"/>
      <c r="M572" s="477"/>
      <c r="O572" s="477"/>
      <c r="Q572" s="477"/>
      <c r="S572" s="477"/>
      <c r="U572" s="477"/>
      <c r="W572" s="477"/>
      <c r="Y572" s="477"/>
      <c r="AA572" s="477"/>
      <c r="AC572" s="477"/>
      <c r="AE572" s="477"/>
      <c r="AG572" s="477"/>
      <c r="AI572" s="477"/>
      <c r="AK572" s="477"/>
    </row>
    <row r="573" ht="13.2" spans="1:37">
      <c r="A573" s="475"/>
      <c r="B573" s="475"/>
      <c r="C573" s="476"/>
      <c r="G573" s="477"/>
      <c r="I573" s="477"/>
      <c r="K573" s="477"/>
      <c r="M573" s="477"/>
      <c r="O573" s="477"/>
      <c r="Q573" s="477"/>
      <c r="S573" s="477"/>
      <c r="U573" s="477"/>
      <c r="W573" s="477"/>
      <c r="Y573" s="477"/>
      <c r="AA573" s="477"/>
      <c r="AC573" s="477"/>
      <c r="AE573" s="477"/>
      <c r="AG573" s="477"/>
      <c r="AI573" s="477"/>
      <c r="AK573" s="477"/>
    </row>
    <row r="574" ht="13.2" spans="1:37">
      <c r="A574" s="475"/>
      <c r="B574" s="475"/>
      <c r="C574" s="476"/>
      <c r="G574" s="477"/>
      <c r="I574" s="477"/>
      <c r="K574" s="477"/>
      <c r="M574" s="477"/>
      <c r="O574" s="477"/>
      <c r="Q574" s="477"/>
      <c r="S574" s="477"/>
      <c r="U574" s="477"/>
      <c r="W574" s="477"/>
      <c r="Y574" s="477"/>
      <c r="AA574" s="477"/>
      <c r="AC574" s="477"/>
      <c r="AE574" s="477"/>
      <c r="AG574" s="477"/>
      <c r="AI574" s="477"/>
      <c r="AK574" s="477"/>
    </row>
    <row r="575" ht="13.2" spans="1:37">
      <c r="A575" s="475"/>
      <c r="B575" s="475"/>
      <c r="C575" s="476"/>
      <c r="G575" s="477"/>
      <c r="I575" s="477"/>
      <c r="K575" s="477"/>
      <c r="M575" s="477"/>
      <c r="O575" s="477"/>
      <c r="Q575" s="477"/>
      <c r="S575" s="477"/>
      <c r="U575" s="477"/>
      <c r="W575" s="477"/>
      <c r="Y575" s="477"/>
      <c r="AA575" s="477"/>
      <c r="AC575" s="477"/>
      <c r="AE575" s="477"/>
      <c r="AG575" s="477"/>
      <c r="AI575" s="477"/>
      <c r="AK575" s="477"/>
    </row>
    <row r="576" ht="13.2" spans="1:37">
      <c r="A576" s="475"/>
      <c r="B576" s="475"/>
      <c r="C576" s="476"/>
      <c r="G576" s="477"/>
      <c r="I576" s="477"/>
      <c r="K576" s="477"/>
      <c r="M576" s="477"/>
      <c r="O576" s="477"/>
      <c r="Q576" s="477"/>
      <c r="S576" s="477"/>
      <c r="U576" s="477"/>
      <c r="W576" s="477"/>
      <c r="Y576" s="477"/>
      <c r="AA576" s="477"/>
      <c r="AC576" s="477"/>
      <c r="AE576" s="477"/>
      <c r="AG576" s="477"/>
      <c r="AI576" s="477"/>
      <c r="AK576" s="477"/>
    </row>
    <row r="577" ht="13.2" spans="1:37">
      <c r="A577" s="475"/>
      <c r="B577" s="475"/>
      <c r="C577" s="476"/>
      <c r="G577" s="477"/>
      <c r="I577" s="477"/>
      <c r="K577" s="477"/>
      <c r="M577" s="477"/>
      <c r="O577" s="477"/>
      <c r="Q577" s="477"/>
      <c r="S577" s="477"/>
      <c r="U577" s="477"/>
      <c r="W577" s="477"/>
      <c r="Y577" s="477"/>
      <c r="AA577" s="477"/>
      <c r="AC577" s="477"/>
      <c r="AE577" s="477"/>
      <c r="AG577" s="477"/>
      <c r="AI577" s="477"/>
      <c r="AK577" s="477"/>
    </row>
    <row r="578" ht="13.2" spans="1:37">
      <c r="A578" s="475"/>
      <c r="B578" s="475"/>
      <c r="C578" s="476"/>
      <c r="G578" s="477"/>
      <c r="I578" s="477"/>
      <c r="K578" s="477"/>
      <c r="M578" s="477"/>
      <c r="O578" s="477"/>
      <c r="Q578" s="477"/>
      <c r="S578" s="477"/>
      <c r="U578" s="477"/>
      <c r="W578" s="477"/>
      <c r="Y578" s="477"/>
      <c r="AA578" s="477"/>
      <c r="AC578" s="477"/>
      <c r="AE578" s="477"/>
      <c r="AG578" s="477"/>
      <c r="AI578" s="477"/>
      <c r="AK578" s="477"/>
    </row>
    <row r="579" ht="13.2" spans="1:37">
      <c r="A579" s="475"/>
      <c r="B579" s="475"/>
      <c r="C579" s="476"/>
      <c r="G579" s="477"/>
      <c r="I579" s="477"/>
      <c r="K579" s="477"/>
      <c r="M579" s="477"/>
      <c r="O579" s="477"/>
      <c r="Q579" s="477"/>
      <c r="S579" s="477"/>
      <c r="U579" s="477"/>
      <c r="W579" s="477"/>
      <c r="Y579" s="477"/>
      <c r="AA579" s="477"/>
      <c r="AC579" s="477"/>
      <c r="AE579" s="477"/>
      <c r="AG579" s="477"/>
      <c r="AI579" s="477"/>
      <c r="AK579" s="477"/>
    </row>
    <row r="580" ht="13.2" spans="1:37">
      <c r="A580" s="475"/>
      <c r="B580" s="475"/>
      <c r="C580" s="476"/>
      <c r="G580" s="477"/>
      <c r="I580" s="477"/>
      <c r="K580" s="477"/>
      <c r="M580" s="477"/>
      <c r="O580" s="477"/>
      <c r="Q580" s="477"/>
      <c r="S580" s="477"/>
      <c r="U580" s="477"/>
      <c r="W580" s="477"/>
      <c r="Y580" s="477"/>
      <c r="AA580" s="477"/>
      <c r="AC580" s="477"/>
      <c r="AE580" s="477"/>
      <c r="AG580" s="477"/>
      <c r="AI580" s="477"/>
      <c r="AK580" s="477"/>
    </row>
    <row r="581" ht="13.2" spans="1:37">
      <c r="A581" s="475"/>
      <c r="B581" s="475"/>
      <c r="C581" s="476"/>
      <c r="G581" s="477"/>
      <c r="I581" s="477"/>
      <c r="K581" s="477"/>
      <c r="M581" s="477"/>
      <c r="O581" s="477"/>
      <c r="Q581" s="477"/>
      <c r="S581" s="477"/>
      <c r="U581" s="477"/>
      <c r="W581" s="477"/>
      <c r="Y581" s="477"/>
      <c r="AA581" s="477"/>
      <c r="AC581" s="477"/>
      <c r="AE581" s="477"/>
      <c r="AG581" s="477"/>
      <c r="AI581" s="477"/>
      <c r="AK581" s="477"/>
    </row>
    <row r="582" ht="13.2" spans="1:37">
      <c r="A582" s="475"/>
      <c r="B582" s="475"/>
      <c r="C582" s="476"/>
      <c r="G582" s="477"/>
      <c r="I582" s="477"/>
      <c r="K582" s="477"/>
      <c r="M582" s="477"/>
      <c r="O582" s="477"/>
      <c r="Q582" s="477"/>
      <c r="S582" s="477"/>
      <c r="U582" s="477"/>
      <c r="W582" s="477"/>
      <c r="Y582" s="477"/>
      <c r="AA582" s="477"/>
      <c r="AC582" s="477"/>
      <c r="AE582" s="477"/>
      <c r="AG582" s="477"/>
      <c r="AI582" s="477"/>
      <c r="AK582" s="477"/>
    </row>
    <row r="583" ht="13.2" spans="1:37">
      <c r="A583" s="475"/>
      <c r="B583" s="475"/>
      <c r="C583" s="476"/>
      <c r="G583" s="477"/>
      <c r="I583" s="477"/>
      <c r="K583" s="477"/>
      <c r="M583" s="477"/>
      <c r="O583" s="477"/>
      <c r="Q583" s="477"/>
      <c r="S583" s="477"/>
      <c r="U583" s="477"/>
      <c r="W583" s="477"/>
      <c r="Y583" s="477"/>
      <c r="AA583" s="477"/>
      <c r="AC583" s="477"/>
      <c r="AE583" s="477"/>
      <c r="AG583" s="477"/>
      <c r="AI583" s="477"/>
      <c r="AK583" s="477"/>
    </row>
    <row r="584" ht="13.2" spans="1:37">
      <c r="A584" s="475"/>
      <c r="B584" s="475"/>
      <c r="C584" s="476"/>
      <c r="G584" s="477"/>
      <c r="I584" s="477"/>
      <c r="K584" s="477"/>
      <c r="M584" s="477"/>
      <c r="O584" s="477"/>
      <c r="Q584" s="477"/>
      <c r="S584" s="477"/>
      <c r="U584" s="477"/>
      <c r="W584" s="477"/>
      <c r="Y584" s="477"/>
      <c r="AA584" s="477"/>
      <c r="AC584" s="477"/>
      <c r="AE584" s="477"/>
      <c r="AG584" s="477"/>
      <c r="AI584" s="477"/>
      <c r="AK584" s="477"/>
    </row>
    <row r="585" ht="13.2" spans="1:37">
      <c r="A585" s="475"/>
      <c r="B585" s="475"/>
      <c r="C585" s="476"/>
      <c r="G585" s="477"/>
      <c r="I585" s="477"/>
      <c r="K585" s="477"/>
      <c r="M585" s="477"/>
      <c r="O585" s="477"/>
      <c r="Q585" s="477"/>
      <c r="S585" s="477"/>
      <c r="U585" s="477"/>
      <c r="W585" s="477"/>
      <c r="Y585" s="477"/>
      <c r="AA585" s="477"/>
      <c r="AC585" s="477"/>
      <c r="AE585" s="477"/>
      <c r="AG585" s="477"/>
      <c r="AI585" s="477"/>
      <c r="AK585" s="477"/>
    </row>
    <row r="586" ht="13.2" spans="1:37">
      <c r="A586" s="475"/>
      <c r="B586" s="475"/>
      <c r="C586" s="476"/>
      <c r="G586" s="477"/>
      <c r="I586" s="477"/>
      <c r="K586" s="477"/>
      <c r="M586" s="477"/>
      <c r="O586" s="477"/>
      <c r="Q586" s="477"/>
      <c r="S586" s="477"/>
      <c r="U586" s="477"/>
      <c r="W586" s="477"/>
      <c r="Y586" s="477"/>
      <c r="AA586" s="477"/>
      <c r="AC586" s="477"/>
      <c r="AE586" s="477"/>
      <c r="AG586" s="477"/>
      <c r="AI586" s="477"/>
      <c r="AK586" s="477"/>
    </row>
    <row r="587" ht="13.2" spans="1:37">
      <c r="A587" s="475"/>
      <c r="B587" s="475"/>
      <c r="C587" s="476"/>
      <c r="G587" s="477"/>
      <c r="I587" s="477"/>
      <c r="K587" s="477"/>
      <c r="M587" s="477"/>
      <c r="O587" s="477"/>
      <c r="Q587" s="477"/>
      <c r="S587" s="477"/>
      <c r="U587" s="477"/>
      <c r="W587" s="477"/>
      <c r="Y587" s="477"/>
      <c r="AA587" s="477"/>
      <c r="AC587" s="477"/>
      <c r="AE587" s="477"/>
      <c r="AG587" s="477"/>
      <c r="AI587" s="477"/>
      <c r="AK587" s="477"/>
    </row>
    <row r="588" ht="13.2" spans="1:37">
      <c r="A588" s="475"/>
      <c r="B588" s="475"/>
      <c r="C588" s="476"/>
      <c r="G588" s="477"/>
      <c r="I588" s="477"/>
      <c r="K588" s="477"/>
      <c r="M588" s="477"/>
      <c r="O588" s="477"/>
      <c r="Q588" s="477"/>
      <c r="S588" s="477"/>
      <c r="U588" s="477"/>
      <c r="W588" s="477"/>
      <c r="Y588" s="477"/>
      <c r="AA588" s="477"/>
      <c r="AC588" s="477"/>
      <c r="AE588" s="477"/>
      <c r="AG588" s="477"/>
      <c r="AI588" s="477"/>
      <c r="AK588" s="477"/>
    </row>
    <row r="589" ht="13.2" spans="1:37">
      <c r="A589" s="475"/>
      <c r="B589" s="475"/>
      <c r="C589" s="476"/>
      <c r="G589" s="477"/>
      <c r="I589" s="477"/>
      <c r="K589" s="477"/>
      <c r="M589" s="477"/>
      <c r="O589" s="477"/>
      <c r="Q589" s="477"/>
      <c r="S589" s="477"/>
      <c r="U589" s="477"/>
      <c r="W589" s="477"/>
      <c r="Y589" s="477"/>
      <c r="AA589" s="477"/>
      <c r="AC589" s="477"/>
      <c r="AE589" s="477"/>
      <c r="AG589" s="477"/>
      <c r="AI589" s="477"/>
      <c r="AK589" s="477"/>
    </row>
    <row r="590" ht="13.2" spans="1:37">
      <c r="A590" s="475"/>
      <c r="B590" s="475"/>
      <c r="C590" s="476"/>
      <c r="G590" s="477"/>
      <c r="I590" s="477"/>
      <c r="K590" s="477"/>
      <c r="M590" s="477"/>
      <c r="O590" s="477"/>
      <c r="Q590" s="477"/>
      <c r="S590" s="477"/>
      <c r="U590" s="477"/>
      <c r="W590" s="477"/>
      <c r="Y590" s="477"/>
      <c r="AA590" s="477"/>
      <c r="AC590" s="477"/>
      <c r="AE590" s="477"/>
      <c r="AG590" s="477"/>
      <c r="AI590" s="477"/>
      <c r="AK590" s="477"/>
    </row>
    <row r="591" ht="13.2" spans="1:37">
      <c r="A591" s="475"/>
      <c r="B591" s="475"/>
      <c r="C591" s="476"/>
      <c r="G591" s="477"/>
      <c r="I591" s="477"/>
      <c r="K591" s="477"/>
      <c r="M591" s="477"/>
      <c r="O591" s="477"/>
      <c r="Q591" s="477"/>
      <c r="S591" s="477"/>
      <c r="U591" s="477"/>
      <c r="W591" s="477"/>
      <c r="Y591" s="477"/>
      <c r="AA591" s="477"/>
      <c r="AC591" s="477"/>
      <c r="AE591" s="477"/>
      <c r="AG591" s="477"/>
      <c r="AI591" s="477"/>
      <c r="AK591" s="477"/>
    </row>
    <row r="592" ht="13.2" spans="1:37">
      <c r="A592" s="475"/>
      <c r="B592" s="475"/>
      <c r="C592" s="476"/>
      <c r="G592" s="477"/>
      <c r="I592" s="477"/>
      <c r="K592" s="477"/>
      <c r="M592" s="477"/>
      <c r="O592" s="477"/>
      <c r="Q592" s="477"/>
      <c r="S592" s="477"/>
      <c r="U592" s="477"/>
      <c r="W592" s="477"/>
      <c r="Y592" s="477"/>
      <c r="AA592" s="477"/>
      <c r="AC592" s="477"/>
      <c r="AE592" s="477"/>
      <c r="AG592" s="477"/>
      <c r="AI592" s="477"/>
      <c r="AK592" s="477"/>
    </row>
    <row r="593" ht="13.2" spans="1:37">
      <c r="A593" s="475"/>
      <c r="B593" s="475"/>
      <c r="C593" s="476"/>
      <c r="G593" s="477"/>
      <c r="I593" s="477"/>
      <c r="K593" s="477"/>
      <c r="M593" s="477"/>
      <c r="O593" s="477"/>
      <c r="Q593" s="477"/>
      <c r="S593" s="477"/>
      <c r="U593" s="477"/>
      <c r="W593" s="477"/>
      <c r="Y593" s="477"/>
      <c r="AA593" s="477"/>
      <c r="AC593" s="477"/>
      <c r="AE593" s="477"/>
      <c r="AG593" s="477"/>
      <c r="AI593" s="477"/>
      <c r="AK593" s="477"/>
    </row>
    <row r="594" ht="13.2" spans="1:37">
      <c r="A594" s="475"/>
      <c r="B594" s="475"/>
      <c r="C594" s="476"/>
      <c r="G594" s="477"/>
      <c r="I594" s="477"/>
      <c r="K594" s="477"/>
      <c r="M594" s="477"/>
      <c r="O594" s="477"/>
      <c r="Q594" s="477"/>
      <c r="S594" s="477"/>
      <c r="U594" s="477"/>
      <c r="W594" s="477"/>
      <c r="Y594" s="477"/>
      <c r="AA594" s="477"/>
      <c r="AC594" s="477"/>
      <c r="AE594" s="477"/>
      <c r="AG594" s="477"/>
      <c r="AI594" s="477"/>
      <c r="AK594" s="477"/>
    </row>
    <row r="595" ht="13.2" spans="1:37">
      <c r="A595" s="475"/>
      <c r="B595" s="475"/>
      <c r="C595" s="476"/>
      <c r="G595" s="477"/>
      <c r="I595" s="477"/>
      <c r="K595" s="477"/>
      <c r="M595" s="477"/>
      <c r="O595" s="477"/>
      <c r="Q595" s="477"/>
      <c r="S595" s="477"/>
      <c r="U595" s="477"/>
      <c r="W595" s="477"/>
      <c r="Y595" s="477"/>
      <c r="AA595" s="477"/>
      <c r="AC595" s="477"/>
      <c r="AE595" s="477"/>
      <c r="AG595" s="477"/>
      <c r="AI595" s="477"/>
      <c r="AK595" s="477"/>
    </row>
    <row r="596" ht="13.2" spans="1:37">
      <c r="A596" s="475"/>
      <c r="B596" s="475"/>
      <c r="C596" s="476"/>
      <c r="G596" s="477"/>
      <c r="I596" s="477"/>
      <c r="K596" s="477"/>
      <c r="M596" s="477"/>
      <c r="O596" s="477"/>
      <c r="Q596" s="477"/>
      <c r="S596" s="477"/>
      <c r="U596" s="477"/>
      <c r="W596" s="477"/>
      <c r="Y596" s="477"/>
      <c r="AA596" s="477"/>
      <c r="AC596" s="477"/>
      <c r="AE596" s="477"/>
      <c r="AG596" s="477"/>
      <c r="AI596" s="477"/>
      <c r="AK596" s="477"/>
    </row>
    <row r="597" ht="13.2" spans="1:37">
      <c r="A597" s="475"/>
      <c r="B597" s="475"/>
      <c r="C597" s="476"/>
      <c r="G597" s="477"/>
      <c r="I597" s="477"/>
      <c r="K597" s="477"/>
      <c r="M597" s="477"/>
      <c r="O597" s="477"/>
      <c r="Q597" s="477"/>
      <c r="S597" s="477"/>
      <c r="U597" s="477"/>
      <c r="W597" s="477"/>
      <c r="Y597" s="477"/>
      <c r="AA597" s="477"/>
      <c r="AC597" s="477"/>
      <c r="AE597" s="477"/>
      <c r="AG597" s="477"/>
      <c r="AI597" s="477"/>
      <c r="AK597" s="477"/>
    </row>
    <row r="598" ht="13.2" spans="1:37">
      <c r="A598" s="475"/>
      <c r="B598" s="475"/>
      <c r="C598" s="476"/>
      <c r="G598" s="477"/>
      <c r="I598" s="477"/>
      <c r="K598" s="477"/>
      <c r="M598" s="477"/>
      <c r="O598" s="477"/>
      <c r="Q598" s="477"/>
      <c r="S598" s="477"/>
      <c r="U598" s="477"/>
      <c r="W598" s="477"/>
      <c r="Y598" s="477"/>
      <c r="AA598" s="477"/>
      <c r="AC598" s="477"/>
      <c r="AE598" s="477"/>
      <c r="AG598" s="477"/>
      <c r="AI598" s="477"/>
      <c r="AK598" s="477"/>
    </row>
    <row r="599" ht="13.2" spans="1:37">
      <c r="A599" s="475"/>
      <c r="B599" s="475"/>
      <c r="C599" s="476"/>
      <c r="G599" s="477"/>
      <c r="I599" s="477"/>
      <c r="K599" s="477"/>
      <c r="M599" s="477"/>
      <c r="O599" s="477"/>
      <c r="Q599" s="477"/>
      <c r="S599" s="477"/>
      <c r="U599" s="477"/>
      <c r="W599" s="477"/>
      <c r="Y599" s="477"/>
      <c r="AA599" s="477"/>
      <c r="AC599" s="477"/>
      <c r="AE599" s="477"/>
      <c r="AG599" s="477"/>
      <c r="AI599" s="477"/>
      <c r="AK599" s="477"/>
    </row>
    <row r="600" ht="13.2" spans="1:37">
      <c r="A600" s="475"/>
      <c r="B600" s="475"/>
      <c r="C600" s="476"/>
      <c r="G600" s="477"/>
      <c r="I600" s="477"/>
      <c r="K600" s="477"/>
      <c r="M600" s="477"/>
      <c r="O600" s="477"/>
      <c r="Q600" s="477"/>
      <c r="S600" s="477"/>
      <c r="U600" s="477"/>
      <c r="W600" s="477"/>
      <c r="Y600" s="477"/>
      <c r="AA600" s="477"/>
      <c r="AC600" s="477"/>
      <c r="AE600" s="477"/>
      <c r="AG600" s="477"/>
      <c r="AI600" s="477"/>
      <c r="AK600" s="477"/>
    </row>
    <row r="601" ht="13.2" spans="1:37">
      <c r="A601" s="475"/>
      <c r="B601" s="475"/>
      <c r="C601" s="476"/>
      <c r="G601" s="477"/>
      <c r="I601" s="477"/>
      <c r="K601" s="477"/>
      <c r="M601" s="477"/>
      <c r="O601" s="477"/>
      <c r="Q601" s="477"/>
      <c r="S601" s="477"/>
      <c r="U601" s="477"/>
      <c r="W601" s="477"/>
      <c r="Y601" s="477"/>
      <c r="AA601" s="477"/>
      <c r="AC601" s="477"/>
      <c r="AE601" s="477"/>
      <c r="AG601" s="477"/>
      <c r="AI601" s="477"/>
      <c r="AK601" s="477"/>
    </row>
    <row r="602" ht="13.2" spans="1:37">
      <c r="A602" s="475"/>
      <c r="B602" s="475"/>
      <c r="C602" s="476"/>
      <c r="G602" s="477"/>
      <c r="I602" s="477"/>
      <c r="K602" s="477"/>
      <c r="M602" s="477"/>
      <c r="O602" s="477"/>
      <c r="Q602" s="477"/>
      <c r="S602" s="477"/>
      <c r="U602" s="477"/>
      <c r="W602" s="477"/>
      <c r="Y602" s="477"/>
      <c r="AA602" s="477"/>
      <c r="AC602" s="477"/>
      <c r="AE602" s="477"/>
      <c r="AG602" s="477"/>
      <c r="AI602" s="477"/>
      <c r="AK602" s="477"/>
    </row>
    <row r="603" ht="13.2" spans="1:37">
      <c r="A603" s="475"/>
      <c r="B603" s="475"/>
      <c r="C603" s="476"/>
      <c r="G603" s="477"/>
      <c r="I603" s="477"/>
      <c r="K603" s="477"/>
      <c r="M603" s="477"/>
      <c r="O603" s="477"/>
      <c r="Q603" s="477"/>
      <c r="S603" s="477"/>
      <c r="U603" s="477"/>
      <c r="W603" s="477"/>
      <c r="Y603" s="477"/>
      <c r="AA603" s="477"/>
      <c r="AC603" s="477"/>
      <c r="AE603" s="477"/>
      <c r="AG603" s="477"/>
      <c r="AI603" s="477"/>
      <c r="AK603" s="477"/>
    </row>
    <row r="604" ht="13.2" spans="1:37">
      <c r="A604" s="475"/>
      <c r="B604" s="475"/>
      <c r="C604" s="476"/>
      <c r="G604" s="477"/>
      <c r="I604" s="477"/>
      <c r="K604" s="477"/>
      <c r="M604" s="477"/>
      <c r="O604" s="477"/>
      <c r="Q604" s="477"/>
      <c r="S604" s="477"/>
      <c r="U604" s="477"/>
      <c r="W604" s="477"/>
      <c r="Y604" s="477"/>
      <c r="AA604" s="477"/>
      <c r="AC604" s="477"/>
      <c r="AE604" s="477"/>
      <c r="AG604" s="477"/>
      <c r="AI604" s="477"/>
      <c r="AK604" s="477"/>
    </row>
    <row r="605" ht="13.2" spans="1:37">
      <c r="A605" s="475"/>
      <c r="B605" s="475"/>
      <c r="C605" s="476"/>
      <c r="G605" s="477"/>
      <c r="I605" s="477"/>
      <c r="K605" s="477"/>
      <c r="M605" s="477"/>
      <c r="O605" s="477"/>
      <c r="Q605" s="477"/>
      <c r="S605" s="477"/>
      <c r="U605" s="477"/>
      <c r="W605" s="477"/>
      <c r="Y605" s="477"/>
      <c r="AA605" s="477"/>
      <c r="AC605" s="477"/>
      <c r="AE605" s="477"/>
      <c r="AG605" s="477"/>
      <c r="AI605" s="477"/>
      <c r="AK605" s="477"/>
    </row>
    <row r="606" ht="13.2" spans="1:37">
      <c r="A606" s="475"/>
      <c r="B606" s="475"/>
      <c r="C606" s="476"/>
      <c r="G606" s="477"/>
      <c r="I606" s="477"/>
      <c r="K606" s="477"/>
      <c r="M606" s="477"/>
      <c r="O606" s="477"/>
      <c r="Q606" s="477"/>
      <c r="S606" s="477"/>
      <c r="U606" s="477"/>
      <c r="W606" s="477"/>
      <c r="Y606" s="477"/>
      <c r="AA606" s="477"/>
      <c r="AC606" s="477"/>
      <c r="AE606" s="477"/>
      <c r="AG606" s="477"/>
      <c r="AI606" s="477"/>
      <c r="AK606" s="477"/>
    </row>
    <row r="607" ht="13.2" spans="1:37">
      <c r="A607" s="475"/>
      <c r="B607" s="475"/>
      <c r="C607" s="476"/>
      <c r="G607" s="477"/>
      <c r="I607" s="477"/>
      <c r="K607" s="477"/>
      <c r="M607" s="477"/>
      <c r="O607" s="477"/>
      <c r="Q607" s="477"/>
      <c r="S607" s="477"/>
      <c r="U607" s="477"/>
      <c r="W607" s="477"/>
      <c r="Y607" s="477"/>
      <c r="AA607" s="477"/>
      <c r="AC607" s="477"/>
      <c r="AE607" s="477"/>
      <c r="AG607" s="477"/>
      <c r="AI607" s="477"/>
      <c r="AK607" s="477"/>
    </row>
    <row r="608" ht="13.2" spans="1:37">
      <c r="A608" s="475"/>
      <c r="B608" s="475"/>
      <c r="C608" s="476"/>
      <c r="G608" s="477"/>
      <c r="I608" s="477"/>
      <c r="K608" s="477"/>
      <c r="M608" s="477"/>
      <c r="O608" s="477"/>
      <c r="Q608" s="477"/>
      <c r="S608" s="477"/>
      <c r="U608" s="477"/>
      <c r="W608" s="477"/>
      <c r="Y608" s="477"/>
      <c r="AA608" s="477"/>
      <c r="AC608" s="477"/>
      <c r="AE608" s="477"/>
      <c r="AG608" s="477"/>
      <c r="AI608" s="477"/>
      <c r="AK608" s="477"/>
    </row>
    <row r="609" ht="13.2" spans="1:37">
      <c r="A609" s="475"/>
      <c r="B609" s="475"/>
      <c r="C609" s="476"/>
      <c r="G609" s="477"/>
      <c r="I609" s="477"/>
      <c r="K609" s="477"/>
      <c r="M609" s="477"/>
      <c r="O609" s="477"/>
      <c r="Q609" s="477"/>
      <c r="S609" s="477"/>
      <c r="U609" s="477"/>
      <c r="W609" s="477"/>
      <c r="Y609" s="477"/>
      <c r="AA609" s="477"/>
      <c r="AC609" s="477"/>
      <c r="AE609" s="477"/>
      <c r="AG609" s="477"/>
      <c r="AI609" s="477"/>
      <c r="AK609" s="477"/>
    </row>
    <row r="610" ht="13.2" spans="1:37">
      <c r="A610" s="475"/>
      <c r="B610" s="475"/>
      <c r="C610" s="476"/>
      <c r="G610" s="477"/>
      <c r="I610" s="477"/>
      <c r="K610" s="477"/>
      <c r="M610" s="477"/>
      <c r="O610" s="477"/>
      <c r="Q610" s="477"/>
      <c r="S610" s="477"/>
      <c r="U610" s="477"/>
      <c r="W610" s="477"/>
      <c r="Y610" s="477"/>
      <c r="AA610" s="477"/>
      <c r="AC610" s="477"/>
      <c r="AE610" s="477"/>
      <c r="AG610" s="477"/>
      <c r="AI610" s="477"/>
      <c r="AK610" s="477"/>
    </row>
    <row r="611" ht="13.2" spans="1:37">
      <c r="A611" s="475"/>
      <c r="B611" s="475"/>
      <c r="C611" s="476"/>
      <c r="G611" s="477"/>
      <c r="I611" s="477"/>
      <c r="K611" s="477"/>
      <c r="M611" s="477"/>
      <c r="O611" s="477"/>
      <c r="Q611" s="477"/>
      <c r="S611" s="477"/>
      <c r="U611" s="477"/>
      <c r="W611" s="477"/>
      <c r="Y611" s="477"/>
      <c r="AA611" s="477"/>
      <c r="AC611" s="477"/>
      <c r="AE611" s="477"/>
      <c r="AG611" s="477"/>
      <c r="AI611" s="477"/>
      <c r="AK611" s="477"/>
    </row>
    <row r="612" ht="13.2" spans="1:37">
      <c r="A612" s="475"/>
      <c r="B612" s="475"/>
      <c r="C612" s="476"/>
      <c r="G612" s="477"/>
      <c r="I612" s="477"/>
      <c r="K612" s="477"/>
      <c r="M612" s="477"/>
      <c r="O612" s="477"/>
      <c r="Q612" s="477"/>
      <c r="S612" s="477"/>
      <c r="U612" s="477"/>
      <c r="W612" s="477"/>
      <c r="Y612" s="477"/>
      <c r="AA612" s="477"/>
      <c r="AC612" s="477"/>
      <c r="AE612" s="477"/>
      <c r="AG612" s="477"/>
      <c r="AI612" s="477"/>
      <c r="AK612" s="477"/>
    </row>
    <row r="613" ht="13.2" spans="1:37">
      <c r="A613" s="475"/>
      <c r="B613" s="475"/>
      <c r="C613" s="476"/>
      <c r="G613" s="477"/>
      <c r="I613" s="477"/>
      <c r="K613" s="477"/>
      <c r="M613" s="477"/>
      <c r="O613" s="477"/>
      <c r="Q613" s="477"/>
      <c r="S613" s="477"/>
      <c r="U613" s="477"/>
      <c r="W613" s="477"/>
      <c r="Y613" s="477"/>
      <c r="AA613" s="477"/>
      <c r="AC613" s="477"/>
      <c r="AE613" s="477"/>
      <c r="AG613" s="477"/>
      <c r="AI613" s="477"/>
      <c r="AK613" s="477"/>
    </row>
    <row r="614" ht="13.2" spans="1:37">
      <c r="A614" s="475"/>
      <c r="B614" s="475"/>
      <c r="C614" s="476"/>
      <c r="G614" s="477"/>
      <c r="I614" s="477"/>
      <c r="K614" s="477"/>
      <c r="M614" s="477"/>
      <c r="O614" s="477"/>
      <c r="Q614" s="477"/>
      <c r="S614" s="477"/>
      <c r="U614" s="477"/>
      <c r="W614" s="477"/>
      <c r="Y614" s="477"/>
      <c r="AA614" s="477"/>
      <c r="AC614" s="477"/>
      <c r="AE614" s="477"/>
      <c r="AG614" s="477"/>
      <c r="AI614" s="477"/>
      <c r="AK614" s="477"/>
    </row>
    <row r="615" ht="13.2" spans="1:37">
      <c r="A615" s="475"/>
      <c r="B615" s="475"/>
      <c r="C615" s="476"/>
      <c r="G615" s="477"/>
      <c r="I615" s="477"/>
      <c r="K615" s="477"/>
      <c r="M615" s="477"/>
      <c r="O615" s="477"/>
      <c r="Q615" s="477"/>
      <c r="S615" s="477"/>
      <c r="U615" s="477"/>
      <c r="W615" s="477"/>
      <c r="Y615" s="477"/>
      <c r="AA615" s="477"/>
      <c r="AC615" s="477"/>
      <c r="AE615" s="477"/>
      <c r="AG615" s="477"/>
      <c r="AI615" s="477"/>
      <c r="AK615" s="477"/>
    </row>
    <row r="616" ht="13.2" spans="1:37">
      <c r="A616" s="475"/>
      <c r="B616" s="475"/>
      <c r="C616" s="476"/>
      <c r="G616" s="477"/>
      <c r="I616" s="477"/>
      <c r="K616" s="477"/>
      <c r="M616" s="477"/>
      <c r="O616" s="477"/>
      <c r="Q616" s="477"/>
      <c r="S616" s="477"/>
      <c r="U616" s="477"/>
      <c r="W616" s="477"/>
      <c r="Y616" s="477"/>
      <c r="AA616" s="477"/>
      <c r="AC616" s="477"/>
      <c r="AE616" s="477"/>
      <c r="AG616" s="477"/>
      <c r="AI616" s="477"/>
      <c r="AK616" s="477"/>
    </row>
    <row r="617" ht="13.2" spans="1:37">
      <c r="A617" s="475"/>
      <c r="B617" s="475"/>
      <c r="C617" s="476"/>
      <c r="G617" s="477"/>
      <c r="I617" s="477"/>
      <c r="K617" s="477"/>
      <c r="M617" s="477"/>
      <c r="O617" s="477"/>
      <c r="Q617" s="477"/>
      <c r="S617" s="477"/>
      <c r="U617" s="477"/>
      <c r="W617" s="477"/>
      <c r="Y617" s="477"/>
      <c r="AA617" s="477"/>
      <c r="AC617" s="477"/>
      <c r="AE617" s="477"/>
      <c r="AG617" s="477"/>
      <c r="AI617" s="477"/>
      <c r="AK617" s="477"/>
    </row>
    <row r="618" ht="13.2" spans="1:37">
      <c r="A618" s="475"/>
      <c r="B618" s="475"/>
      <c r="C618" s="476"/>
      <c r="G618" s="477"/>
      <c r="I618" s="477"/>
      <c r="K618" s="477"/>
      <c r="M618" s="477"/>
      <c r="O618" s="477"/>
      <c r="Q618" s="477"/>
      <c r="S618" s="477"/>
      <c r="U618" s="477"/>
      <c r="W618" s="477"/>
      <c r="Y618" s="477"/>
      <c r="AA618" s="477"/>
      <c r="AC618" s="477"/>
      <c r="AE618" s="477"/>
      <c r="AG618" s="477"/>
      <c r="AI618" s="477"/>
      <c r="AK618" s="477"/>
    </row>
    <row r="619" ht="13.2" spans="1:37">
      <c r="A619" s="475"/>
      <c r="B619" s="475"/>
      <c r="C619" s="476"/>
      <c r="G619" s="477"/>
      <c r="I619" s="477"/>
      <c r="K619" s="477"/>
      <c r="M619" s="477"/>
      <c r="O619" s="477"/>
      <c r="Q619" s="477"/>
      <c r="S619" s="477"/>
      <c r="U619" s="477"/>
      <c r="W619" s="477"/>
      <c r="Y619" s="477"/>
      <c r="AA619" s="477"/>
      <c r="AC619" s="477"/>
      <c r="AE619" s="477"/>
      <c r="AG619" s="477"/>
      <c r="AI619" s="477"/>
      <c r="AK619" s="477"/>
    </row>
    <row r="620" ht="13.2" spans="1:37">
      <c r="A620" s="475"/>
      <c r="B620" s="475"/>
      <c r="C620" s="476"/>
      <c r="G620" s="477"/>
      <c r="I620" s="477"/>
      <c r="K620" s="477"/>
      <c r="M620" s="477"/>
      <c r="O620" s="477"/>
      <c r="Q620" s="477"/>
      <c r="S620" s="477"/>
      <c r="U620" s="477"/>
      <c r="W620" s="477"/>
      <c r="Y620" s="477"/>
      <c r="AA620" s="477"/>
      <c r="AC620" s="477"/>
      <c r="AE620" s="477"/>
      <c r="AG620" s="477"/>
      <c r="AI620" s="477"/>
      <c r="AK620" s="477"/>
    </row>
    <row r="621" ht="13.2" spans="1:37">
      <c r="A621" s="475"/>
      <c r="B621" s="475"/>
      <c r="C621" s="476"/>
      <c r="G621" s="477"/>
      <c r="I621" s="477"/>
      <c r="K621" s="477"/>
      <c r="M621" s="477"/>
      <c r="O621" s="477"/>
      <c r="Q621" s="477"/>
      <c r="S621" s="477"/>
      <c r="U621" s="477"/>
      <c r="W621" s="477"/>
      <c r="Y621" s="477"/>
      <c r="AA621" s="477"/>
      <c r="AC621" s="477"/>
      <c r="AE621" s="477"/>
      <c r="AG621" s="477"/>
      <c r="AI621" s="477"/>
      <c r="AK621" s="477"/>
    </row>
    <row r="622" ht="13.2" spans="1:37">
      <c r="A622" s="475"/>
      <c r="B622" s="475"/>
      <c r="C622" s="476"/>
      <c r="G622" s="477"/>
      <c r="I622" s="477"/>
      <c r="K622" s="477"/>
      <c r="M622" s="477"/>
      <c r="O622" s="477"/>
      <c r="Q622" s="477"/>
      <c r="S622" s="477"/>
      <c r="U622" s="477"/>
      <c r="W622" s="477"/>
      <c r="Y622" s="477"/>
      <c r="AA622" s="477"/>
      <c r="AC622" s="477"/>
      <c r="AE622" s="477"/>
      <c r="AG622" s="477"/>
      <c r="AI622" s="477"/>
      <c r="AK622" s="477"/>
    </row>
    <row r="623" ht="13.2" spans="1:37">
      <c r="A623" s="475"/>
      <c r="B623" s="475"/>
      <c r="C623" s="476"/>
      <c r="G623" s="477"/>
      <c r="I623" s="477"/>
      <c r="K623" s="477"/>
      <c r="M623" s="477"/>
      <c r="O623" s="477"/>
      <c r="Q623" s="477"/>
      <c r="S623" s="477"/>
      <c r="U623" s="477"/>
      <c r="W623" s="477"/>
      <c r="Y623" s="477"/>
      <c r="AA623" s="477"/>
      <c r="AC623" s="477"/>
      <c r="AE623" s="477"/>
      <c r="AG623" s="477"/>
      <c r="AI623" s="477"/>
      <c r="AK623" s="477"/>
    </row>
    <row r="624" ht="13.2" spans="1:37">
      <c r="A624" s="475"/>
      <c r="B624" s="475"/>
      <c r="C624" s="476"/>
      <c r="G624" s="477"/>
      <c r="I624" s="477"/>
      <c r="K624" s="477"/>
      <c r="M624" s="477"/>
      <c r="O624" s="477"/>
      <c r="Q624" s="477"/>
      <c r="S624" s="477"/>
      <c r="U624" s="477"/>
      <c r="W624" s="477"/>
      <c r="Y624" s="477"/>
      <c r="AA624" s="477"/>
      <c r="AC624" s="477"/>
      <c r="AE624" s="477"/>
      <c r="AG624" s="477"/>
      <c r="AI624" s="477"/>
      <c r="AK624" s="477"/>
    </row>
    <row r="625" ht="13.2" spans="1:37">
      <c r="A625" s="475"/>
      <c r="B625" s="475"/>
      <c r="C625" s="476"/>
      <c r="G625" s="477"/>
      <c r="I625" s="477"/>
      <c r="K625" s="477"/>
      <c r="M625" s="477"/>
      <c r="O625" s="477"/>
      <c r="Q625" s="477"/>
      <c r="S625" s="477"/>
      <c r="U625" s="477"/>
      <c r="W625" s="477"/>
      <c r="Y625" s="477"/>
      <c r="AA625" s="477"/>
      <c r="AC625" s="477"/>
      <c r="AE625" s="477"/>
      <c r="AG625" s="477"/>
      <c r="AI625" s="477"/>
      <c r="AK625" s="477"/>
    </row>
    <row r="626" ht="13.2" spans="1:37">
      <c r="A626" s="475"/>
      <c r="B626" s="475"/>
      <c r="C626" s="476"/>
      <c r="G626" s="477"/>
      <c r="I626" s="477"/>
      <c r="K626" s="477"/>
      <c r="M626" s="477"/>
      <c r="O626" s="477"/>
      <c r="Q626" s="477"/>
      <c r="S626" s="477"/>
      <c r="U626" s="477"/>
      <c r="W626" s="477"/>
      <c r="Y626" s="477"/>
      <c r="AA626" s="477"/>
      <c r="AC626" s="477"/>
      <c r="AE626" s="477"/>
      <c r="AG626" s="477"/>
      <c r="AI626" s="477"/>
      <c r="AK626" s="477"/>
    </row>
    <row r="627" ht="13.2" spans="1:37">
      <c r="A627" s="475"/>
      <c r="B627" s="475"/>
      <c r="C627" s="476"/>
      <c r="G627" s="477"/>
      <c r="I627" s="477"/>
      <c r="K627" s="477"/>
      <c r="M627" s="477"/>
      <c r="O627" s="477"/>
      <c r="Q627" s="477"/>
      <c r="S627" s="477"/>
      <c r="U627" s="477"/>
      <c r="W627" s="477"/>
      <c r="Y627" s="477"/>
      <c r="AA627" s="477"/>
      <c r="AC627" s="477"/>
      <c r="AE627" s="477"/>
      <c r="AG627" s="477"/>
      <c r="AI627" s="477"/>
      <c r="AK627" s="477"/>
    </row>
    <row r="628" ht="13.2" spans="1:37">
      <c r="A628" s="475"/>
      <c r="B628" s="475"/>
      <c r="C628" s="476"/>
      <c r="G628" s="477"/>
      <c r="I628" s="477"/>
      <c r="K628" s="477"/>
      <c r="M628" s="477"/>
      <c r="O628" s="477"/>
      <c r="Q628" s="477"/>
      <c r="S628" s="477"/>
      <c r="U628" s="477"/>
      <c r="W628" s="477"/>
      <c r="Y628" s="477"/>
      <c r="AA628" s="477"/>
      <c r="AC628" s="477"/>
      <c r="AE628" s="477"/>
      <c r="AG628" s="477"/>
      <c r="AI628" s="477"/>
      <c r="AK628" s="477"/>
    </row>
    <row r="629" ht="13.2" spans="1:37">
      <c r="A629" s="475"/>
      <c r="B629" s="475"/>
      <c r="C629" s="476"/>
      <c r="G629" s="477"/>
      <c r="I629" s="477"/>
      <c r="K629" s="477"/>
      <c r="M629" s="477"/>
      <c r="O629" s="477"/>
      <c r="Q629" s="477"/>
      <c r="S629" s="477"/>
      <c r="U629" s="477"/>
      <c r="W629" s="477"/>
      <c r="Y629" s="477"/>
      <c r="AA629" s="477"/>
      <c r="AC629" s="477"/>
      <c r="AE629" s="477"/>
      <c r="AG629" s="477"/>
      <c r="AI629" s="477"/>
      <c r="AK629" s="477"/>
    </row>
    <row r="630" ht="13.2" spans="1:37">
      <c r="A630" s="475"/>
      <c r="B630" s="475"/>
      <c r="C630" s="476"/>
      <c r="G630" s="477"/>
      <c r="I630" s="477"/>
      <c r="K630" s="477"/>
      <c r="M630" s="477"/>
      <c r="O630" s="477"/>
      <c r="Q630" s="477"/>
      <c r="S630" s="477"/>
      <c r="U630" s="477"/>
      <c r="W630" s="477"/>
      <c r="Y630" s="477"/>
      <c r="AA630" s="477"/>
      <c r="AC630" s="477"/>
      <c r="AE630" s="477"/>
      <c r="AG630" s="477"/>
      <c r="AI630" s="477"/>
      <c r="AK630" s="477"/>
    </row>
    <row r="631" ht="13.2" spans="1:37">
      <c r="A631" s="475"/>
      <c r="B631" s="475"/>
      <c r="C631" s="476"/>
      <c r="G631" s="477"/>
      <c r="I631" s="477"/>
      <c r="K631" s="477"/>
      <c r="M631" s="477"/>
      <c r="O631" s="477"/>
      <c r="Q631" s="477"/>
      <c r="S631" s="477"/>
      <c r="U631" s="477"/>
      <c r="W631" s="477"/>
      <c r="Y631" s="477"/>
      <c r="AA631" s="477"/>
      <c r="AC631" s="477"/>
      <c r="AE631" s="477"/>
      <c r="AG631" s="477"/>
      <c r="AI631" s="477"/>
      <c r="AK631" s="477"/>
    </row>
    <row r="632" ht="13.2" spans="1:37">
      <c r="A632" s="475"/>
      <c r="B632" s="475"/>
      <c r="C632" s="476"/>
      <c r="G632" s="477"/>
      <c r="I632" s="477"/>
      <c r="K632" s="477"/>
      <c r="M632" s="477"/>
      <c r="O632" s="477"/>
      <c r="Q632" s="477"/>
      <c r="S632" s="477"/>
      <c r="U632" s="477"/>
      <c r="W632" s="477"/>
      <c r="Y632" s="477"/>
      <c r="AA632" s="477"/>
      <c r="AC632" s="477"/>
      <c r="AE632" s="477"/>
      <c r="AG632" s="477"/>
      <c r="AI632" s="477"/>
      <c r="AK632" s="477"/>
    </row>
    <row r="633" ht="13.2" spans="1:37">
      <c r="A633" s="475"/>
      <c r="B633" s="475"/>
      <c r="C633" s="476"/>
      <c r="G633" s="477"/>
      <c r="I633" s="477"/>
      <c r="K633" s="477"/>
      <c r="M633" s="477"/>
      <c r="O633" s="477"/>
      <c r="Q633" s="477"/>
      <c r="S633" s="477"/>
      <c r="U633" s="477"/>
      <c r="W633" s="477"/>
      <c r="Y633" s="477"/>
      <c r="AA633" s="477"/>
      <c r="AC633" s="477"/>
      <c r="AE633" s="477"/>
      <c r="AG633" s="477"/>
      <c r="AI633" s="477"/>
      <c r="AK633" s="477"/>
    </row>
    <row r="634" ht="13.2" spans="1:37">
      <c r="A634" s="475"/>
      <c r="B634" s="475"/>
      <c r="C634" s="476"/>
      <c r="G634" s="477"/>
      <c r="I634" s="477"/>
      <c r="K634" s="477"/>
      <c r="M634" s="477"/>
      <c r="O634" s="477"/>
      <c r="Q634" s="477"/>
      <c r="S634" s="477"/>
      <c r="U634" s="477"/>
      <c r="W634" s="477"/>
      <c r="Y634" s="477"/>
      <c r="AA634" s="477"/>
      <c r="AC634" s="477"/>
      <c r="AE634" s="477"/>
      <c r="AG634" s="477"/>
      <c r="AI634" s="477"/>
      <c r="AK634" s="477"/>
    </row>
    <row r="635" ht="13.2" spans="1:37">
      <c r="A635" s="475"/>
      <c r="B635" s="475"/>
      <c r="C635" s="476"/>
      <c r="G635" s="477"/>
      <c r="I635" s="477"/>
      <c r="K635" s="477"/>
      <c r="M635" s="477"/>
      <c r="O635" s="477"/>
      <c r="Q635" s="477"/>
      <c r="S635" s="477"/>
      <c r="U635" s="477"/>
      <c r="W635" s="477"/>
      <c r="Y635" s="477"/>
      <c r="AA635" s="477"/>
      <c r="AC635" s="477"/>
      <c r="AE635" s="477"/>
      <c r="AG635" s="477"/>
      <c r="AI635" s="477"/>
      <c r="AK635" s="477"/>
    </row>
    <row r="636" ht="13.2" spans="1:37">
      <c r="A636" s="475"/>
      <c r="B636" s="475"/>
      <c r="C636" s="476"/>
      <c r="G636" s="477"/>
      <c r="I636" s="477"/>
      <c r="K636" s="477"/>
      <c r="M636" s="477"/>
      <c r="O636" s="477"/>
      <c r="Q636" s="477"/>
      <c r="S636" s="477"/>
      <c r="U636" s="477"/>
      <c r="W636" s="477"/>
      <c r="Y636" s="477"/>
      <c r="AA636" s="477"/>
      <c r="AC636" s="477"/>
      <c r="AE636" s="477"/>
      <c r="AG636" s="477"/>
      <c r="AI636" s="477"/>
      <c r="AK636" s="477"/>
    </row>
    <row r="637" ht="13.2" spans="1:37">
      <c r="A637" s="475"/>
      <c r="B637" s="475"/>
      <c r="C637" s="476"/>
      <c r="G637" s="477"/>
      <c r="I637" s="477"/>
      <c r="K637" s="477"/>
      <c r="M637" s="477"/>
      <c r="O637" s="477"/>
      <c r="Q637" s="477"/>
      <c r="S637" s="477"/>
      <c r="U637" s="477"/>
      <c r="W637" s="477"/>
      <c r="Y637" s="477"/>
      <c r="AA637" s="477"/>
      <c r="AC637" s="477"/>
      <c r="AE637" s="477"/>
      <c r="AG637" s="477"/>
      <c r="AI637" s="477"/>
      <c r="AK637" s="477"/>
    </row>
    <row r="638" ht="13.2" spans="1:37">
      <c r="A638" s="475"/>
      <c r="B638" s="475"/>
      <c r="C638" s="476"/>
      <c r="G638" s="477"/>
      <c r="I638" s="477"/>
      <c r="K638" s="477"/>
      <c r="M638" s="477"/>
      <c r="O638" s="477"/>
      <c r="Q638" s="477"/>
      <c r="S638" s="477"/>
      <c r="U638" s="477"/>
      <c r="W638" s="477"/>
      <c r="Y638" s="477"/>
      <c r="AA638" s="477"/>
      <c r="AC638" s="477"/>
      <c r="AE638" s="477"/>
      <c r="AG638" s="477"/>
      <c r="AI638" s="477"/>
      <c r="AK638" s="477"/>
    </row>
    <row r="639" ht="13.2" spans="1:37">
      <c r="A639" s="475"/>
      <c r="B639" s="475"/>
      <c r="C639" s="476"/>
      <c r="G639" s="477"/>
      <c r="I639" s="477"/>
      <c r="K639" s="477"/>
      <c r="M639" s="477"/>
      <c r="O639" s="477"/>
      <c r="Q639" s="477"/>
      <c r="S639" s="477"/>
      <c r="U639" s="477"/>
      <c r="W639" s="477"/>
      <c r="Y639" s="477"/>
      <c r="AA639" s="477"/>
      <c r="AC639" s="477"/>
      <c r="AE639" s="477"/>
      <c r="AG639" s="477"/>
      <c r="AI639" s="477"/>
      <c r="AK639" s="477"/>
    </row>
    <row r="640" ht="13.2" spans="1:37">
      <c r="A640" s="475"/>
      <c r="B640" s="475"/>
      <c r="C640" s="476"/>
      <c r="G640" s="477"/>
      <c r="I640" s="477"/>
      <c r="K640" s="477"/>
      <c r="M640" s="477"/>
      <c r="O640" s="477"/>
      <c r="Q640" s="477"/>
      <c r="S640" s="477"/>
      <c r="U640" s="477"/>
      <c r="W640" s="477"/>
      <c r="Y640" s="477"/>
      <c r="AA640" s="477"/>
      <c r="AC640" s="477"/>
      <c r="AE640" s="477"/>
      <c r="AG640" s="477"/>
      <c r="AI640" s="477"/>
      <c r="AK640" s="477"/>
    </row>
    <row r="641" ht="13.2" spans="1:37">
      <c r="A641" s="475"/>
      <c r="B641" s="475"/>
      <c r="C641" s="476"/>
      <c r="G641" s="477"/>
      <c r="I641" s="477"/>
      <c r="K641" s="477"/>
      <c r="M641" s="477"/>
      <c r="O641" s="477"/>
      <c r="Q641" s="477"/>
      <c r="S641" s="477"/>
      <c r="U641" s="477"/>
      <c r="W641" s="477"/>
      <c r="Y641" s="477"/>
      <c r="AA641" s="477"/>
      <c r="AC641" s="477"/>
      <c r="AE641" s="477"/>
      <c r="AG641" s="477"/>
      <c r="AI641" s="477"/>
      <c r="AK641" s="477"/>
    </row>
    <row r="642" ht="13.2" spans="1:37">
      <c r="A642" s="475"/>
      <c r="B642" s="475"/>
      <c r="C642" s="476"/>
      <c r="G642" s="477"/>
      <c r="I642" s="477"/>
      <c r="K642" s="477"/>
      <c r="M642" s="477"/>
      <c r="O642" s="477"/>
      <c r="Q642" s="477"/>
      <c r="S642" s="477"/>
      <c r="U642" s="477"/>
      <c r="W642" s="477"/>
      <c r="Y642" s="477"/>
      <c r="AA642" s="477"/>
      <c r="AC642" s="477"/>
      <c r="AE642" s="477"/>
      <c r="AG642" s="477"/>
      <c r="AI642" s="477"/>
      <c r="AK642" s="477"/>
    </row>
    <row r="643" ht="13.2" spans="1:37">
      <c r="A643" s="475"/>
      <c r="B643" s="475"/>
      <c r="C643" s="476"/>
      <c r="G643" s="477"/>
      <c r="I643" s="477"/>
      <c r="K643" s="477"/>
      <c r="M643" s="477"/>
      <c r="O643" s="477"/>
      <c r="Q643" s="477"/>
      <c r="S643" s="477"/>
      <c r="U643" s="477"/>
      <c r="W643" s="477"/>
      <c r="Y643" s="477"/>
      <c r="AA643" s="477"/>
      <c r="AC643" s="477"/>
      <c r="AE643" s="477"/>
      <c r="AG643" s="477"/>
      <c r="AI643" s="477"/>
      <c r="AK643" s="477"/>
    </row>
    <row r="644" ht="13.2" spans="1:37">
      <c r="A644" s="475"/>
      <c r="B644" s="475"/>
      <c r="C644" s="476"/>
      <c r="G644" s="477"/>
      <c r="I644" s="477"/>
      <c r="K644" s="477"/>
      <c r="M644" s="477"/>
      <c r="O644" s="477"/>
      <c r="Q644" s="477"/>
      <c r="S644" s="477"/>
      <c r="U644" s="477"/>
      <c r="W644" s="477"/>
      <c r="Y644" s="477"/>
      <c r="AA644" s="477"/>
      <c r="AC644" s="477"/>
      <c r="AE644" s="477"/>
      <c r="AG644" s="477"/>
      <c r="AI644" s="477"/>
      <c r="AK644" s="477"/>
    </row>
    <row r="645" ht="13.2" spans="1:37">
      <c r="A645" s="475"/>
      <c r="B645" s="475"/>
      <c r="C645" s="476"/>
      <c r="G645" s="477"/>
      <c r="I645" s="477"/>
      <c r="K645" s="477"/>
      <c r="M645" s="477"/>
      <c r="O645" s="477"/>
      <c r="Q645" s="477"/>
      <c r="S645" s="477"/>
      <c r="U645" s="477"/>
      <c r="W645" s="477"/>
      <c r="Y645" s="477"/>
      <c r="AA645" s="477"/>
      <c r="AC645" s="477"/>
      <c r="AE645" s="477"/>
      <c r="AG645" s="477"/>
      <c r="AI645" s="477"/>
      <c r="AK645" s="477"/>
    </row>
    <row r="646" ht="13.2" spans="1:37">
      <c r="A646" s="475"/>
      <c r="B646" s="475"/>
      <c r="C646" s="476"/>
      <c r="G646" s="477"/>
      <c r="I646" s="477"/>
      <c r="K646" s="477"/>
      <c r="M646" s="477"/>
      <c r="O646" s="477"/>
      <c r="Q646" s="477"/>
      <c r="S646" s="477"/>
      <c r="U646" s="477"/>
      <c r="W646" s="477"/>
      <c r="Y646" s="477"/>
      <c r="AA646" s="477"/>
      <c r="AC646" s="477"/>
      <c r="AE646" s="477"/>
      <c r="AG646" s="477"/>
      <c r="AI646" s="477"/>
      <c r="AK646" s="477"/>
    </row>
    <row r="647" ht="13.2" spans="1:37">
      <c r="A647" s="475"/>
      <c r="B647" s="475"/>
      <c r="C647" s="476"/>
      <c r="G647" s="477"/>
      <c r="I647" s="477"/>
      <c r="K647" s="477"/>
      <c r="M647" s="477"/>
      <c r="O647" s="477"/>
      <c r="Q647" s="477"/>
      <c r="S647" s="477"/>
      <c r="U647" s="477"/>
      <c r="W647" s="477"/>
      <c r="Y647" s="477"/>
      <c r="AA647" s="477"/>
      <c r="AC647" s="477"/>
      <c r="AE647" s="477"/>
      <c r="AG647" s="477"/>
      <c r="AI647" s="477"/>
      <c r="AK647" s="477"/>
    </row>
    <row r="648" ht="13.2" spans="1:37">
      <c r="A648" s="475"/>
      <c r="B648" s="475"/>
      <c r="C648" s="476"/>
      <c r="G648" s="477"/>
      <c r="I648" s="477"/>
      <c r="K648" s="477"/>
      <c r="M648" s="477"/>
      <c r="O648" s="477"/>
      <c r="Q648" s="477"/>
      <c r="S648" s="477"/>
      <c r="U648" s="477"/>
      <c r="W648" s="477"/>
      <c r="Y648" s="477"/>
      <c r="AA648" s="477"/>
      <c r="AC648" s="477"/>
      <c r="AE648" s="477"/>
      <c r="AG648" s="477"/>
      <c r="AI648" s="477"/>
      <c r="AK648" s="477"/>
    </row>
    <row r="649" ht="13.2" spans="1:37">
      <c r="A649" s="475"/>
      <c r="B649" s="475"/>
      <c r="C649" s="476"/>
      <c r="G649" s="477"/>
      <c r="I649" s="477"/>
      <c r="K649" s="477"/>
      <c r="M649" s="477"/>
      <c r="O649" s="477"/>
      <c r="Q649" s="477"/>
      <c r="S649" s="477"/>
      <c r="U649" s="477"/>
      <c r="W649" s="477"/>
      <c r="Y649" s="477"/>
      <c r="AA649" s="477"/>
      <c r="AC649" s="477"/>
      <c r="AE649" s="477"/>
      <c r="AG649" s="477"/>
      <c r="AI649" s="477"/>
      <c r="AK649" s="477"/>
    </row>
    <row r="650" ht="13.2" spans="1:37">
      <c r="A650" s="475"/>
      <c r="B650" s="475"/>
      <c r="C650" s="476"/>
      <c r="G650" s="477"/>
      <c r="I650" s="477"/>
      <c r="K650" s="477"/>
      <c r="M650" s="477"/>
      <c r="O650" s="477"/>
      <c r="Q650" s="477"/>
      <c r="S650" s="477"/>
      <c r="U650" s="477"/>
      <c r="W650" s="477"/>
      <c r="Y650" s="477"/>
      <c r="AA650" s="477"/>
      <c r="AC650" s="477"/>
      <c r="AE650" s="477"/>
      <c r="AG650" s="477"/>
      <c r="AI650" s="477"/>
      <c r="AK650" s="477"/>
    </row>
    <row r="651" ht="13.2" spans="1:37">
      <c r="A651" s="475"/>
      <c r="B651" s="475"/>
      <c r="C651" s="476"/>
      <c r="G651" s="477"/>
      <c r="I651" s="477"/>
      <c r="K651" s="477"/>
      <c r="M651" s="477"/>
      <c r="O651" s="477"/>
      <c r="Q651" s="477"/>
      <c r="S651" s="477"/>
      <c r="U651" s="477"/>
      <c r="W651" s="477"/>
      <c r="Y651" s="477"/>
      <c r="AA651" s="477"/>
      <c r="AC651" s="477"/>
      <c r="AE651" s="477"/>
      <c r="AG651" s="477"/>
      <c r="AI651" s="477"/>
      <c r="AK651" s="477"/>
    </row>
    <row r="652" ht="13.2" spans="1:37">
      <c r="A652" s="475"/>
      <c r="B652" s="475"/>
      <c r="C652" s="476"/>
      <c r="G652" s="477"/>
      <c r="I652" s="477"/>
      <c r="K652" s="477"/>
      <c r="M652" s="477"/>
      <c r="O652" s="477"/>
      <c r="Q652" s="477"/>
      <c r="S652" s="477"/>
      <c r="U652" s="477"/>
      <c r="W652" s="477"/>
      <c r="Y652" s="477"/>
      <c r="AA652" s="477"/>
      <c r="AC652" s="477"/>
      <c r="AE652" s="477"/>
      <c r="AG652" s="477"/>
      <c r="AI652" s="477"/>
      <c r="AK652" s="477"/>
    </row>
    <row r="653" ht="13.2" spans="1:37">
      <c r="A653" s="475"/>
      <c r="B653" s="475"/>
      <c r="C653" s="476"/>
      <c r="G653" s="477"/>
      <c r="I653" s="477"/>
      <c r="K653" s="477"/>
      <c r="M653" s="477"/>
      <c r="O653" s="477"/>
      <c r="Q653" s="477"/>
      <c r="S653" s="477"/>
      <c r="U653" s="477"/>
      <c r="W653" s="477"/>
      <c r="Y653" s="477"/>
      <c r="AA653" s="477"/>
      <c r="AC653" s="477"/>
      <c r="AE653" s="477"/>
      <c r="AG653" s="477"/>
      <c r="AI653" s="477"/>
      <c r="AK653" s="477"/>
    </row>
    <row r="654" ht="13.2" spans="1:37">
      <c r="A654" s="475"/>
      <c r="B654" s="475"/>
      <c r="C654" s="476"/>
      <c r="G654" s="477"/>
      <c r="I654" s="477"/>
      <c r="K654" s="477"/>
      <c r="M654" s="477"/>
      <c r="O654" s="477"/>
      <c r="Q654" s="477"/>
      <c r="S654" s="477"/>
      <c r="U654" s="477"/>
      <c r="W654" s="477"/>
      <c r="Y654" s="477"/>
      <c r="AA654" s="477"/>
      <c r="AC654" s="477"/>
      <c r="AE654" s="477"/>
      <c r="AG654" s="477"/>
      <c r="AI654" s="477"/>
      <c r="AK654" s="477"/>
    </row>
    <row r="655" ht="13.2" spans="1:37">
      <c r="A655" s="475"/>
      <c r="B655" s="475"/>
      <c r="C655" s="476"/>
      <c r="G655" s="477"/>
      <c r="I655" s="477"/>
      <c r="K655" s="477"/>
      <c r="M655" s="477"/>
      <c r="O655" s="477"/>
      <c r="Q655" s="477"/>
      <c r="S655" s="477"/>
      <c r="U655" s="477"/>
      <c r="W655" s="477"/>
      <c r="Y655" s="477"/>
      <c r="AA655" s="477"/>
      <c r="AC655" s="477"/>
      <c r="AE655" s="477"/>
      <c r="AG655" s="477"/>
      <c r="AI655" s="477"/>
      <c r="AK655" s="477"/>
    </row>
    <row r="656" ht="13.2" spans="1:37">
      <c r="A656" s="475"/>
      <c r="B656" s="475"/>
      <c r="C656" s="476"/>
      <c r="G656" s="477"/>
      <c r="I656" s="477"/>
      <c r="K656" s="477"/>
      <c r="M656" s="477"/>
      <c r="O656" s="477"/>
      <c r="Q656" s="477"/>
      <c r="S656" s="477"/>
      <c r="U656" s="477"/>
      <c r="W656" s="477"/>
      <c r="Y656" s="477"/>
      <c r="AA656" s="477"/>
      <c r="AC656" s="477"/>
      <c r="AE656" s="477"/>
      <c r="AG656" s="477"/>
      <c r="AI656" s="477"/>
      <c r="AK656" s="477"/>
    </row>
    <row r="657" ht="13.2" spans="1:37">
      <c r="A657" s="475"/>
      <c r="B657" s="475"/>
      <c r="C657" s="476"/>
      <c r="G657" s="477"/>
      <c r="I657" s="477"/>
      <c r="K657" s="477"/>
      <c r="M657" s="477"/>
      <c r="O657" s="477"/>
      <c r="Q657" s="477"/>
      <c r="S657" s="477"/>
      <c r="U657" s="477"/>
      <c r="W657" s="477"/>
      <c r="Y657" s="477"/>
      <c r="AA657" s="477"/>
      <c r="AC657" s="477"/>
      <c r="AE657" s="477"/>
      <c r="AG657" s="477"/>
      <c r="AI657" s="477"/>
      <c r="AK657" s="477"/>
    </row>
    <row r="658" ht="13.2" spans="1:37">
      <c r="A658" s="475"/>
      <c r="B658" s="475"/>
      <c r="C658" s="476"/>
      <c r="G658" s="477"/>
      <c r="I658" s="477"/>
      <c r="K658" s="477"/>
      <c r="M658" s="477"/>
      <c r="O658" s="477"/>
      <c r="Q658" s="477"/>
      <c r="S658" s="477"/>
      <c r="U658" s="477"/>
      <c r="W658" s="477"/>
      <c r="Y658" s="477"/>
      <c r="AA658" s="477"/>
      <c r="AC658" s="477"/>
      <c r="AE658" s="477"/>
      <c r="AG658" s="477"/>
      <c r="AI658" s="477"/>
      <c r="AK658" s="477"/>
    </row>
    <row r="659" ht="13.2" spans="1:37">
      <c r="A659" s="475"/>
      <c r="B659" s="475"/>
      <c r="C659" s="476"/>
      <c r="G659" s="477"/>
      <c r="I659" s="477"/>
      <c r="K659" s="477"/>
      <c r="M659" s="477"/>
      <c r="O659" s="477"/>
      <c r="Q659" s="477"/>
      <c r="S659" s="477"/>
      <c r="U659" s="477"/>
      <c r="W659" s="477"/>
      <c r="Y659" s="477"/>
      <c r="AA659" s="477"/>
      <c r="AC659" s="477"/>
      <c r="AE659" s="477"/>
      <c r="AG659" s="477"/>
      <c r="AI659" s="477"/>
      <c r="AK659" s="477"/>
    </row>
    <row r="660" ht="13.2" spans="1:37">
      <c r="A660" s="475"/>
      <c r="B660" s="475"/>
      <c r="C660" s="476"/>
      <c r="G660" s="477"/>
      <c r="I660" s="477"/>
      <c r="K660" s="477"/>
      <c r="M660" s="477"/>
      <c r="O660" s="477"/>
      <c r="Q660" s="477"/>
      <c r="S660" s="477"/>
      <c r="U660" s="477"/>
      <c r="W660" s="477"/>
      <c r="Y660" s="477"/>
      <c r="AA660" s="477"/>
      <c r="AC660" s="477"/>
      <c r="AE660" s="477"/>
      <c r="AG660" s="477"/>
      <c r="AI660" s="477"/>
      <c r="AK660" s="477"/>
    </row>
    <row r="661" ht="13.2" spans="1:37">
      <c r="A661" s="475"/>
      <c r="B661" s="475"/>
      <c r="C661" s="476"/>
      <c r="G661" s="477"/>
      <c r="I661" s="477"/>
      <c r="K661" s="477"/>
      <c r="M661" s="477"/>
      <c r="O661" s="477"/>
      <c r="Q661" s="477"/>
      <c r="S661" s="477"/>
      <c r="U661" s="477"/>
      <c r="W661" s="477"/>
      <c r="Y661" s="477"/>
      <c r="AA661" s="477"/>
      <c r="AC661" s="477"/>
      <c r="AE661" s="477"/>
      <c r="AG661" s="477"/>
      <c r="AI661" s="477"/>
      <c r="AK661" s="477"/>
    </row>
    <row r="662" ht="13.2" spans="1:37">
      <c r="A662" s="475"/>
      <c r="B662" s="475"/>
      <c r="C662" s="476"/>
      <c r="G662" s="477"/>
      <c r="I662" s="477"/>
      <c r="K662" s="477"/>
      <c r="M662" s="477"/>
      <c r="O662" s="477"/>
      <c r="Q662" s="477"/>
      <c r="S662" s="477"/>
      <c r="U662" s="477"/>
      <c r="W662" s="477"/>
      <c r="Y662" s="477"/>
      <c r="AA662" s="477"/>
      <c r="AC662" s="477"/>
      <c r="AE662" s="477"/>
      <c r="AG662" s="477"/>
      <c r="AI662" s="477"/>
      <c r="AK662" s="477"/>
    </row>
    <row r="663" ht="13.2" spans="1:37">
      <c r="A663" s="475"/>
      <c r="B663" s="475"/>
      <c r="C663" s="476"/>
      <c r="G663" s="477"/>
      <c r="I663" s="477"/>
      <c r="K663" s="477"/>
      <c r="M663" s="477"/>
      <c r="O663" s="477"/>
      <c r="Q663" s="477"/>
      <c r="S663" s="477"/>
      <c r="U663" s="477"/>
      <c r="W663" s="477"/>
      <c r="Y663" s="477"/>
      <c r="AA663" s="477"/>
      <c r="AC663" s="477"/>
      <c r="AE663" s="477"/>
      <c r="AG663" s="477"/>
      <c r="AI663" s="477"/>
      <c r="AK663" s="477"/>
    </row>
    <row r="664" ht="13.2" spans="1:37">
      <c r="A664" s="475"/>
      <c r="B664" s="475"/>
      <c r="C664" s="476"/>
      <c r="G664" s="477"/>
      <c r="I664" s="477"/>
      <c r="K664" s="477"/>
      <c r="M664" s="477"/>
      <c r="O664" s="477"/>
      <c r="Q664" s="477"/>
      <c r="S664" s="477"/>
      <c r="U664" s="477"/>
      <c r="W664" s="477"/>
      <c r="Y664" s="477"/>
      <c r="AA664" s="477"/>
      <c r="AC664" s="477"/>
      <c r="AE664" s="477"/>
      <c r="AG664" s="477"/>
      <c r="AI664" s="477"/>
      <c r="AK664" s="477"/>
    </row>
    <row r="665" ht="13.2" spans="1:37">
      <c r="A665" s="475"/>
      <c r="B665" s="475"/>
      <c r="C665" s="476"/>
      <c r="G665" s="477"/>
      <c r="I665" s="477"/>
      <c r="K665" s="477"/>
      <c r="M665" s="477"/>
      <c r="O665" s="477"/>
      <c r="Q665" s="477"/>
      <c r="S665" s="477"/>
      <c r="U665" s="477"/>
      <c r="W665" s="477"/>
      <c r="Y665" s="477"/>
      <c r="AA665" s="477"/>
      <c r="AC665" s="477"/>
      <c r="AE665" s="477"/>
      <c r="AG665" s="477"/>
      <c r="AI665" s="477"/>
      <c r="AK665" s="477"/>
    </row>
    <row r="666" ht="13.2" spans="1:37">
      <c r="A666" s="475"/>
      <c r="B666" s="475"/>
      <c r="C666" s="476"/>
      <c r="G666" s="477"/>
      <c r="I666" s="477"/>
      <c r="K666" s="477"/>
      <c r="M666" s="477"/>
      <c r="O666" s="477"/>
      <c r="Q666" s="477"/>
      <c r="S666" s="477"/>
      <c r="U666" s="477"/>
      <c r="W666" s="477"/>
      <c r="Y666" s="477"/>
      <c r="AA666" s="477"/>
      <c r="AC666" s="477"/>
      <c r="AE666" s="477"/>
      <c r="AG666" s="477"/>
      <c r="AI666" s="477"/>
      <c r="AK666" s="477"/>
    </row>
    <row r="667" ht="13.2" spans="1:37">
      <c r="A667" s="475"/>
      <c r="B667" s="475"/>
      <c r="C667" s="476"/>
      <c r="G667" s="477"/>
      <c r="I667" s="477"/>
      <c r="K667" s="477"/>
      <c r="M667" s="477"/>
      <c r="O667" s="477"/>
      <c r="Q667" s="477"/>
      <c r="S667" s="477"/>
      <c r="U667" s="477"/>
      <c r="W667" s="477"/>
      <c r="Y667" s="477"/>
      <c r="AA667" s="477"/>
      <c r="AC667" s="477"/>
      <c r="AE667" s="477"/>
      <c r="AG667" s="477"/>
      <c r="AI667" s="477"/>
      <c r="AK667" s="477"/>
    </row>
    <row r="668" ht="13.2" spans="1:37">
      <c r="A668" s="475"/>
      <c r="B668" s="475"/>
      <c r="C668" s="476"/>
      <c r="G668" s="477"/>
      <c r="I668" s="477"/>
      <c r="K668" s="477"/>
      <c r="M668" s="477"/>
      <c r="O668" s="477"/>
      <c r="Q668" s="477"/>
      <c r="S668" s="477"/>
      <c r="U668" s="477"/>
      <c r="W668" s="477"/>
      <c r="Y668" s="477"/>
      <c r="AA668" s="477"/>
      <c r="AC668" s="477"/>
      <c r="AE668" s="477"/>
      <c r="AG668" s="477"/>
      <c r="AI668" s="477"/>
      <c r="AK668" s="477"/>
    </row>
    <row r="669" ht="13.2" spans="1:37">
      <c r="A669" s="475"/>
      <c r="B669" s="475"/>
      <c r="C669" s="476"/>
      <c r="G669" s="477"/>
      <c r="I669" s="477"/>
      <c r="K669" s="477"/>
      <c r="M669" s="477"/>
      <c r="O669" s="477"/>
      <c r="Q669" s="477"/>
      <c r="S669" s="477"/>
      <c r="U669" s="477"/>
      <c r="W669" s="477"/>
      <c r="Y669" s="477"/>
      <c r="AA669" s="477"/>
      <c r="AC669" s="477"/>
      <c r="AE669" s="477"/>
      <c r="AG669" s="477"/>
      <c r="AI669" s="477"/>
      <c r="AK669" s="477"/>
    </row>
    <row r="670" ht="13.2" spans="1:37">
      <c r="A670" s="475"/>
      <c r="B670" s="475"/>
      <c r="C670" s="476"/>
      <c r="G670" s="477"/>
      <c r="I670" s="477"/>
      <c r="K670" s="477"/>
      <c r="M670" s="477"/>
      <c r="O670" s="477"/>
      <c r="Q670" s="477"/>
      <c r="S670" s="477"/>
      <c r="U670" s="477"/>
      <c r="W670" s="477"/>
      <c r="Y670" s="477"/>
      <c r="AA670" s="477"/>
      <c r="AC670" s="477"/>
      <c r="AE670" s="477"/>
      <c r="AG670" s="477"/>
      <c r="AI670" s="477"/>
      <c r="AK670" s="477"/>
    </row>
    <row r="671" ht="13.2" spans="1:37">
      <c r="A671" s="475"/>
      <c r="B671" s="475"/>
      <c r="C671" s="476"/>
      <c r="G671" s="477"/>
      <c r="I671" s="477"/>
      <c r="K671" s="477"/>
      <c r="M671" s="477"/>
      <c r="O671" s="477"/>
      <c r="Q671" s="477"/>
      <c r="S671" s="477"/>
      <c r="U671" s="477"/>
      <c r="W671" s="477"/>
      <c r="Y671" s="477"/>
      <c r="AA671" s="477"/>
      <c r="AC671" s="477"/>
      <c r="AE671" s="477"/>
      <c r="AG671" s="477"/>
      <c r="AI671" s="477"/>
      <c r="AK671" s="477"/>
    </row>
    <row r="672" ht="13.2" spans="1:37">
      <c r="A672" s="475"/>
      <c r="B672" s="475"/>
      <c r="C672" s="476"/>
      <c r="G672" s="477"/>
      <c r="I672" s="477"/>
      <c r="K672" s="477"/>
      <c r="M672" s="477"/>
      <c r="O672" s="477"/>
      <c r="Q672" s="477"/>
      <c r="S672" s="477"/>
      <c r="U672" s="477"/>
      <c r="W672" s="477"/>
      <c r="Y672" s="477"/>
      <c r="AA672" s="477"/>
      <c r="AC672" s="477"/>
      <c r="AE672" s="477"/>
      <c r="AG672" s="477"/>
      <c r="AI672" s="477"/>
      <c r="AK672" s="477"/>
    </row>
    <row r="673" ht="13.2" spans="1:37">
      <c r="A673" s="475"/>
      <c r="B673" s="475"/>
      <c r="C673" s="476"/>
      <c r="G673" s="477"/>
      <c r="I673" s="477"/>
      <c r="K673" s="477"/>
      <c r="M673" s="477"/>
      <c r="O673" s="477"/>
      <c r="Q673" s="477"/>
      <c r="S673" s="477"/>
      <c r="U673" s="477"/>
      <c r="W673" s="477"/>
      <c r="Y673" s="477"/>
      <c r="AA673" s="477"/>
      <c r="AC673" s="477"/>
      <c r="AE673" s="477"/>
      <c r="AG673" s="477"/>
      <c r="AI673" s="477"/>
      <c r="AK673" s="477"/>
    </row>
    <row r="674" ht="13.2" spans="1:37">
      <c r="A674" s="475"/>
      <c r="B674" s="475"/>
      <c r="C674" s="476"/>
      <c r="G674" s="477"/>
      <c r="I674" s="477"/>
      <c r="K674" s="477"/>
      <c r="M674" s="477"/>
      <c r="O674" s="477"/>
      <c r="Q674" s="477"/>
      <c r="S674" s="477"/>
      <c r="U674" s="477"/>
      <c r="W674" s="477"/>
      <c r="Y674" s="477"/>
      <c r="AA674" s="477"/>
      <c r="AC674" s="477"/>
      <c r="AE674" s="477"/>
      <c r="AG674" s="477"/>
      <c r="AI674" s="477"/>
      <c r="AK674" s="477"/>
    </row>
    <row r="675" ht="13.2" spans="1:37">
      <c r="A675" s="475"/>
      <c r="B675" s="475"/>
      <c r="C675" s="476"/>
      <c r="G675" s="477"/>
      <c r="I675" s="477"/>
      <c r="K675" s="477"/>
      <c r="M675" s="477"/>
      <c r="O675" s="477"/>
      <c r="Q675" s="477"/>
      <c r="S675" s="477"/>
      <c r="U675" s="477"/>
      <c r="W675" s="477"/>
      <c r="Y675" s="477"/>
      <c r="AA675" s="477"/>
      <c r="AC675" s="477"/>
      <c r="AE675" s="477"/>
      <c r="AG675" s="477"/>
      <c r="AI675" s="477"/>
      <c r="AK675" s="477"/>
    </row>
    <row r="676" ht="13.2" spans="1:37">
      <c r="A676" s="475"/>
      <c r="B676" s="475"/>
      <c r="C676" s="476"/>
      <c r="G676" s="477"/>
      <c r="I676" s="477"/>
      <c r="K676" s="477"/>
      <c r="M676" s="477"/>
      <c r="O676" s="477"/>
      <c r="Q676" s="477"/>
      <c r="S676" s="477"/>
      <c r="U676" s="477"/>
      <c r="W676" s="477"/>
      <c r="Y676" s="477"/>
      <c r="AA676" s="477"/>
      <c r="AC676" s="477"/>
      <c r="AE676" s="477"/>
      <c r="AG676" s="477"/>
      <c r="AI676" s="477"/>
      <c r="AK676" s="477"/>
    </row>
    <row r="677" ht="13.2" spans="1:37">
      <c r="A677" s="475"/>
      <c r="B677" s="475"/>
      <c r="C677" s="476"/>
      <c r="G677" s="477"/>
      <c r="I677" s="477"/>
      <c r="K677" s="477"/>
      <c r="M677" s="477"/>
      <c r="O677" s="477"/>
      <c r="Q677" s="477"/>
      <c r="S677" s="477"/>
      <c r="U677" s="477"/>
      <c r="W677" s="477"/>
      <c r="Y677" s="477"/>
      <c r="AA677" s="477"/>
      <c r="AC677" s="477"/>
      <c r="AE677" s="477"/>
      <c r="AG677" s="477"/>
      <c r="AI677" s="477"/>
      <c r="AK677" s="477"/>
    </row>
    <row r="678" ht="13.2" spans="1:37">
      <c r="A678" s="475"/>
      <c r="B678" s="475"/>
      <c r="C678" s="476"/>
      <c r="G678" s="477"/>
      <c r="I678" s="477"/>
      <c r="K678" s="477"/>
      <c r="M678" s="477"/>
      <c r="O678" s="477"/>
      <c r="Q678" s="477"/>
      <c r="S678" s="477"/>
      <c r="U678" s="477"/>
      <c r="W678" s="477"/>
      <c r="Y678" s="477"/>
      <c r="AA678" s="477"/>
      <c r="AC678" s="477"/>
      <c r="AE678" s="477"/>
      <c r="AG678" s="477"/>
      <c r="AI678" s="477"/>
      <c r="AK678" s="477"/>
    </row>
    <row r="679" ht="13.2" spans="1:37">
      <c r="A679" s="475"/>
      <c r="B679" s="475"/>
      <c r="C679" s="476"/>
      <c r="G679" s="477"/>
      <c r="I679" s="477"/>
      <c r="K679" s="477"/>
      <c r="M679" s="477"/>
      <c r="O679" s="477"/>
      <c r="Q679" s="477"/>
      <c r="S679" s="477"/>
      <c r="U679" s="477"/>
      <c r="W679" s="477"/>
      <c r="Y679" s="477"/>
      <c r="AA679" s="477"/>
      <c r="AC679" s="477"/>
      <c r="AE679" s="477"/>
      <c r="AG679" s="477"/>
      <c r="AI679" s="477"/>
      <c r="AK679" s="477"/>
    </row>
    <row r="680" ht="13.2" spans="1:37">
      <c r="A680" s="475"/>
      <c r="B680" s="475"/>
      <c r="C680" s="476"/>
      <c r="G680" s="477"/>
      <c r="I680" s="477"/>
      <c r="K680" s="477"/>
      <c r="M680" s="477"/>
      <c r="O680" s="477"/>
      <c r="Q680" s="477"/>
      <c r="S680" s="477"/>
      <c r="U680" s="477"/>
      <c r="W680" s="477"/>
      <c r="Y680" s="477"/>
      <c r="AA680" s="477"/>
      <c r="AC680" s="477"/>
      <c r="AE680" s="477"/>
      <c r="AG680" s="477"/>
      <c r="AI680" s="477"/>
      <c r="AK680" s="477"/>
    </row>
    <row r="681" ht="13.2" spans="1:37">
      <c r="A681" s="475"/>
      <c r="B681" s="475"/>
      <c r="C681" s="476"/>
      <c r="G681" s="477"/>
      <c r="I681" s="477"/>
      <c r="K681" s="477"/>
      <c r="M681" s="477"/>
      <c r="O681" s="477"/>
      <c r="Q681" s="477"/>
      <c r="S681" s="477"/>
      <c r="U681" s="477"/>
      <c r="W681" s="477"/>
      <c r="Y681" s="477"/>
      <c r="AA681" s="477"/>
      <c r="AC681" s="477"/>
      <c r="AE681" s="477"/>
      <c r="AG681" s="477"/>
      <c r="AI681" s="477"/>
      <c r="AK681" s="477"/>
    </row>
    <row r="682" ht="13.2" spans="1:37">
      <c r="A682" s="475"/>
      <c r="B682" s="475"/>
      <c r="C682" s="476"/>
      <c r="G682" s="477"/>
      <c r="I682" s="477"/>
      <c r="K682" s="477"/>
      <c r="M682" s="477"/>
      <c r="O682" s="477"/>
      <c r="Q682" s="477"/>
      <c r="S682" s="477"/>
      <c r="U682" s="477"/>
      <c r="W682" s="477"/>
      <c r="Y682" s="477"/>
      <c r="AA682" s="477"/>
      <c r="AC682" s="477"/>
      <c r="AE682" s="477"/>
      <c r="AG682" s="477"/>
      <c r="AI682" s="477"/>
      <c r="AK682" s="477"/>
    </row>
    <row r="683" ht="13.2" spans="1:37">
      <c r="A683" s="475"/>
      <c r="B683" s="475"/>
      <c r="C683" s="476"/>
      <c r="G683" s="477"/>
      <c r="I683" s="477"/>
      <c r="K683" s="477"/>
      <c r="M683" s="477"/>
      <c r="O683" s="477"/>
      <c r="Q683" s="477"/>
      <c r="S683" s="477"/>
      <c r="U683" s="477"/>
      <c r="W683" s="477"/>
      <c r="Y683" s="477"/>
      <c r="AA683" s="477"/>
      <c r="AC683" s="477"/>
      <c r="AE683" s="477"/>
      <c r="AG683" s="477"/>
      <c r="AI683" s="477"/>
      <c r="AK683" s="477"/>
    </row>
    <row r="684" ht="13.2" spans="1:37">
      <c r="A684" s="475"/>
      <c r="B684" s="475"/>
      <c r="C684" s="476"/>
      <c r="G684" s="477"/>
      <c r="I684" s="477"/>
      <c r="K684" s="477"/>
      <c r="M684" s="477"/>
      <c r="O684" s="477"/>
      <c r="Q684" s="477"/>
      <c r="S684" s="477"/>
      <c r="U684" s="477"/>
      <c r="W684" s="477"/>
      <c r="Y684" s="477"/>
      <c r="AA684" s="477"/>
      <c r="AC684" s="477"/>
      <c r="AE684" s="477"/>
      <c r="AG684" s="477"/>
      <c r="AI684" s="477"/>
      <c r="AK684" s="477"/>
    </row>
    <row r="685" ht="13.2" spans="1:37">
      <c r="A685" s="475"/>
      <c r="B685" s="475"/>
      <c r="C685" s="476"/>
      <c r="G685" s="477"/>
      <c r="I685" s="477"/>
      <c r="K685" s="477"/>
      <c r="M685" s="477"/>
      <c r="O685" s="477"/>
      <c r="Q685" s="477"/>
      <c r="S685" s="477"/>
      <c r="U685" s="477"/>
      <c r="W685" s="477"/>
      <c r="Y685" s="477"/>
      <c r="AA685" s="477"/>
      <c r="AC685" s="477"/>
      <c r="AE685" s="477"/>
      <c r="AG685" s="477"/>
      <c r="AI685" s="477"/>
      <c r="AK685" s="477"/>
    </row>
    <row r="686" ht="13.2" spans="1:37">
      <c r="A686" s="475"/>
      <c r="B686" s="475"/>
      <c r="C686" s="476"/>
      <c r="G686" s="477"/>
      <c r="I686" s="477"/>
      <c r="K686" s="477"/>
      <c r="M686" s="477"/>
      <c r="O686" s="477"/>
      <c r="Q686" s="477"/>
      <c r="S686" s="477"/>
      <c r="U686" s="477"/>
      <c r="W686" s="477"/>
      <c r="Y686" s="477"/>
      <c r="AA686" s="477"/>
      <c r="AC686" s="477"/>
      <c r="AE686" s="477"/>
      <c r="AG686" s="477"/>
      <c r="AI686" s="477"/>
      <c r="AK686" s="477"/>
    </row>
    <row r="687" ht="13.2" spans="1:37">
      <c r="A687" s="475"/>
      <c r="B687" s="475"/>
      <c r="C687" s="476"/>
      <c r="G687" s="477"/>
      <c r="I687" s="477"/>
      <c r="K687" s="477"/>
      <c r="M687" s="477"/>
      <c r="O687" s="477"/>
      <c r="Q687" s="477"/>
      <c r="S687" s="477"/>
      <c r="U687" s="477"/>
      <c r="W687" s="477"/>
      <c r="Y687" s="477"/>
      <c r="AA687" s="477"/>
      <c r="AC687" s="477"/>
      <c r="AE687" s="477"/>
      <c r="AG687" s="477"/>
      <c r="AI687" s="477"/>
      <c r="AK687" s="477"/>
    </row>
    <row r="688" ht="13.2" spans="1:37">
      <c r="A688" s="475"/>
      <c r="B688" s="475"/>
      <c r="C688" s="476"/>
      <c r="G688" s="477"/>
      <c r="I688" s="477"/>
      <c r="K688" s="477"/>
      <c r="M688" s="477"/>
      <c r="O688" s="477"/>
      <c r="Q688" s="477"/>
      <c r="S688" s="477"/>
      <c r="U688" s="477"/>
      <c r="W688" s="477"/>
      <c r="Y688" s="477"/>
      <c r="AA688" s="477"/>
      <c r="AC688" s="477"/>
      <c r="AE688" s="477"/>
      <c r="AG688" s="477"/>
      <c r="AI688" s="477"/>
      <c r="AK688" s="477"/>
    </row>
    <row r="689" ht="13.2" spans="1:37">
      <c r="A689" s="475"/>
      <c r="B689" s="475"/>
      <c r="C689" s="476"/>
      <c r="G689" s="477"/>
      <c r="I689" s="477"/>
      <c r="K689" s="477"/>
      <c r="M689" s="477"/>
      <c r="O689" s="477"/>
      <c r="Q689" s="477"/>
      <c r="S689" s="477"/>
      <c r="U689" s="477"/>
      <c r="W689" s="477"/>
      <c r="Y689" s="477"/>
      <c r="AA689" s="477"/>
      <c r="AC689" s="477"/>
      <c r="AE689" s="477"/>
      <c r="AG689" s="477"/>
      <c r="AI689" s="477"/>
      <c r="AK689" s="477"/>
    </row>
    <row r="690" ht="13.2" spans="1:37">
      <c r="A690" s="475"/>
      <c r="B690" s="475"/>
      <c r="C690" s="476"/>
      <c r="G690" s="477"/>
      <c r="I690" s="477"/>
      <c r="K690" s="477"/>
      <c r="M690" s="477"/>
      <c r="O690" s="477"/>
      <c r="Q690" s="477"/>
      <c r="S690" s="477"/>
      <c r="U690" s="477"/>
      <c r="W690" s="477"/>
      <c r="Y690" s="477"/>
      <c r="AA690" s="477"/>
      <c r="AC690" s="477"/>
      <c r="AE690" s="477"/>
      <c r="AG690" s="477"/>
      <c r="AI690" s="477"/>
      <c r="AK690" s="477"/>
    </row>
    <row r="691" ht="13.2" spans="1:37">
      <c r="A691" s="475"/>
      <c r="B691" s="475"/>
      <c r="C691" s="476"/>
      <c r="G691" s="477"/>
      <c r="I691" s="477"/>
      <c r="K691" s="477"/>
      <c r="M691" s="477"/>
      <c r="O691" s="477"/>
      <c r="Q691" s="477"/>
      <c r="S691" s="477"/>
      <c r="U691" s="477"/>
      <c r="W691" s="477"/>
      <c r="Y691" s="477"/>
      <c r="AA691" s="477"/>
      <c r="AC691" s="477"/>
      <c r="AE691" s="477"/>
      <c r="AG691" s="477"/>
      <c r="AI691" s="477"/>
      <c r="AK691" s="477"/>
    </row>
    <row r="692" ht="13.2" spans="1:37">
      <c r="A692" s="475"/>
      <c r="B692" s="475"/>
      <c r="C692" s="476"/>
      <c r="G692" s="477"/>
      <c r="I692" s="477"/>
      <c r="K692" s="477"/>
      <c r="M692" s="477"/>
      <c r="O692" s="477"/>
      <c r="Q692" s="477"/>
      <c r="S692" s="477"/>
      <c r="U692" s="477"/>
      <c r="W692" s="477"/>
      <c r="Y692" s="477"/>
      <c r="AA692" s="477"/>
      <c r="AC692" s="477"/>
      <c r="AE692" s="477"/>
      <c r="AG692" s="477"/>
      <c r="AI692" s="477"/>
      <c r="AK692" s="477"/>
    </row>
    <row r="693" ht="13.2" spans="1:37">
      <c r="A693" s="475"/>
      <c r="B693" s="475"/>
      <c r="C693" s="476"/>
      <c r="G693" s="477"/>
      <c r="I693" s="477"/>
      <c r="K693" s="477"/>
      <c r="M693" s="477"/>
      <c r="O693" s="477"/>
      <c r="Q693" s="477"/>
      <c r="S693" s="477"/>
      <c r="U693" s="477"/>
      <c r="W693" s="477"/>
      <c r="Y693" s="477"/>
      <c r="AA693" s="477"/>
      <c r="AC693" s="477"/>
      <c r="AE693" s="477"/>
      <c r="AG693" s="477"/>
      <c r="AI693" s="477"/>
      <c r="AK693" s="477"/>
    </row>
    <row r="694" ht="13.2" spans="1:37">
      <c r="A694" s="475"/>
      <c r="B694" s="475"/>
      <c r="C694" s="476"/>
      <c r="G694" s="477"/>
      <c r="I694" s="477"/>
      <c r="K694" s="477"/>
      <c r="M694" s="477"/>
      <c r="O694" s="477"/>
      <c r="Q694" s="477"/>
      <c r="S694" s="477"/>
      <c r="U694" s="477"/>
      <c r="W694" s="477"/>
      <c r="Y694" s="477"/>
      <c r="AA694" s="477"/>
      <c r="AC694" s="477"/>
      <c r="AE694" s="477"/>
      <c r="AG694" s="477"/>
      <c r="AI694" s="477"/>
      <c r="AK694" s="477"/>
    </row>
    <row r="695" ht="13.2" spans="1:37">
      <c r="A695" s="475"/>
      <c r="B695" s="475"/>
      <c r="C695" s="476"/>
      <c r="G695" s="477"/>
      <c r="I695" s="477"/>
      <c r="K695" s="477"/>
      <c r="M695" s="477"/>
      <c r="O695" s="477"/>
      <c r="Q695" s="477"/>
      <c r="S695" s="477"/>
      <c r="U695" s="477"/>
      <c r="W695" s="477"/>
      <c r="Y695" s="477"/>
      <c r="AA695" s="477"/>
      <c r="AC695" s="477"/>
      <c r="AE695" s="477"/>
      <c r="AG695" s="477"/>
      <c r="AI695" s="477"/>
      <c r="AK695" s="477"/>
    </row>
    <row r="696" ht="13.2" spans="1:37">
      <c r="A696" s="475"/>
      <c r="B696" s="475"/>
      <c r="C696" s="476"/>
      <c r="G696" s="477"/>
      <c r="I696" s="477"/>
      <c r="K696" s="477"/>
      <c r="M696" s="477"/>
      <c r="O696" s="477"/>
      <c r="Q696" s="477"/>
      <c r="S696" s="477"/>
      <c r="U696" s="477"/>
      <c r="W696" s="477"/>
      <c r="Y696" s="477"/>
      <c r="AA696" s="477"/>
      <c r="AC696" s="477"/>
      <c r="AE696" s="477"/>
      <c r="AG696" s="477"/>
      <c r="AI696" s="477"/>
      <c r="AK696" s="477"/>
    </row>
    <row r="697" ht="13.2" spans="1:37">
      <c r="A697" s="475"/>
      <c r="B697" s="475"/>
      <c r="C697" s="476"/>
      <c r="G697" s="477"/>
      <c r="I697" s="477"/>
      <c r="K697" s="477"/>
      <c r="M697" s="477"/>
      <c r="O697" s="477"/>
      <c r="Q697" s="477"/>
      <c r="S697" s="477"/>
      <c r="U697" s="477"/>
      <c r="W697" s="477"/>
      <c r="Y697" s="477"/>
      <c r="AA697" s="477"/>
      <c r="AC697" s="477"/>
      <c r="AE697" s="477"/>
      <c r="AG697" s="477"/>
      <c r="AI697" s="477"/>
      <c r="AK697" s="477"/>
    </row>
    <row r="698" ht="13.2" spans="1:37">
      <c r="A698" s="475"/>
      <c r="B698" s="475"/>
      <c r="C698" s="476"/>
      <c r="G698" s="477"/>
      <c r="I698" s="477"/>
      <c r="K698" s="477"/>
      <c r="M698" s="477"/>
      <c r="O698" s="477"/>
      <c r="Q698" s="477"/>
      <c r="S698" s="477"/>
      <c r="U698" s="477"/>
      <c r="W698" s="477"/>
      <c r="Y698" s="477"/>
      <c r="AA698" s="477"/>
      <c r="AC698" s="477"/>
      <c r="AE698" s="477"/>
      <c r="AG698" s="477"/>
      <c r="AI698" s="477"/>
      <c r="AK698" s="477"/>
    </row>
    <row r="699" ht="13.2" spans="1:37">
      <c r="A699" s="475"/>
      <c r="B699" s="475"/>
      <c r="C699" s="476"/>
      <c r="G699" s="477"/>
      <c r="I699" s="477"/>
      <c r="K699" s="477"/>
      <c r="M699" s="477"/>
      <c r="O699" s="477"/>
      <c r="Q699" s="477"/>
      <c r="S699" s="477"/>
      <c r="U699" s="477"/>
      <c r="W699" s="477"/>
      <c r="Y699" s="477"/>
      <c r="AA699" s="477"/>
      <c r="AC699" s="477"/>
      <c r="AE699" s="477"/>
      <c r="AG699" s="477"/>
      <c r="AI699" s="477"/>
      <c r="AK699" s="477"/>
    </row>
    <row r="700" ht="13.2" spans="1:37">
      <c r="A700" s="475"/>
      <c r="B700" s="475"/>
      <c r="C700" s="476"/>
      <c r="G700" s="477"/>
      <c r="I700" s="477"/>
      <c r="K700" s="477"/>
      <c r="M700" s="477"/>
      <c r="O700" s="477"/>
      <c r="Q700" s="477"/>
      <c r="S700" s="477"/>
      <c r="U700" s="477"/>
      <c r="W700" s="477"/>
      <c r="Y700" s="477"/>
      <c r="AA700" s="477"/>
      <c r="AC700" s="477"/>
      <c r="AE700" s="477"/>
      <c r="AG700" s="477"/>
      <c r="AI700" s="477"/>
      <c r="AK700" s="477"/>
    </row>
    <row r="701" ht="13.2" spans="1:37">
      <c r="A701" s="475"/>
      <c r="B701" s="475"/>
      <c r="C701" s="476"/>
      <c r="G701" s="477"/>
      <c r="I701" s="477"/>
      <c r="K701" s="477"/>
      <c r="M701" s="477"/>
      <c r="O701" s="477"/>
      <c r="Q701" s="477"/>
      <c r="S701" s="477"/>
      <c r="U701" s="477"/>
      <c r="W701" s="477"/>
      <c r="Y701" s="477"/>
      <c r="AA701" s="477"/>
      <c r="AC701" s="477"/>
      <c r="AE701" s="477"/>
      <c r="AG701" s="477"/>
      <c r="AI701" s="477"/>
      <c r="AK701" s="477"/>
    </row>
    <row r="702" ht="13.2" spans="1:37">
      <c r="A702" s="475"/>
      <c r="B702" s="475"/>
      <c r="C702" s="476"/>
      <c r="G702" s="477"/>
      <c r="I702" s="477"/>
      <c r="K702" s="477"/>
      <c r="M702" s="477"/>
      <c r="O702" s="477"/>
      <c r="Q702" s="477"/>
      <c r="S702" s="477"/>
      <c r="U702" s="477"/>
      <c r="W702" s="477"/>
      <c r="Y702" s="477"/>
      <c r="AA702" s="477"/>
      <c r="AC702" s="477"/>
      <c r="AE702" s="477"/>
      <c r="AG702" s="477"/>
      <c r="AI702" s="477"/>
      <c r="AK702" s="477"/>
    </row>
    <row r="703" ht="13.2" spans="1:37">
      <c r="A703" s="475"/>
      <c r="B703" s="475"/>
      <c r="C703" s="476"/>
      <c r="G703" s="477"/>
      <c r="I703" s="477"/>
      <c r="K703" s="477"/>
      <c r="M703" s="477"/>
      <c r="O703" s="477"/>
      <c r="Q703" s="477"/>
      <c r="S703" s="477"/>
      <c r="U703" s="477"/>
      <c r="W703" s="477"/>
      <c r="Y703" s="477"/>
      <c r="AA703" s="477"/>
      <c r="AC703" s="477"/>
      <c r="AE703" s="477"/>
      <c r="AG703" s="477"/>
      <c r="AI703" s="477"/>
      <c r="AK703" s="477"/>
    </row>
    <row r="704" ht="13.2" spans="1:37">
      <c r="A704" s="475"/>
      <c r="B704" s="475"/>
      <c r="C704" s="476"/>
      <c r="G704" s="477"/>
      <c r="I704" s="477"/>
      <c r="K704" s="477"/>
      <c r="M704" s="477"/>
      <c r="O704" s="477"/>
      <c r="Q704" s="477"/>
      <c r="S704" s="477"/>
      <c r="U704" s="477"/>
      <c r="W704" s="477"/>
      <c r="Y704" s="477"/>
      <c r="AA704" s="477"/>
      <c r="AC704" s="477"/>
      <c r="AE704" s="477"/>
      <c r="AG704" s="477"/>
      <c r="AI704" s="477"/>
      <c r="AK704" s="477"/>
    </row>
    <row r="705" ht="13.2" spans="1:37">
      <c r="A705" s="475"/>
      <c r="B705" s="475"/>
      <c r="C705" s="476"/>
      <c r="G705" s="477"/>
      <c r="I705" s="477"/>
      <c r="K705" s="477"/>
      <c r="M705" s="477"/>
      <c r="O705" s="477"/>
      <c r="Q705" s="477"/>
      <c r="S705" s="477"/>
      <c r="U705" s="477"/>
      <c r="W705" s="477"/>
      <c r="Y705" s="477"/>
      <c r="AA705" s="477"/>
      <c r="AC705" s="477"/>
      <c r="AE705" s="477"/>
      <c r="AG705" s="477"/>
      <c r="AI705" s="477"/>
      <c r="AK705" s="477"/>
    </row>
    <row r="706" ht="13.2" spans="1:37">
      <c r="A706" s="475"/>
      <c r="B706" s="475"/>
      <c r="C706" s="476"/>
      <c r="G706" s="477"/>
      <c r="I706" s="477"/>
      <c r="K706" s="477"/>
      <c r="M706" s="477"/>
      <c r="O706" s="477"/>
      <c r="Q706" s="477"/>
      <c r="S706" s="477"/>
      <c r="U706" s="477"/>
      <c r="W706" s="477"/>
      <c r="Y706" s="477"/>
      <c r="AA706" s="477"/>
      <c r="AC706" s="477"/>
      <c r="AE706" s="477"/>
      <c r="AG706" s="477"/>
      <c r="AI706" s="477"/>
      <c r="AK706" s="477"/>
    </row>
    <row r="707" ht="13.2" spans="1:37">
      <c r="A707" s="475"/>
      <c r="B707" s="475"/>
      <c r="C707" s="476"/>
      <c r="G707" s="477"/>
      <c r="I707" s="477"/>
      <c r="K707" s="477"/>
      <c r="M707" s="477"/>
      <c r="O707" s="477"/>
      <c r="Q707" s="477"/>
      <c r="S707" s="477"/>
      <c r="U707" s="477"/>
      <c r="W707" s="477"/>
      <c r="Y707" s="477"/>
      <c r="AA707" s="477"/>
      <c r="AC707" s="477"/>
      <c r="AE707" s="477"/>
      <c r="AG707" s="477"/>
      <c r="AI707" s="477"/>
      <c r="AK707" s="477"/>
    </row>
    <row r="708" ht="13.2" spans="1:37">
      <c r="A708" s="475"/>
      <c r="B708" s="475"/>
      <c r="C708" s="476"/>
      <c r="G708" s="477"/>
      <c r="I708" s="477"/>
      <c r="K708" s="477"/>
      <c r="M708" s="477"/>
      <c r="O708" s="477"/>
      <c r="Q708" s="477"/>
      <c r="S708" s="477"/>
      <c r="U708" s="477"/>
      <c r="W708" s="477"/>
      <c r="Y708" s="477"/>
      <c r="AA708" s="477"/>
      <c r="AC708" s="477"/>
      <c r="AE708" s="477"/>
      <c r="AG708" s="477"/>
      <c r="AI708" s="477"/>
      <c r="AK708" s="477"/>
    </row>
    <row r="709" ht="13.2" spans="1:37">
      <c r="A709" s="475"/>
      <c r="B709" s="475"/>
      <c r="C709" s="476"/>
      <c r="G709" s="477"/>
      <c r="I709" s="477"/>
      <c r="K709" s="477"/>
      <c r="M709" s="477"/>
      <c r="O709" s="477"/>
      <c r="Q709" s="477"/>
      <c r="S709" s="477"/>
      <c r="U709" s="477"/>
      <c r="W709" s="477"/>
      <c r="Y709" s="477"/>
      <c r="AA709" s="477"/>
      <c r="AC709" s="477"/>
      <c r="AE709" s="477"/>
      <c r="AG709" s="477"/>
      <c r="AI709" s="477"/>
      <c r="AK709" s="477"/>
    </row>
    <row r="710" ht="13.2" spans="1:37">
      <c r="A710" s="475"/>
      <c r="B710" s="475"/>
      <c r="C710" s="476"/>
      <c r="G710" s="477"/>
      <c r="I710" s="477"/>
      <c r="K710" s="477"/>
      <c r="M710" s="477"/>
      <c r="O710" s="477"/>
      <c r="Q710" s="477"/>
      <c r="S710" s="477"/>
      <c r="U710" s="477"/>
      <c r="W710" s="477"/>
      <c r="Y710" s="477"/>
      <c r="AA710" s="477"/>
      <c r="AC710" s="477"/>
      <c r="AE710" s="477"/>
      <c r="AG710" s="477"/>
      <c r="AI710" s="477"/>
      <c r="AK710" s="477"/>
    </row>
    <row r="711" ht="13.2" spans="1:37">
      <c r="A711" s="475"/>
      <c r="B711" s="475"/>
      <c r="C711" s="476"/>
      <c r="G711" s="477"/>
      <c r="I711" s="477"/>
      <c r="K711" s="477"/>
      <c r="M711" s="477"/>
      <c r="O711" s="477"/>
      <c r="Q711" s="477"/>
      <c r="S711" s="477"/>
      <c r="U711" s="477"/>
      <c r="W711" s="477"/>
      <c r="Y711" s="477"/>
      <c r="AA711" s="477"/>
      <c r="AC711" s="477"/>
      <c r="AE711" s="477"/>
      <c r="AG711" s="477"/>
      <c r="AI711" s="477"/>
      <c r="AK711" s="477"/>
    </row>
    <row r="712" ht="13.2" spans="1:37">
      <c r="A712" s="475"/>
      <c r="B712" s="475"/>
      <c r="C712" s="476"/>
      <c r="G712" s="477"/>
      <c r="I712" s="477"/>
      <c r="K712" s="477"/>
      <c r="M712" s="477"/>
      <c r="O712" s="477"/>
      <c r="Q712" s="477"/>
      <c r="S712" s="477"/>
      <c r="U712" s="477"/>
      <c r="W712" s="477"/>
      <c r="Y712" s="477"/>
      <c r="AA712" s="477"/>
      <c r="AC712" s="477"/>
      <c r="AE712" s="477"/>
      <c r="AG712" s="477"/>
      <c r="AI712" s="477"/>
      <c r="AK712" s="477"/>
    </row>
    <row r="713" ht="13.2" spans="1:37">
      <c r="A713" s="475"/>
      <c r="B713" s="475"/>
      <c r="C713" s="476"/>
      <c r="G713" s="477"/>
      <c r="I713" s="477"/>
      <c r="K713" s="477"/>
      <c r="M713" s="477"/>
      <c r="O713" s="477"/>
      <c r="Q713" s="477"/>
      <c r="S713" s="477"/>
      <c r="U713" s="477"/>
      <c r="W713" s="477"/>
      <c r="Y713" s="477"/>
      <c r="AA713" s="477"/>
      <c r="AC713" s="477"/>
      <c r="AE713" s="477"/>
      <c r="AG713" s="477"/>
      <c r="AI713" s="477"/>
      <c r="AK713" s="477"/>
    </row>
    <row r="714" ht="13.2" spans="1:37">
      <c r="A714" s="475"/>
      <c r="B714" s="475"/>
      <c r="C714" s="476"/>
      <c r="G714" s="477"/>
      <c r="I714" s="477"/>
      <c r="K714" s="477"/>
      <c r="M714" s="477"/>
      <c r="O714" s="477"/>
      <c r="Q714" s="477"/>
      <c r="S714" s="477"/>
      <c r="U714" s="477"/>
      <c r="W714" s="477"/>
      <c r="Y714" s="477"/>
      <c r="AA714" s="477"/>
      <c r="AC714" s="477"/>
      <c r="AE714" s="477"/>
      <c r="AG714" s="477"/>
      <c r="AI714" s="477"/>
      <c r="AK714" s="477"/>
    </row>
    <row r="715" ht="13.2" spans="1:37">
      <c r="A715" s="475"/>
      <c r="B715" s="475"/>
      <c r="C715" s="476"/>
      <c r="G715" s="477"/>
      <c r="I715" s="477"/>
      <c r="K715" s="477"/>
      <c r="M715" s="477"/>
      <c r="O715" s="477"/>
      <c r="Q715" s="477"/>
      <c r="S715" s="477"/>
      <c r="U715" s="477"/>
      <c r="W715" s="477"/>
      <c r="Y715" s="477"/>
      <c r="AA715" s="477"/>
      <c r="AC715" s="477"/>
      <c r="AE715" s="477"/>
      <c r="AG715" s="477"/>
      <c r="AI715" s="477"/>
      <c r="AK715" s="477"/>
    </row>
    <row r="716" ht="13.2" spans="1:37">
      <c r="A716" s="475"/>
      <c r="B716" s="475"/>
      <c r="C716" s="476"/>
      <c r="G716" s="477"/>
      <c r="I716" s="477"/>
      <c r="K716" s="477"/>
      <c r="M716" s="477"/>
      <c r="O716" s="477"/>
      <c r="Q716" s="477"/>
      <c r="S716" s="477"/>
      <c r="U716" s="477"/>
      <c r="W716" s="477"/>
      <c r="Y716" s="477"/>
      <c r="AA716" s="477"/>
      <c r="AC716" s="477"/>
      <c r="AE716" s="477"/>
      <c r="AG716" s="477"/>
      <c r="AI716" s="477"/>
      <c r="AK716" s="477"/>
    </row>
    <row r="717" ht="13.2" spans="1:37">
      <c r="A717" s="475"/>
      <c r="B717" s="475"/>
      <c r="C717" s="476"/>
      <c r="G717" s="477"/>
      <c r="I717" s="477"/>
      <c r="K717" s="477"/>
      <c r="M717" s="477"/>
      <c r="O717" s="477"/>
      <c r="Q717" s="477"/>
      <c r="S717" s="477"/>
      <c r="U717" s="477"/>
      <c r="W717" s="477"/>
      <c r="Y717" s="477"/>
      <c r="AA717" s="477"/>
      <c r="AC717" s="477"/>
      <c r="AE717" s="477"/>
      <c r="AG717" s="477"/>
      <c r="AI717" s="477"/>
      <c r="AK717" s="477"/>
    </row>
    <row r="718" ht="13.2" spans="1:37">
      <c r="A718" s="475"/>
      <c r="B718" s="475"/>
      <c r="C718" s="476"/>
      <c r="G718" s="477"/>
      <c r="I718" s="477"/>
      <c r="K718" s="477"/>
      <c r="M718" s="477"/>
      <c r="O718" s="477"/>
      <c r="Q718" s="477"/>
      <c r="S718" s="477"/>
      <c r="U718" s="477"/>
      <c r="W718" s="477"/>
      <c r="Y718" s="477"/>
      <c r="AA718" s="477"/>
      <c r="AC718" s="477"/>
      <c r="AE718" s="477"/>
      <c r="AG718" s="477"/>
      <c r="AI718" s="477"/>
      <c r="AK718" s="477"/>
    </row>
    <row r="719" ht="13.2" spans="1:37">
      <c r="A719" s="475"/>
      <c r="B719" s="475"/>
      <c r="C719" s="476"/>
      <c r="G719" s="477"/>
      <c r="I719" s="477"/>
      <c r="K719" s="477"/>
      <c r="M719" s="477"/>
      <c r="O719" s="477"/>
      <c r="Q719" s="477"/>
      <c r="S719" s="477"/>
      <c r="U719" s="477"/>
      <c r="W719" s="477"/>
      <c r="Y719" s="477"/>
      <c r="AA719" s="477"/>
      <c r="AC719" s="477"/>
      <c r="AE719" s="477"/>
      <c r="AG719" s="477"/>
      <c r="AI719" s="477"/>
      <c r="AK719" s="477"/>
    </row>
    <row r="720" ht="13.2" spans="1:37">
      <c r="A720" s="475"/>
      <c r="B720" s="475"/>
      <c r="C720" s="476"/>
      <c r="G720" s="477"/>
      <c r="I720" s="477"/>
      <c r="K720" s="477"/>
      <c r="M720" s="477"/>
      <c r="O720" s="477"/>
      <c r="Q720" s="477"/>
      <c r="S720" s="477"/>
      <c r="U720" s="477"/>
      <c r="W720" s="477"/>
      <c r="Y720" s="477"/>
      <c r="AA720" s="477"/>
      <c r="AC720" s="477"/>
      <c r="AE720" s="477"/>
      <c r="AG720" s="477"/>
      <c r="AI720" s="477"/>
      <c r="AK720" s="477"/>
    </row>
    <row r="721" ht="13.2" spans="1:37">
      <c r="A721" s="475"/>
      <c r="B721" s="475"/>
      <c r="C721" s="476"/>
      <c r="G721" s="477"/>
      <c r="I721" s="477"/>
      <c r="K721" s="477"/>
      <c r="M721" s="477"/>
      <c r="O721" s="477"/>
      <c r="Q721" s="477"/>
      <c r="S721" s="477"/>
      <c r="U721" s="477"/>
      <c r="W721" s="477"/>
      <c r="Y721" s="477"/>
      <c r="AA721" s="477"/>
      <c r="AC721" s="477"/>
      <c r="AE721" s="477"/>
      <c r="AG721" s="477"/>
      <c r="AI721" s="477"/>
      <c r="AK721" s="477"/>
    </row>
    <row r="722" ht="13.2" spans="1:37">
      <c r="A722" s="475"/>
      <c r="B722" s="475"/>
      <c r="C722" s="476"/>
      <c r="G722" s="477"/>
      <c r="I722" s="477"/>
      <c r="K722" s="477"/>
      <c r="M722" s="477"/>
      <c r="O722" s="477"/>
      <c r="Q722" s="477"/>
      <c r="S722" s="477"/>
      <c r="U722" s="477"/>
      <c r="W722" s="477"/>
      <c r="Y722" s="477"/>
      <c r="AA722" s="477"/>
      <c r="AC722" s="477"/>
      <c r="AE722" s="477"/>
      <c r="AG722" s="477"/>
      <c r="AI722" s="477"/>
      <c r="AK722" s="477"/>
    </row>
    <row r="723" ht="13.2" spans="1:37">
      <c r="A723" s="475"/>
      <c r="B723" s="475"/>
      <c r="C723" s="476"/>
      <c r="G723" s="477"/>
      <c r="I723" s="477"/>
      <c r="K723" s="477"/>
      <c r="M723" s="477"/>
      <c r="O723" s="477"/>
      <c r="Q723" s="477"/>
      <c r="S723" s="477"/>
      <c r="U723" s="477"/>
      <c r="W723" s="477"/>
      <c r="Y723" s="477"/>
      <c r="AA723" s="477"/>
      <c r="AC723" s="477"/>
      <c r="AE723" s="477"/>
      <c r="AG723" s="477"/>
      <c r="AI723" s="477"/>
      <c r="AK723" s="477"/>
    </row>
    <row r="724" ht="13.2" spans="1:37">
      <c r="A724" s="475"/>
      <c r="B724" s="475"/>
      <c r="C724" s="476"/>
      <c r="G724" s="477"/>
      <c r="I724" s="477"/>
      <c r="K724" s="477"/>
      <c r="M724" s="477"/>
      <c r="O724" s="477"/>
      <c r="Q724" s="477"/>
      <c r="S724" s="477"/>
      <c r="U724" s="477"/>
      <c r="W724" s="477"/>
      <c r="Y724" s="477"/>
      <c r="AA724" s="477"/>
      <c r="AC724" s="477"/>
      <c r="AE724" s="477"/>
      <c r="AG724" s="477"/>
      <c r="AI724" s="477"/>
      <c r="AK724" s="477"/>
    </row>
    <row r="725" ht="13.2" spans="1:37">
      <c r="A725" s="475"/>
      <c r="B725" s="475"/>
      <c r="C725" s="476"/>
      <c r="G725" s="477"/>
      <c r="I725" s="477"/>
      <c r="K725" s="477"/>
      <c r="M725" s="477"/>
      <c r="O725" s="477"/>
      <c r="Q725" s="477"/>
      <c r="S725" s="477"/>
      <c r="U725" s="477"/>
      <c r="W725" s="477"/>
      <c r="Y725" s="477"/>
      <c r="AA725" s="477"/>
      <c r="AC725" s="477"/>
      <c r="AE725" s="477"/>
      <c r="AG725" s="477"/>
      <c r="AI725" s="477"/>
      <c r="AK725" s="477"/>
    </row>
    <row r="726" ht="13.2" spans="1:37">
      <c r="A726" s="475"/>
      <c r="B726" s="475"/>
      <c r="C726" s="476"/>
      <c r="G726" s="477"/>
      <c r="I726" s="477"/>
      <c r="K726" s="477"/>
      <c r="M726" s="477"/>
      <c r="O726" s="477"/>
      <c r="Q726" s="477"/>
      <c r="S726" s="477"/>
      <c r="U726" s="477"/>
      <c r="W726" s="477"/>
      <c r="Y726" s="477"/>
      <c r="AA726" s="477"/>
      <c r="AC726" s="477"/>
      <c r="AE726" s="477"/>
      <c r="AG726" s="477"/>
      <c r="AI726" s="477"/>
      <c r="AK726" s="477"/>
    </row>
    <row r="727" ht="13.2" spans="1:37">
      <c r="A727" s="475"/>
      <c r="B727" s="475"/>
      <c r="C727" s="476"/>
      <c r="G727" s="477"/>
      <c r="I727" s="477"/>
      <c r="K727" s="477"/>
      <c r="M727" s="477"/>
      <c r="O727" s="477"/>
      <c r="Q727" s="477"/>
      <c r="S727" s="477"/>
      <c r="U727" s="477"/>
      <c r="W727" s="477"/>
      <c r="Y727" s="477"/>
      <c r="AA727" s="477"/>
      <c r="AC727" s="477"/>
      <c r="AE727" s="477"/>
      <c r="AG727" s="477"/>
      <c r="AI727" s="477"/>
      <c r="AK727" s="477"/>
    </row>
    <row r="728" ht="13.2" spans="1:37">
      <c r="A728" s="475"/>
      <c r="B728" s="475"/>
      <c r="C728" s="476"/>
      <c r="G728" s="477"/>
      <c r="I728" s="477"/>
      <c r="K728" s="477"/>
      <c r="M728" s="477"/>
      <c r="O728" s="477"/>
      <c r="Q728" s="477"/>
      <c r="S728" s="477"/>
      <c r="U728" s="477"/>
      <c r="W728" s="477"/>
      <c r="Y728" s="477"/>
      <c r="AA728" s="477"/>
      <c r="AC728" s="477"/>
      <c r="AE728" s="477"/>
      <c r="AG728" s="477"/>
      <c r="AI728" s="477"/>
      <c r="AK728" s="477"/>
    </row>
    <row r="729" ht="13.2" spans="1:37">
      <c r="A729" s="475"/>
      <c r="B729" s="475"/>
      <c r="C729" s="476"/>
      <c r="G729" s="477"/>
      <c r="I729" s="477"/>
      <c r="K729" s="477"/>
      <c r="M729" s="477"/>
      <c r="O729" s="477"/>
      <c r="Q729" s="477"/>
      <c r="S729" s="477"/>
      <c r="U729" s="477"/>
      <c r="W729" s="477"/>
      <c r="Y729" s="477"/>
      <c r="AA729" s="477"/>
      <c r="AC729" s="477"/>
      <c r="AE729" s="477"/>
      <c r="AG729" s="477"/>
      <c r="AI729" s="477"/>
      <c r="AK729" s="477"/>
    </row>
    <row r="730" ht="13.2" spans="1:37">
      <c r="A730" s="475"/>
      <c r="B730" s="475"/>
      <c r="C730" s="476"/>
      <c r="G730" s="477"/>
      <c r="I730" s="477"/>
      <c r="K730" s="477"/>
      <c r="M730" s="477"/>
      <c r="O730" s="477"/>
      <c r="Q730" s="477"/>
      <c r="S730" s="477"/>
      <c r="U730" s="477"/>
      <c r="W730" s="477"/>
      <c r="Y730" s="477"/>
      <c r="AA730" s="477"/>
      <c r="AC730" s="477"/>
      <c r="AE730" s="477"/>
      <c r="AG730" s="477"/>
      <c r="AI730" s="477"/>
      <c r="AK730" s="477"/>
    </row>
    <row r="731" ht="13.2" spans="1:37">
      <c r="A731" s="475"/>
      <c r="B731" s="475"/>
      <c r="C731" s="476"/>
      <c r="G731" s="477"/>
      <c r="I731" s="477"/>
      <c r="K731" s="477"/>
      <c r="M731" s="477"/>
      <c r="O731" s="477"/>
      <c r="Q731" s="477"/>
      <c r="S731" s="477"/>
      <c r="U731" s="477"/>
      <c r="W731" s="477"/>
      <c r="Y731" s="477"/>
      <c r="AA731" s="477"/>
      <c r="AC731" s="477"/>
      <c r="AE731" s="477"/>
      <c r="AG731" s="477"/>
      <c r="AI731" s="477"/>
      <c r="AK731" s="477"/>
    </row>
    <row r="732" ht="13.2" spans="1:37">
      <c r="A732" s="475"/>
      <c r="B732" s="475"/>
      <c r="C732" s="476"/>
      <c r="G732" s="477"/>
      <c r="I732" s="477"/>
      <c r="K732" s="477"/>
      <c r="M732" s="477"/>
      <c r="O732" s="477"/>
      <c r="Q732" s="477"/>
      <c r="S732" s="477"/>
      <c r="U732" s="477"/>
      <c r="W732" s="477"/>
      <c r="Y732" s="477"/>
      <c r="AA732" s="477"/>
      <c r="AC732" s="477"/>
      <c r="AE732" s="477"/>
      <c r="AG732" s="477"/>
      <c r="AI732" s="477"/>
      <c r="AK732" s="477"/>
    </row>
    <row r="733" ht="13.2" spans="1:37">
      <c r="A733" s="475"/>
      <c r="B733" s="475"/>
      <c r="C733" s="476"/>
      <c r="G733" s="477"/>
      <c r="I733" s="477"/>
      <c r="K733" s="477"/>
      <c r="M733" s="477"/>
      <c r="O733" s="477"/>
      <c r="Q733" s="477"/>
      <c r="S733" s="477"/>
      <c r="U733" s="477"/>
      <c r="W733" s="477"/>
      <c r="Y733" s="477"/>
      <c r="AA733" s="477"/>
      <c r="AC733" s="477"/>
      <c r="AE733" s="477"/>
      <c r="AG733" s="477"/>
      <c r="AI733" s="477"/>
      <c r="AK733" s="477"/>
    </row>
    <row r="734" ht="13.2" spans="1:37">
      <c r="A734" s="475"/>
      <c r="B734" s="475"/>
      <c r="C734" s="476"/>
      <c r="G734" s="477"/>
      <c r="I734" s="477"/>
      <c r="K734" s="477"/>
      <c r="M734" s="477"/>
      <c r="O734" s="477"/>
      <c r="Q734" s="477"/>
      <c r="S734" s="477"/>
      <c r="U734" s="477"/>
      <c r="W734" s="477"/>
      <c r="Y734" s="477"/>
      <c r="AA734" s="477"/>
      <c r="AC734" s="477"/>
      <c r="AE734" s="477"/>
      <c r="AG734" s="477"/>
      <c r="AI734" s="477"/>
      <c r="AK734" s="477"/>
    </row>
    <row r="735" ht="13.2" spans="1:37">
      <c r="A735" s="475"/>
      <c r="B735" s="475"/>
      <c r="C735" s="476"/>
      <c r="G735" s="477"/>
      <c r="I735" s="477"/>
      <c r="K735" s="477"/>
      <c r="M735" s="477"/>
      <c r="O735" s="477"/>
      <c r="Q735" s="477"/>
      <c r="S735" s="477"/>
      <c r="U735" s="477"/>
      <c r="W735" s="477"/>
      <c r="Y735" s="477"/>
      <c r="AA735" s="477"/>
      <c r="AC735" s="477"/>
      <c r="AE735" s="477"/>
      <c r="AG735" s="477"/>
      <c r="AI735" s="477"/>
      <c r="AK735" s="477"/>
    </row>
    <row r="736" ht="13.2" spans="1:37">
      <c r="A736" s="475"/>
      <c r="B736" s="475"/>
      <c r="C736" s="476"/>
      <c r="G736" s="477"/>
      <c r="I736" s="477"/>
      <c r="K736" s="477"/>
      <c r="M736" s="477"/>
      <c r="O736" s="477"/>
      <c r="Q736" s="477"/>
      <c r="S736" s="477"/>
      <c r="U736" s="477"/>
      <c r="W736" s="477"/>
      <c r="Y736" s="477"/>
      <c r="AA736" s="477"/>
      <c r="AC736" s="477"/>
      <c r="AE736" s="477"/>
      <c r="AG736" s="477"/>
      <c r="AI736" s="477"/>
      <c r="AK736" s="477"/>
    </row>
    <row r="737" ht="13.2" spans="1:37">
      <c r="A737" s="475"/>
      <c r="B737" s="475"/>
      <c r="C737" s="476"/>
      <c r="G737" s="477"/>
      <c r="I737" s="477"/>
      <c r="K737" s="477"/>
      <c r="M737" s="477"/>
      <c r="O737" s="477"/>
      <c r="Q737" s="477"/>
      <c r="S737" s="477"/>
      <c r="U737" s="477"/>
      <c r="W737" s="477"/>
      <c r="Y737" s="477"/>
      <c r="AA737" s="477"/>
      <c r="AC737" s="477"/>
      <c r="AE737" s="477"/>
      <c r="AG737" s="477"/>
      <c r="AI737" s="477"/>
      <c r="AK737" s="477"/>
    </row>
    <row r="738" ht="13.2" spans="1:37">
      <c r="A738" s="475"/>
      <c r="B738" s="475"/>
      <c r="C738" s="476"/>
      <c r="G738" s="477"/>
      <c r="I738" s="477"/>
      <c r="K738" s="477"/>
      <c r="M738" s="477"/>
      <c r="O738" s="477"/>
      <c r="Q738" s="477"/>
      <c r="S738" s="477"/>
      <c r="U738" s="477"/>
      <c r="W738" s="477"/>
      <c r="Y738" s="477"/>
      <c r="AA738" s="477"/>
      <c r="AC738" s="477"/>
      <c r="AE738" s="477"/>
      <c r="AG738" s="477"/>
      <c r="AI738" s="477"/>
      <c r="AK738" s="477"/>
    </row>
    <row r="739" ht="13.2" spans="1:37">
      <c r="A739" s="475"/>
      <c r="B739" s="475"/>
      <c r="C739" s="476"/>
      <c r="G739" s="477"/>
      <c r="I739" s="477"/>
      <c r="K739" s="477"/>
      <c r="M739" s="477"/>
      <c r="O739" s="477"/>
      <c r="Q739" s="477"/>
      <c r="S739" s="477"/>
      <c r="U739" s="477"/>
      <c r="W739" s="477"/>
      <c r="Y739" s="477"/>
      <c r="AA739" s="477"/>
      <c r="AC739" s="477"/>
      <c r="AE739" s="477"/>
      <c r="AG739" s="477"/>
      <c r="AI739" s="477"/>
      <c r="AK739" s="477"/>
    </row>
    <row r="740" ht="13.2" spans="1:37">
      <c r="A740" s="475"/>
      <c r="B740" s="475"/>
      <c r="C740" s="476"/>
      <c r="G740" s="477"/>
      <c r="I740" s="477"/>
      <c r="K740" s="477"/>
      <c r="M740" s="477"/>
      <c r="O740" s="477"/>
      <c r="Q740" s="477"/>
      <c r="S740" s="477"/>
      <c r="U740" s="477"/>
      <c r="W740" s="477"/>
      <c r="Y740" s="477"/>
      <c r="AA740" s="477"/>
      <c r="AC740" s="477"/>
      <c r="AE740" s="477"/>
      <c r="AG740" s="477"/>
      <c r="AI740" s="477"/>
      <c r="AK740" s="477"/>
    </row>
    <row r="741" ht="13.2" spans="1:37">
      <c r="A741" s="475"/>
      <c r="B741" s="475"/>
      <c r="C741" s="476"/>
      <c r="G741" s="477"/>
      <c r="I741" s="477"/>
      <c r="K741" s="477"/>
      <c r="M741" s="477"/>
      <c r="O741" s="477"/>
      <c r="Q741" s="477"/>
      <c r="S741" s="477"/>
      <c r="U741" s="477"/>
      <c r="W741" s="477"/>
      <c r="Y741" s="477"/>
      <c r="AA741" s="477"/>
      <c r="AC741" s="477"/>
      <c r="AE741" s="477"/>
      <c r="AG741" s="477"/>
      <c r="AI741" s="477"/>
      <c r="AK741" s="477"/>
    </row>
    <row r="742" ht="13.2" spans="1:37">
      <c r="A742" s="475"/>
      <c r="B742" s="475"/>
      <c r="C742" s="476"/>
      <c r="G742" s="477"/>
      <c r="I742" s="477"/>
      <c r="K742" s="477"/>
      <c r="M742" s="477"/>
      <c r="O742" s="477"/>
      <c r="Q742" s="477"/>
      <c r="S742" s="477"/>
      <c r="U742" s="477"/>
      <c r="W742" s="477"/>
      <c r="Y742" s="477"/>
      <c r="AA742" s="477"/>
      <c r="AC742" s="477"/>
      <c r="AE742" s="477"/>
      <c r="AG742" s="477"/>
      <c r="AI742" s="477"/>
      <c r="AK742" s="477"/>
    </row>
    <row r="743" ht="13.2" spans="1:37">
      <c r="A743" s="475"/>
      <c r="B743" s="475"/>
      <c r="C743" s="476"/>
      <c r="G743" s="477"/>
      <c r="I743" s="477"/>
      <c r="K743" s="477"/>
      <c r="M743" s="477"/>
      <c r="O743" s="477"/>
      <c r="Q743" s="477"/>
      <c r="S743" s="477"/>
      <c r="U743" s="477"/>
      <c r="W743" s="477"/>
      <c r="Y743" s="477"/>
      <c r="AA743" s="477"/>
      <c r="AC743" s="477"/>
      <c r="AE743" s="477"/>
      <c r="AG743" s="477"/>
      <c r="AI743" s="477"/>
      <c r="AK743" s="477"/>
    </row>
    <row r="744" ht="13.2" spans="1:37">
      <c r="A744" s="475"/>
      <c r="B744" s="475"/>
      <c r="C744" s="476"/>
      <c r="G744" s="477"/>
      <c r="I744" s="477"/>
      <c r="K744" s="477"/>
      <c r="M744" s="477"/>
      <c r="O744" s="477"/>
      <c r="Q744" s="477"/>
      <c r="S744" s="477"/>
      <c r="U744" s="477"/>
      <c r="W744" s="477"/>
      <c r="Y744" s="477"/>
      <c r="AA744" s="477"/>
      <c r="AC744" s="477"/>
      <c r="AE744" s="477"/>
      <c r="AG744" s="477"/>
      <c r="AI744" s="477"/>
      <c r="AK744" s="477"/>
    </row>
    <row r="745" ht="13.2" spans="1:37">
      <c r="A745" s="475"/>
      <c r="B745" s="475"/>
      <c r="C745" s="476"/>
      <c r="G745" s="477"/>
      <c r="I745" s="477"/>
      <c r="K745" s="477"/>
      <c r="M745" s="477"/>
      <c r="O745" s="477"/>
      <c r="Q745" s="477"/>
      <c r="S745" s="477"/>
      <c r="U745" s="477"/>
      <c r="W745" s="477"/>
      <c r="Y745" s="477"/>
      <c r="AA745" s="477"/>
      <c r="AC745" s="477"/>
      <c r="AE745" s="477"/>
      <c r="AG745" s="477"/>
      <c r="AI745" s="477"/>
      <c r="AK745" s="477"/>
    </row>
    <row r="746" ht="13.2" spans="1:37">
      <c r="A746" s="475"/>
      <c r="B746" s="475"/>
      <c r="C746" s="476"/>
      <c r="G746" s="477"/>
      <c r="I746" s="477"/>
      <c r="K746" s="477"/>
      <c r="M746" s="477"/>
      <c r="O746" s="477"/>
      <c r="Q746" s="477"/>
      <c r="S746" s="477"/>
      <c r="U746" s="477"/>
      <c r="W746" s="477"/>
      <c r="Y746" s="477"/>
      <c r="AA746" s="477"/>
      <c r="AC746" s="477"/>
      <c r="AE746" s="477"/>
      <c r="AG746" s="477"/>
      <c r="AI746" s="477"/>
      <c r="AK746" s="477"/>
    </row>
    <row r="747" ht="13.2" spans="1:37">
      <c r="A747" s="475"/>
      <c r="B747" s="475"/>
      <c r="C747" s="476"/>
      <c r="G747" s="477"/>
      <c r="I747" s="477"/>
      <c r="K747" s="477"/>
      <c r="M747" s="477"/>
      <c r="O747" s="477"/>
      <c r="Q747" s="477"/>
      <c r="S747" s="477"/>
      <c r="U747" s="477"/>
      <c r="W747" s="477"/>
      <c r="Y747" s="477"/>
      <c r="AA747" s="477"/>
      <c r="AC747" s="477"/>
      <c r="AE747" s="477"/>
      <c r="AG747" s="477"/>
      <c r="AI747" s="477"/>
      <c r="AK747" s="477"/>
    </row>
    <row r="748" ht="13.2" spans="1:37">
      <c r="A748" s="475"/>
      <c r="B748" s="475"/>
      <c r="C748" s="476"/>
      <c r="G748" s="477"/>
      <c r="I748" s="477"/>
      <c r="K748" s="477"/>
      <c r="M748" s="477"/>
      <c r="O748" s="477"/>
      <c r="Q748" s="477"/>
      <c r="S748" s="477"/>
      <c r="U748" s="477"/>
      <c r="W748" s="477"/>
      <c r="Y748" s="477"/>
      <c r="AA748" s="477"/>
      <c r="AC748" s="477"/>
      <c r="AE748" s="477"/>
      <c r="AG748" s="477"/>
      <c r="AI748" s="477"/>
      <c r="AK748" s="477"/>
    </row>
    <row r="749" ht="13.2" spans="1:37">
      <c r="A749" s="475"/>
      <c r="B749" s="475"/>
      <c r="C749" s="476"/>
      <c r="G749" s="477"/>
      <c r="I749" s="477"/>
      <c r="K749" s="477"/>
      <c r="M749" s="477"/>
      <c r="O749" s="477"/>
      <c r="Q749" s="477"/>
      <c r="S749" s="477"/>
      <c r="U749" s="477"/>
      <c r="W749" s="477"/>
      <c r="Y749" s="477"/>
      <c r="AA749" s="477"/>
      <c r="AC749" s="477"/>
      <c r="AE749" s="477"/>
      <c r="AG749" s="477"/>
      <c r="AI749" s="477"/>
      <c r="AK749" s="477"/>
    </row>
    <row r="750" ht="13.2" spans="1:37">
      <c r="A750" s="475"/>
      <c r="B750" s="475"/>
      <c r="C750" s="476"/>
      <c r="G750" s="477"/>
      <c r="I750" s="477"/>
      <c r="K750" s="477"/>
      <c r="M750" s="477"/>
      <c r="O750" s="477"/>
      <c r="Q750" s="477"/>
      <c r="S750" s="477"/>
      <c r="U750" s="477"/>
      <c r="W750" s="477"/>
      <c r="Y750" s="477"/>
      <c r="AA750" s="477"/>
      <c r="AC750" s="477"/>
      <c r="AE750" s="477"/>
      <c r="AG750" s="477"/>
      <c r="AI750" s="477"/>
      <c r="AK750" s="477"/>
    </row>
    <row r="751" ht="13.2" spans="1:37">
      <c r="A751" s="475"/>
      <c r="B751" s="475"/>
      <c r="C751" s="476"/>
      <c r="G751" s="477"/>
      <c r="I751" s="477"/>
      <c r="K751" s="477"/>
      <c r="M751" s="477"/>
      <c r="O751" s="477"/>
      <c r="Q751" s="477"/>
      <c r="S751" s="477"/>
      <c r="U751" s="477"/>
      <c r="W751" s="477"/>
      <c r="Y751" s="477"/>
      <c r="AA751" s="477"/>
      <c r="AC751" s="477"/>
      <c r="AE751" s="477"/>
      <c r="AG751" s="477"/>
      <c r="AI751" s="477"/>
      <c r="AK751" s="477"/>
    </row>
    <row r="752" ht="13.2" spans="1:37">
      <c r="A752" s="475"/>
      <c r="B752" s="475"/>
      <c r="C752" s="476"/>
      <c r="G752" s="477"/>
      <c r="I752" s="477"/>
      <c r="K752" s="477"/>
      <c r="M752" s="477"/>
      <c r="O752" s="477"/>
      <c r="Q752" s="477"/>
      <c r="S752" s="477"/>
      <c r="U752" s="477"/>
      <c r="W752" s="477"/>
      <c r="Y752" s="477"/>
      <c r="AA752" s="477"/>
      <c r="AC752" s="477"/>
      <c r="AE752" s="477"/>
      <c r="AG752" s="477"/>
      <c r="AI752" s="477"/>
      <c r="AK752" s="477"/>
    </row>
    <row r="753" ht="13.2" spans="1:37">
      <c r="A753" s="475"/>
      <c r="B753" s="475"/>
      <c r="C753" s="476"/>
      <c r="G753" s="477"/>
      <c r="I753" s="477"/>
      <c r="K753" s="477"/>
      <c r="M753" s="477"/>
      <c r="O753" s="477"/>
      <c r="Q753" s="477"/>
      <c r="S753" s="477"/>
      <c r="U753" s="477"/>
      <c r="W753" s="477"/>
      <c r="Y753" s="477"/>
      <c r="AA753" s="477"/>
      <c r="AC753" s="477"/>
      <c r="AE753" s="477"/>
      <c r="AG753" s="477"/>
      <c r="AI753" s="477"/>
      <c r="AK753" s="477"/>
    </row>
    <row r="754" ht="13.2" spans="1:37">
      <c r="A754" s="475"/>
      <c r="B754" s="475"/>
      <c r="C754" s="476"/>
      <c r="G754" s="477"/>
      <c r="I754" s="477"/>
      <c r="K754" s="477"/>
      <c r="M754" s="477"/>
      <c r="O754" s="477"/>
      <c r="Q754" s="477"/>
      <c r="S754" s="477"/>
      <c r="U754" s="477"/>
      <c r="W754" s="477"/>
      <c r="Y754" s="477"/>
      <c r="AA754" s="477"/>
      <c r="AC754" s="477"/>
      <c r="AE754" s="477"/>
      <c r="AG754" s="477"/>
      <c r="AI754" s="477"/>
      <c r="AK754" s="477"/>
    </row>
    <row r="755" ht="13.2" spans="1:37">
      <c r="A755" s="475"/>
      <c r="B755" s="475"/>
      <c r="C755" s="476"/>
      <c r="G755" s="477"/>
      <c r="I755" s="477"/>
      <c r="K755" s="477"/>
      <c r="M755" s="477"/>
      <c r="O755" s="477"/>
      <c r="Q755" s="477"/>
      <c r="S755" s="477"/>
      <c r="U755" s="477"/>
      <c r="W755" s="477"/>
      <c r="Y755" s="477"/>
      <c r="AA755" s="477"/>
      <c r="AC755" s="477"/>
      <c r="AE755" s="477"/>
      <c r="AG755" s="477"/>
      <c r="AI755" s="477"/>
      <c r="AK755" s="477"/>
    </row>
    <row r="756" ht="13.2" spans="1:37">
      <c r="A756" s="475"/>
      <c r="B756" s="475"/>
      <c r="C756" s="476"/>
      <c r="G756" s="477"/>
      <c r="I756" s="477"/>
      <c r="K756" s="477"/>
      <c r="M756" s="477"/>
      <c r="O756" s="477"/>
      <c r="Q756" s="477"/>
      <c r="S756" s="477"/>
      <c r="U756" s="477"/>
      <c r="W756" s="477"/>
      <c r="Y756" s="477"/>
      <c r="AA756" s="477"/>
      <c r="AC756" s="477"/>
      <c r="AE756" s="477"/>
      <c r="AG756" s="477"/>
      <c r="AI756" s="477"/>
      <c r="AK756" s="477"/>
    </row>
    <row r="757" ht="13.2" spans="1:37">
      <c r="A757" s="475"/>
      <c r="B757" s="475"/>
      <c r="C757" s="476"/>
      <c r="G757" s="477"/>
      <c r="I757" s="477"/>
      <c r="K757" s="477"/>
      <c r="M757" s="477"/>
      <c r="O757" s="477"/>
      <c r="Q757" s="477"/>
      <c r="S757" s="477"/>
      <c r="U757" s="477"/>
      <c r="W757" s="477"/>
      <c r="Y757" s="477"/>
      <c r="AA757" s="477"/>
      <c r="AC757" s="477"/>
      <c r="AE757" s="477"/>
      <c r="AG757" s="477"/>
      <c r="AI757" s="477"/>
      <c r="AK757" s="477"/>
    </row>
    <row r="758" ht="13.2" spans="1:37">
      <c r="A758" s="475"/>
      <c r="B758" s="475"/>
      <c r="C758" s="476"/>
      <c r="G758" s="477"/>
      <c r="I758" s="477"/>
      <c r="K758" s="477"/>
      <c r="M758" s="477"/>
      <c r="O758" s="477"/>
      <c r="Q758" s="477"/>
      <c r="S758" s="477"/>
      <c r="U758" s="477"/>
      <c r="W758" s="477"/>
      <c r="Y758" s="477"/>
      <c r="AA758" s="477"/>
      <c r="AC758" s="477"/>
      <c r="AE758" s="477"/>
      <c r="AG758" s="477"/>
      <c r="AI758" s="477"/>
      <c r="AK758" s="477"/>
    </row>
    <row r="759" ht="13.2" spans="1:37">
      <c r="A759" s="475"/>
      <c r="B759" s="475"/>
      <c r="C759" s="476"/>
      <c r="G759" s="477"/>
      <c r="I759" s="477"/>
      <c r="K759" s="477"/>
      <c r="M759" s="477"/>
      <c r="O759" s="477"/>
      <c r="Q759" s="477"/>
      <c r="S759" s="477"/>
      <c r="U759" s="477"/>
      <c r="W759" s="477"/>
      <c r="Y759" s="477"/>
      <c r="AA759" s="477"/>
      <c r="AC759" s="477"/>
      <c r="AE759" s="477"/>
      <c r="AG759" s="477"/>
      <c r="AI759" s="477"/>
      <c r="AK759" s="477"/>
    </row>
    <row r="760" ht="13.2" spans="1:37">
      <c r="A760" s="475"/>
      <c r="B760" s="475"/>
      <c r="C760" s="476"/>
      <c r="G760" s="477"/>
      <c r="I760" s="477"/>
      <c r="K760" s="477"/>
      <c r="M760" s="477"/>
      <c r="O760" s="477"/>
      <c r="Q760" s="477"/>
      <c r="S760" s="477"/>
      <c r="U760" s="477"/>
      <c r="W760" s="477"/>
      <c r="Y760" s="477"/>
      <c r="AA760" s="477"/>
      <c r="AC760" s="477"/>
      <c r="AE760" s="477"/>
      <c r="AG760" s="477"/>
      <c r="AI760" s="477"/>
      <c r="AK760" s="477"/>
    </row>
    <row r="761" ht="13.2" spans="1:37">
      <c r="A761" s="475"/>
      <c r="B761" s="475"/>
      <c r="C761" s="476"/>
      <c r="G761" s="477"/>
      <c r="I761" s="477"/>
      <c r="K761" s="477"/>
      <c r="M761" s="477"/>
      <c r="O761" s="477"/>
      <c r="Q761" s="477"/>
      <c r="S761" s="477"/>
      <c r="U761" s="477"/>
      <c r="W761" s="477"/>
      <c r="Y761" s="477"/>
      <c r="AA761" s="477"/>
      <c r="AC761" s="477"/>
      <c r="AE761" s="477"/>
      <c r="AG761" s="477"/>
      <c r="AI761" s="477"/>
      <c r="AK761" s="477"/>
    </row>
    <row r="762" ht="13.2" spans="1:37">
      <c r="A762" s="475"/>
      <c r="B762" s="475"/>
      <c r="C762" s="476"/>
      <c r="G762" s="477"/>
      <c r="I762" s="477"/>
      <c r="K762" s="477"/>
      <c r="M762" s="477"/>
      <c r="O762" s="477"/>
      <c r="Q762" s="477"/>
      <c r="S762" s="477"/>
      <c r="U762" s="477"/>
      <c r="W762" s="477"/>
      <c r="Y762" s="477"/>
      <c r="AA762" s="477"/>
      <c r="AC762" s="477"/>
      <c r="AE762" s="477"/>
      <c r="AG762" s="477"/>
      <c r="AI762" s="477"/>
      <c r="AK762" s="477"/>
    </row>
    <row r="763" ht="13.2" spans="1:37">
      <c r="A763" s="475"/>
      <c r="B763" s="475"/>
      <c r="C763" s="476"/>
      <c r="G763" s="477"/>
      <c r="I763" s="477"/>
      <c r="K763" s="477"/>
      <c r="M763" s="477"/>
      <c r="O763" s="477"/>
      <c r="Q763" s="477"/>
      <c r="S763" s="477"/>
      <c r="U763" s="477"/>
      <c r="W763" s="477"/>
      <c r="Y763" s="477"/>
      <c r="AA763" s="477"/>
      <c r="AC763" s="477"/>
      <c r="AE763" s="477"/>
      <c r="AG763" s="477"/>
      <c r="AI763" s="477"/>
      <c r="AK763" s="477"/>
    </row>
    <row r="764" ht="13.2" spans="1:37">
      <c r="A764" s="475"/>
      <c r="B764" s="475"/>
      <c r="C764" s="476"/>
      <c r="G764" s="477"/>
      <c r="I764" s="477"/>
      <c r="K764" s="477"/>
      <c r="M764" s="477"/>
      <c r="O764" s="477"/>
      <c r="Q764" s="477"/>
      <c r="S764" s="477"/>
      <c r="U764" s="477"/>
      <c r="W764" s="477"/>
      <c r="Y764" s="477"/>
      <c r="AA764" s="477"/>
      <c r="AC764" s="477"/>
      <c r="AE764" s="477"/>
      <c r="AG764" s="477"/>
      <c r="AI764" s="477"/>
      <c r="AK764" s="477"/>
    </row>
    <row r="765" ht="13.2" spans="1:37">
      <c r="A765" s="475"/>
      <c r="B765" s="475"/>
      <c r="C765" s="476"/>
      <c r="G765" s="477"/>
      <c r="I765" s="477"/>
      <c r="K765" s="477"/>
      <c r="M765" s="477"/>
      <c r="O765" s="477"/>
      <c r="Q765" s="477"/>
      <c r="S765" s="477"/>
      <c r="U765" s="477"/>
      <c r="W765" s="477"/>
      <c r="Y765" s="477"/>
      <c r="AA765" s="477"/>
      <c r="AC765" s="477"/>
      <c r="AE765" s="477"/>
      <c r="AG765" s="477"/>
      <c r="AI765" s="477"/>
      <c r="AK765" s="477"/>
    </row>
    <row r="766" ht="13.2" spans="1:37">
      <c r="A766" s="475"/>
      <c r="B766" s="475"/>
      <c r="C766" s="476"/>
      <c r="G766" s="477"/>
      <c r="I766" s="477"/>
      <c r="K766" s="477"/>
      <c r="M766" s="477"/>
      <c r="O766" s="477"/>
      <c r="Q766" s="477"/>
      <c r="S766" s="477"/>
      <c r="U766" s="477"/>
      <c r="W766" s="477"/>
      <c r="Y766" s="477"/>
      <c r="AA766" s="477"/>
      <c r="AC766" s="477"/>
      <c r="AE766" s="477"/>
      <c r="AG766" s="477"/>
      <c r="AI766" s="477"/>
      <c r="AK766" s="477"/>
    </row>
    <row r="767" ht="13.2" spans="1:37">
      <c r="A767" s="475"/>
      <c r="B767" s="475"/>
      <c r="C767" s="476"/>
      <c r="G767" s="477"/>
      <c r="I767" s="477"/>
      <c r="K767" s="477"/>
      <c r="M767" s="477"/>
      <c r="O767" s="477"/>
      <c r="Q767" s="477"/>
      <c r="S767" s="477"/>
      <c r="U767" s="477"/>
      <c r="W767" s="477"/>
      <c r="Y767" s="477"/>
      <c r="AA767" s="477"/>
      <c r="AC767" s="477"/>
      <c r="AE767" s="477"/>
      <c r="AG767" s="477"/>
      <c r="AI767" s="477"/>
      <c r="AK767" s="477"/>
    </row>
    <row r="768" ht="13.2" spans="1:37">
      <c r="A768" s="475"/>
      <c r="B768" s="475"/>
      <c r="C768" s="476"/>
      <c r="G768" s="477"/>
      <c r="I768" s="477"/>
      <c r="K768" s="477"/>
      <c r="M768" s="477"/>
      <c r="O768" s="477"/>
      <c r="Q768" s="477"/>
      <c r="S768" s="477"/>
      <c r="U768" s="477"/>
      <c r="W768" s="477"/>
      <c r="Y768" s="477"/>
      <c r="AA768" s="477"/>
      <c r="AC768" s="477"/>
      <c r="AE768" s="477"/>
      <c r="AG768" s="477"/>
      <c r="AI768" s="477"/>
      <c r="AK768" s="477"/>
    </row>
    <row r="769" ht="13.2" spans="1:37">
      <c r="A769" s="475"/>
      <c r="B769" s="475"/>
      <c r="C769" s="476"/>
      <c r="G769" s="477"/>
      <c r="I769" s="477"/>
      <c r="K769" s="477"/>
      <c r="M769" s="477"/>
      <c r="O769" s="477"/>
      <c r="Q769" s="477"/>
      <c r="S769" s="477"/>
      <c r="U769" s="477"/>
      <c r="W769" s="477"/>
      <c r="Y769" s="477"/>
      <c r="AA769" s="477"/>
      <c r="AC769" s="477"/>
      <c r="AE769" s="477"/>
      <c r="AG769" s="477"/>
      <c r="AI769" s="477"/>
      <c r="AK769" s="477"/>
    </row>
    <row r="770" ht="13.2" spans="1:37">
      <c r="A770" s="475"/>
      <c r="B770" s="475"/>
      <c r="C770" s="476"/>
      <c r="G770" s="477"/>
      <c r="I770" s="477"/>
      <c r="K770" s="477"/>
      <c r="M770" s="477"/>
      <c r="O770" s="477"/>
      <c r="Q770" s="477"/>
      <c r="S770" s="477"/>
      <c r="U770" s="477"/>
      <c r="W770" s="477"/>
      <c r="Y770" s="477"/>
      <c r="AA770" s="477"/>
      <c r="AC770" s="477"/>
      <c r="AE770" s="477"/>
      <c r="AG770" s="477"/>
      <c r="AI770" s="477"/>
      <c r="AK770" s="477"/>
    </row>
    <row r="771" ht="13.2" spans="1:37">
      <c r="A771" s="475"/>
      <c r="B771" s="475"/>
      <c r="C771" s="476"/>
      <c r="G771" s="477"/>
      <c r="I771" s="477"/>
      <c r="K771" s="477"/>
      <c r="M771" s="477"/>
      <c r="O771" s="477"/>
      <c r="Q771" s="477"/>
      <c r="S771" s="477"/>
      <c r="U771" s="477"/>
      <c r="W771" s="477"/>
      <c r="Y771" s="477"/>
      <c r="AA771" s="477"/>
      <c r="AC771" s="477"/>
      <c r="AE771" s="477"/>
      <c r="AG771" s="477"/>
      <c r="AI771" s="477"/>
      <c r="AK771" s="477"/>
    </row>
    <row r="772" ht="13.2" spans="1:37">
      <c r="A772" s="475"/>
      <c r="B772" s="475"/>
      <c r="C772" s="476"/>
      <c r="G772" s="477"/>
      <c r="I772" s="477"/>
      <c r="K772" s="477"/>
      <c r="M772" s="477"/>
      <c r="O772" s="477"/>
      <c r="Q772" s="477"/>
      <c r="S772" s="477"/>
      <c r="U772" s="477"/>
      <c r="W772" s="477"/>
      <c r="Y772" s="477"/>
      <c r="AA772" s="477"/>
      <c r="AC772" s="477"/>
      <c r="AE772" s="477"/>
      <c r="AG772" s="477"/>
      <c r="AI772" s="477"/>
      <c r="AK772" s="477"/>
    </row>
    <row r="773" ht="13.2" spans="1:37">
      <c r="A773" s="475"/>
      <c r="B773" s="475"/>
      <c r="C773" s="476"/>
      <c r="G773" s="477"/>
      <c r="I773" s="477"/>
      <c r="K773" s="477"/>
      <c r="M773" s="477"/>
      <c r="O773" s="477"/>
      <c r="Q773" s="477"/>
      <c r="S773" s="477"/>
      <c r="U773" s="477"/>
      <c r="W773" s="477"/>
      <c r="Y773" s="477"/>
      <c r="AA773" s="477"/>
      <c r="AC773" s="477"/>
      <c r="AE773" s="477"/>
      <c r="AG773" s="477"/>
      <c r="AI773" s="477"/>
      <c r="AK773" s="477"/>
    </row>
    <row r="774" ht="13.2" spans="1:37">
      <c r="A774" s="475"/>
      <c r="B774" s="475"/>
      <c r="C774" s="476"/>
      <c r="G774" s="477"/>
      <c r="I774" s="477"/>
      <c r="K774" s="477"/>
      <c r="M774" s="477"/>
      <c r="O774" s="477"/>
      <c r="Q774" s="477"/>
      <c r="S774" s="477"/>
      <c r="U774" s="477"/>
      <c r="W774" s="477"/>
      <c r="Y774" s="477"/>
      <c r="AA774" s="477"/>
      <c r="AC774" s="477"/>
      <c r="AE774" s="477"/>
      <c r="AG774" s="477"/>
      <c r="AI774" s="477"/>
      <c r="AK774" s="477"/>
    </row>
    <row r="775" ht="13.2" spans="1:37">
      <c r="A775" s="475"/>
      <c r="B775" s="475"/>
      <c r="C775" s="476"/>
      <c r="G775" s="477"/>
      <c r="I775" s="477"/>
      <c r="K775" s="477"/>
      <c r="M775" s="477"/>
      <c r="O775" s="477"/>
      <c r="Q775" s="477"/>
      <c r="S775" s="477"/>
      <c r="U775" s="477"/>
      <c r="W775" s="477"/>
      <c r="Y775" s="477"/>
      <c r="AA775" s="477"/>
      <c r="AC775" s="477"/>
      <c r="AE775" s="477"/>
      <c r="AG775" s="477"/>
      <c r="AI775" s="477"/>
      <c r="AK775" s="477"/>
    </row>
    <row r="776" ht="13.2" spans="1:37">
      <c r="A776" s="475"/>
      <c r="B776" s="475"/>
      <c r="C776" s="476"/>
      <c r="G776" s="477"/>
      <c r="I776" s="477"/>
      <c r="K776" s="477"/>
      <c r="M776" s="477"/>
      <c r="O776" s="477"/>
      <c r="Q776" s="477"/>
      <c r="S776" s="477"/>
      <c r="U776" s="477"/>
      <c r="W776" s="477"/>
      <c r="Y776" s="477"/>
      <c r="AA776" s="477"/>
      <c r="AC776" s="477"/>
      <c r="AE776" s="477"/>
      <c r="AG776" s="477"/>
      <c r="AI776" s="477"/>
      <c r="AK776" s="477"/>
    </row>
    <row r="777" ht="13.2" spans="1:37">
      <c r="A777" s="475"/>
      <c r="B777" s="475"/>
      <c r="C777" s="476"/>
      <c r="G777" s="477"/>
      <c r="I777" s="477"/>
      <c r="K777" s="477"/>
      <c r="M777" s="477"/>
      <c r="O777" s="477"/>
      <c r="Q777" s="477"/>
      <c r="S777" s="477"/>
      <c r="U777" s="477"/>
      <c r="W777" s="477"/>
      <c r="Y777" s="477"/>
      <c r="AA777" s="477"/>
      <c r="AC777" s="477"/>
      <c r="AE777" s="477"/>
      <c r="AG777" s="477"/>
      <c r="AI777" s="477"/>
      <c r="AK777" s="477"/>
    </row>
    <row r="778" ht="13.2" spans="1:37">
      <c r="A778" s="475"/>
      <c r="B778" s="475"/>
      <c r="C778" s="476"/>
      <c r="G778" s="477"/>
      <c r="I778" s="477"/>
      <c r="K778" s="477"/>
      <c r="M778" s="477"/>
      <c r="O778" s="477"/>
      <c r="Q778" s="477"/>
      <c r="S778" s="477"/>
      <c r="U778" s="477"/>
      <c r="W778" s="477"/>
      <c r="Y778" s="477"/>
      <c r="AA778" s="477"/>
      <c r="AC778" s="477"/>
      <c r="AE778" s="477"/>
      <c r="AG778" s="477"/>
      <c r="AI778" s="477"/>
      <c r="AK778" s="477"/>
    </row>
    <row r="779" ht="13.2" spans="1:37">
      <c r="A779" s="475"/>
      <c r="B779" s="475"/>
      <c r="C779" s="476"/>
      <c r="G779" s="477"/>
      <c r="I779" s="477"/>
      <c r="K779" s="477"/>
      <c r="M779" s="477"/>
      <c r="O779" s="477"/>
      <c r="Q779" s="477"/>
      <c r="S779" s="477"/>
      <c r="U779" s="477"/>
      <c r="W779" s="477"/>
      <c r="Y779" s="477"/>
      <c r="AA779" s="477"/>
      <c r="AC779" s="477"/>
      <c r="AE779" s="477"/>
      <c r="AG779" s="477"/>
      <c r="AI779" s="477"/>
      <c r="AK779" s="477"/>
    </row>
    <row r="780" ht="13.2" spans="1:37">
      <c r="A780" s="475"/>
      <c r="B780" s="475"/>
      <c r="C780" s="476"/>
      <c r="G780" s="477"/>
      <c r="I780" s="477"/>
      <c r="K780" s="477"/>
      <c r="M780" s="477"/>
      <c r="O780" s="477"/>
      <c r="Q780" s="477"/>
      <c r="S780" s="477"/>
      <c r="U780" s="477"/>
      <c r="W780" s="477"/>
      <c r="Y780" s="477"/>
      <c r="AA780" s="477"/>
      <c r="AC780" s="477"/>
      <c r="AE780" s="477"/>
      <c r="AG780" s="477"/>
      <c r="AI780" s="477"/>
      <c r="AK780" s="477"/>
    </row>
    <row r="781" ht="13.2" spans="1:37">
      <c r="A781" s="475"/>
      <c r="B781" s="475"/>
      <c r="C781" s="476"/>
      <c r="G781" s="477"/>
      <c r="I781" s="477"/>
      <c r="K781" s="477"/>
      <c r="M781" s="477"/>
      <c r="O781" s="477"/>
      <c r="Q781" s="477"/>
      <c r="S781" s="477"/>
      <c r="U781" s="477"/>
      <c r="W781" s="477"/>
      <c r="Y781" s="477"/>
      <c r="AA781" s="477"/>
      <c r="AC781" s="477"/>
      <c r="AE781" s="477"/>
      <c r="AG781" s="477"/>
      <c r="AI781" s="477"/>
      <c r="AK781" s="477"/>
    </row>
    <row r="782" ht="13.2" spans="1:37">
      <c r="A782" s="475"/>
      <c r="B782" s="475"/>
      <c r="C782" s="476"/>
      <c r="G782" s="477"/>
      <c r="I782" s="477"/>
      <c r="K782" s="477"/>
      <c r="M782" s="477"/>
      <c r="O782" s="477"/>
      <c r="Q782" s="477"/>
      <c r="S782" s="477"/>
      <c r="U782" s="477"/>
      <c r="W782" s="477"/>
      <c r="Y782" s="477"/>
      <c r="AA782" s="477"/>
      <c r="AC782" s="477"/>
      <c r="AE782" s="477"/>
      <c r="AG782" s="477"/>
      <c r="AI782" s="477"/>
      <c r="AK782" s="477"/>
    </row>
    <row r="783" ht="13.2" spans="1:37">
      <c r="A783" s="475"/>
      <c r="B783" s="475"/>
      <c r="C783" s="476"/>
      <c r="G783" s="477"/>
      <c r="I783" s="477"/>
      <c r="K783" s="477"/>
      <c r="M783" s="477"/>
      <c r="O783" s="477"/>
      <c r="Q783" s="477"/>
      <c r="S783" s="477"/>
      <c r="U783" s="477"/>
      <c r="W783" s="477"/>
      <c r="Y783" s="477"/>
      <c r="AA783" s="477"/>
      <c r="AC783" s="477"/>
      <c r="AE783" s="477"/>
      <c r="AG783" s="477"/>
      <c r="AI783" s="477"/>
      <c r="AK783" s="477"/>
    </row>
    <row r="784" ht="13.2" spans="1:37">
      <c r="A784" s="475"/>
      <c r="B784" s="475"/>
      <c r="C784" s="476"/>
      <c r="G784" s="477"/>
      <c r="I784" s="477"/>
      <c r="K784" s="477"/>
      <c r="M784" s="477"/>
      <c r="O784" s="477"/>
      <c r="Q784" s="477"/>
      <c r="S784" s="477"/>
      <c r="U784" s="477"/>
      <c r="W784" s="477"/>
      <c r="Y784" s="477"/>
      <c r="AA784" s="477"/>
      <c r="AC784" s="477"/>
      <c r="AE784" s="477"/>
      <c r="AG784" s="477"/>
      <c r="AI784" s="477"/>
      <c r="AK784" s="477"/>
    </row>
    <row r="785" ht="13.2" spans="1:37">
      <c r="A785" s="475"/>
      <c r="B785" s="475"/>
      <c r="C785" s="476"/>
      <c r="G785" s="477"/>
      <c r="I785" s="477"/>
      <c r="K785" s="477"/>
      <c r="M785" s="477"/>
      <c r="O785" s="477"/>
      <c r="Q785" s="477"/>
      <c r="S785" s="477"/>
      <c r="U785" s="477"/>
      <c r="W785" s="477"/>
      <c r="Y785" s="477"/>
      <c r="AA785" s="477"/>
      <c r="AC785" s="477"/>
      <c r="AE785" s="477"/>
      <c r="AG785" s="477"/>
      <c r="AI785" s="477"/>
      <c r="AK785" s="477"/>
    </row>
    <row r="786" ht="13.2" spans="1:37">
      <c r="A786" s="475"/>
      <c r="B786" s="475"/>
      <c r="C786" s="476"/>
      <c r="G786" s="477"/>
      <c r="I786" s="477"/>
      <c r="K786" s="477"/>
      <c r="M786" s="477"/>
      <c r="O786" s="477"/>
      <c r="Q786" s="477"/>
      <c r="S786" s="477"/>
      <c r="U786" s="477"/>
      <c r="W786" s="477"/>
      <c r="Y786" s="477"/>
      <c r="AA786" s="477"/>
      <c r="AC786" s="477"/>
      <c r="AE786" s="477"/>
      <c r="AG786" s="477"/>
      <c r="AI786" s="477"/>
      <c r="AK786" s="477"/>
    </row>
    <row r="787" ht="13.2" spans="1:37">
      <c r="A787" s="475"/>
      <c r="B787" s="475"/>
      <c r="C787" s="476"/>
      <c r="G787" s="477"/>
      <c r="I787" s="477"/>
      <c r="K787" s="477"/>
      <c r="M787" s="477"/>
      <c r="O787" s="477"/>
      <c r="Q787" s="477"/>
      <c r="S787" s="477"/>
      <c r="U787" s="477"/>
      <c r="W787" s="477"/>
      <c r="Y787" s="477"/>
      <c r="AA787" s="477"/>
      <c r="AC787" s="477"/>
      <c r="AE787" s="477"/>
      <c r="AG787" s="477"/>
      <c r="AI787" s="477"/>
      <c r="AK787" s="477"/>
    </row>
    <row r="788" ht="13.2" spans="1:37">
      <c r="A788" s="475"/>
      <c r="B788" s="475"/>
      <c r="C788" s="476"/>
      <c r="G788" s="477"/>
      <c r="I788" s="477"/>
      <c r="K788" s="477"/>
      <c r="M788" s="477"/>
      <c r="O788" s="477"/>
      <c r="Q788" s="477"/>
      <c r="S788" s="477"/>
      <c r="U788" s="477"/>
      <c r="W788" s="477"/>
      <c r="Y788" s="477"/>
      <c r="AA788" s="477"/>
      <c r="AC788" s="477"/>
      <c r="AE788" s="477"/>
      <c r="AG788" s="477"/>
      <c r="AI788" s="477"/>
      <c r="AK788" s="477"/>
    </row>
    <row r="789" ht="13.2" spans="1:37">
      <c r="A789" s="475"/>
      <c r="B789" s="475"/>
      <c r="C789" s="476"/>
      <c r="G789" s="477"/>
      <c r="I789" s="477"/>
      <c r="K789" s="477"/>
      <c r="M789" s="477"/>
      <c r="O789" s="477"/>
      <c r="Q789" s="477"/>
      <c r="S789" s="477"/>
      <c r="U789" s="477"/>
      <c r="W789" s="477"/>
      <c r="Y789" s="477"/>
      <c r="AA789" s="477"/>
      <c r="AC789" s="477"/>
      <c r="AE789" s="477"/>
      <c r="AG789" s="477"/>
      <c r="AI789" s="477"/>
      <c r="AK789" s="477"/>
    </row>
    <row r="790" ht="13.2" spans="1:37">
      <c r="A790" s="475"/>
      <c r="B790" s="475"/>
      <c r="C790" s="476"/>
      <c r="G790" s="477"/>
      <c r="I790" s="477"/>
      <c r="K790" s="477"/>
      <c r="M790" s="477"/>
      <c r="O790" s="477"/>
      <c r="Q790" s="477"/>
      <c r="S790" s="477"/>
      <c r="U790" s="477"/>
      <c r="W790" s="477"/>
      <c r="Y790" s="477"/>
      <c r="AA790" s="477"/>
      <c r="AC790" s="477"/>
      <c r="AE790" s="477"/>
      <c r="AG790" s="477"/>
      <c r="AI790" s="477"/>
      <c r="AK790" s="477"/>
    </row>
    <row r="791" ht="13.2" spans="1:37">
      <c r="A791" s="475"/>
      <c r="B791" s="475"/>
      <c r="C791" s="476"/>
      <c r="G791" s="477"/>
      <c r="I791" s="477"/>
      <c r="K791" s="477"/>
      <c r="M791" s="477"/>
      <c r="O791" s="477"/>
      <c r="Q791" s="477"/>
      <c r="S791" s="477"/>
      <c r="U791" s="477"/>
      <c r="W791" s="477"/>
      <c r="Y791" s="477"/>
      <c r="AA791" s="477"/>
      <c r="AC791" s="477"/>
      <c r="AE791" s="477"/>
      <c r="AG791" s="477"/>
      <c r="AI791" s="477"/>
      <c r="AK791" s="477"/>
    </row>
    <row r="792" ht="13.2" spans="1:37">
      <c r="A792" s="475"/>
      <c r="B792" s="475"/>
      <c r="C792" s="476"/>
      <c r="G792" s="477"/>
      <c r="I792" s="477"/>
      <c r="K792" s="477"/>
      <c r="M792" s="477"/>
      <c r="O792" s="477"/>
      <c r="Q792" s="477"/>
      <c r="S792" s="477"/>
      <c r="U792" s="477"/>
      <c r="W792" s="477"/>
      <c r="Y792" s="477"/>
      <c r="AA792" s="477"/>
      <c r="AC792" s="477"/>
      <c r="AE792" s="477"/>
      <c r="AG792" s="477"/>
      <c r="AI792" s="477"/>
      <c r="AK792" s="477"/>
    </row>
    <row r="793" ht="13.2" spans="1:37">
      <c r="A793" s="475"/>
      <c r="B793" s="475"/>
      <c r="C793" s="476"/>
      <c r="G793" s="477"/>
      <c r="I793" s="477"/>
      <c r="K793" s="477"/>
      <c r="M793" s="477"/>
      <c r="O793" s="477"/>
      <c r="Q793" s="477"/>
      <c r="S793" s="477"/>
      <c r="U793" s="477"/>
      <c r="W793" s="477"/>
      <c r="Y793" s="477"/>
      <c r="AA793" s="477"/>
      <c r="AC793" s="477"/>
      <c r="AE793" s="477"/>
      <c r="AG793" s="477"/>
      <c r="AI793" s="477"/>
      <c r="AK793" s="477"/>
    </row>
    <row r="794" ht="13.2" spans="1:37">
      <c r="A794" s="475"/>
      <c r="B794" s="475"/>
      <c r="C794" s="476"/>
      <c r="G794" s="477"/>
      <c r="I794" s="477"/>
      <c r="K794" s="477"/>
      <c r="M794" s="477"/>
      <c r="O794" s="477"/>
      <c r="Q794" s="477"/>
      <c r="S794" s="477"/>
      <c r="U794" s="477"/>
      <c r="W794" s="477"/>
      <c r="Y794" s="477"/>
      <c r="AA794" s="477"/>
      <c r="AC794" s="477"/>
      <c r="AE794" s="477"/>
      <c r="AG794" s="477"/>
      <c r="AI794" s="477"/>
      <c r="AK794" s="477"/>
    </row>
    <row r="795" ht="13.2" spans="1:37">
      <c r="A795" s="475"/>
      <c r="B795" s="475"/>
      <c r="C795" s="476"/>
      <c r="G795" s="477"/>
      <c r="I795" s="477"/>
      <c r="K795" s="477"/>
      <c r="M795" s="477"/>
      <c r="O795" s="477"/>
      <c r="Q795" s="477"/>
      <c r="S795" s="477"/>
      <c r="U795" s="477"/>
      <c r="W795" s="477"/>
      <c r="Y795" s="477"/>
      <c r="AA795" s="477"/>
      <c r="AC795" s="477"/>
      <c r="AE795" s="477"/>
      <c r="AG795" s="477"/>
      <c r="AI795" s="477"/>
      <c r="AK795" s="477"/>
    </row>
    <row r="796" ht="13.2" spans="1:37">
      <c r="A796" s="475"/>
      <c r="B796" s="475"/>
      <c r="C796" s="476"/>
      <c r="G796" s="477"/>
      <c r="I796" s="477"/>
      <c r="K796" s="477"/>
      <c r="M796" s="477"/>
      <c r="O796" s="477"/>
      <c r="Q796" s="477"/>
      <c r="S796" s="477"/>
      <c r="U796" s="477"/>
      <c r="W796" s="477"/>
      <c r="Y796" s="477"/>
      <c r="AA796" s="477"/>
      <c r="AC796" s="477"/>
      <c r="AE796" s="477"/>
      <c r="AG796" s="477"/>
      <c r="AI796" s="477"/>
      <c r="AK796" s="477"/>
    </row>
    <row r="797" ht="13.2" spans="1:37">
      <c r="A797" s="475"/>
      <c r="B797" s="475"/>
      <c r="C797" s="476"/>
      <c r="G797" s="477"/>
      <c r="I797" s="477"/>
      <c r="K797" s="477"/>
      <c r="M797" s="477"/>
      <c r="O797" s="477"/>
      <c r="Q797" s="477"/>
      <c r="S797" s="477"/>
      <c r="U797" s="477"/>
      <c r="W797" s="477"/>
      <c r="Y797" s="477"/>
      <c r="AA797" s="477"/>
      <c r="AC797" s="477"/>
      <c r="AE797" s="477"/>
      <c r="AG797" s="477"/>
      <c r="AI797" s="477"/>
      <c r="AK797" s="477"/>
    </row>
    <row r="798" ht="13.2" spans="1:37">
      <c r="A798" s="475"/>
      <c r="B798" s="475"/>
      <c r="C798" s="476"/>
      <c r="G798" s="477"/>
      <c r="I798" s="477"/>
      <c r="K798" s="477"/>
      <c r="M798" s="477"/>
      <c r="O798" s="477"/>
      <c r="Q798" s="477"/>
      <c r="S798" s="477"/>
      <c r="U798" s="477"/>
      <c r="W798" s="477"/>
      <c r="Y798" s="477"/>
      <c r="AA798" s="477"/>
      <c r="AC798" s="477"/>
      <c r="AE798" s="477"/>
      <c r="AG798" s="477"/>
      <c r="AI798" s="477"/>
      <c r="AK798" s="477"/>
    </row>
    <row r="799" ht="13.2" spans="1:37">
      <c r="A799" s="475"/>
      <c r="B799" s="475"/>
      <c r="C799" s="476"/>
      <c r="G799" s="477"/>
      <c r="I799" s="477"/>
      <c r="K799" s="477"/>
      <c r="M799" s="477"/>
      <c r="O799" s="477"/>
      <c r="Q799" s="477"/>
      <c r="S799" s="477"/>
      <c r="U799" s="477"/>
      <c r="W799" s="477"/>
      <c r="Y799" s="477"/>
      <c r="AA799" s="477"/>
      <c r="AC799" s="477"/>
      <c r="AE799" s="477"/>
      <c r="AG799" s="477"/>
      <c r="AI799" s="477"/>
      <c r="AK799" s="477"/>
    </row>
    <row r="800" ht="13.2" spans="1:37">
      <c r="A800" s="475"/>
      <c r="B800" s="475"/>
      <c r="C800" s="476"/>
      <c r="G800" s="477"/>
      <c r="I800" s="477"/>
      <c r="K800" s="477"/>
      <c r="M800" s="477"/>
      <c r="O800" s="477"/>
      <c r="Q800" s="477"/>
      <c r="S800" s="477"/>
      <c r="U800" s="477"/>
      <c r="W800" s="477"/>
      <c r="Y800" s="477"/>
      <c r="AA800" s="477"/>
      <c r="AC800" s="477"/>
      <c r="AE800" s="477"/>
      <c r="AG800" s="477"/>
      <c r="AI800" s="477"/>
      <c r="AK800" s="477"/>
    </row>
    <row r="801" ht="13.2" spans="1:37">
      <c r="A801" s="475"/>
      <c r="B801" s="475"/>
      <c r="C801" s="476"/>
      <c r="G801" s="477"/>
      <c r="I801" s="477"/>
      <c r="K801" s="477"/>
      <c r="M801" s="477"/>
      <c r="O801" s="477"/>
      <c r="Q801" s="477"/>
      <c r="S801" s="477"/>
      <c r="U801" s="477"/>
      <c r="W801" s="477"/>
      <c r="Y801" s="477"/>
      <c r="AA801" s="477"/>
      <c r="AC801" s="477"/>
      <c r="AE801" s="477"/>
      <c r="AG801" s="477"/>
      <c r="AI801" s="477"/>
      <c r="AK801" s="477"/>
    </row>
    <row r="802" ht="13.2" spans="1:37">
      <c r="A802" s="475"/>
      <c r="B802" s="475"/>
      <c r="C802" s="476"/>
      <c r="G802" s="477"/>
      <c r="I802" s="477"/>
      <c r="K802" s="477"/>
      <c r="M802" s="477"/>
      <c r="O802" s="477"/>
      <c r="Q802" s="477"/>
      <c r="S802" s="477"/>
      <c r="U802" s="477"/>
      <c r="W802" s="477"/>
      <c r="Y802" s="477"/>
      <c r="AA802" s="477"/>
      <c r="AC802" s="477"/>
      <c r="AE802" s="477"/>
      <c r="AG802" s="477"/>
      <c r="AI802" s="477"/>
      <c r="AK802" s="477"/>
    </row>
    <row r="803" ht="13.2" spans="1:37">
      <c r="A803" s="475"/>
      <c r="B803" s="475"/>
      <c r="C803" s="476"/>
      <c r="G803" s="477"/>
      <c r="I803" s="477"/>
      <c r="K803" s="477"/>
      <c r="M803" s="477"/>
      <c r="O803" s="477"/>
      <c r="Q803" s="477"/>
      <c r="S803" s="477"/>
      <c r="U803" s="477"/>
      <c r="W803" s="477"/>
      <c r="Y803" s="477"/>
      <c r="AA803" s="477"/>
      <c r="AC803" s="477"/>
      <c r="AE803" s="477"/>
      <c r="AG803" s="477"/>
      <c r="AI803" s="477"/>
      <c r="AK803" s="477"/>
    </row>
    <row r="804" ht="13.2" spans="1:37">
      <c r="A804" s="475"/>
      <c r="B804" s="475"/>
      <c r="C804" s="476"/>
      <c r="G804" s="477"/>
      <c r="I804" s="477"/>
      <c r="K804" s="477"/>
      <c r="M804" s="477"/>
      <c r="O804" s="477"/>
      <c r="Q804" s="477"/>
      <c r="S804" s="477"/>
      <c r="U804" s="477"/>
      <c r="W804" s="477"/>
      <c r="Y804" s="477"/>
      <c r="AA804" s="477"/>
      <c r="AC804" s="477"/>
      <c r="AE804" s="477"/>
      <c r="AG804" s="477"/>
      <c r="AI804" s="477"/>
      <c r="AK804" s="477"/>
    </row>
    <row r="805" ht="13.2" spans="1:37">
      <c r="A805" s="475"/>
      <c r="B805" s="475"/>
      <c r="C805" s="476"/>
      <c r="G805" s="477"/>
      <c r="I805" s="477"/>
      <c r="K805" s="477"/>
      <c r="M805" s="477"/>
      <c r="O805" s="477"/>
      <c r="Q805" s="477"/>
      <c r="S805" s="477"/>
      <c r="U805" s="477"/>
      <c r="W805" s="477"/>
      <c r="Y805" s="477"/>
      <c r="AA805" s="477"/>
      <c r="AC805" s="477"/>
      <c r="AE805" s="477"/>
      <c r="AG805" s="477"/>
      <c r="AI805" s="477"/>
      <c r="AK805" s="477"/>
    </row>
    <row r="806" ht="13.2" spans="1:37">
      <c r="A806" s="475"/>
      <c r="B806" s="475"/>
      <c r="C806" s="476"/>
      <c r="G806" s="477"/>
      <c r="I806" s="477"/>
      <c r="K806" s="477"/>
      <c r="M806" s="477"/>
      <c r="O806" s="477"/>
      <c r="Q806" s="477"/>
      <c r="S806" s="477"/>
      <c r="U806" s="477"/>
      <c r="W806" s="477"/>
      <c r="Y806" s="477"/>
      <c r="AA806" s="477"/>
      <c r="AC806" s="477"/>
      <c r="AE806" s="477"/>
      <c r="AG806" s="477"/>
      <c r="AI806" s="477"/>
      <c r="AK806" s="477"/>
    </row>
    <row r="807" ht="13.2" spans="1:37">
      <c r="A807" s="475"/>
      <c r="B807" s="475"/>
      <c r="C807" s="476"/>
      <c r="G807" s="477"/>
      <c r="I807" s="477"/>
      <c r="K807" s="477"/>
      <c r="M807" s="477"/>
      <c r="O807" s="477"/>
      <c r="Q807" s="477"/>
      <c r="S807" s="477"/>
      <c r="U807" s="477"/>
      <c r="W807" s="477"/>
      <c r="Y807" s="477"/>
      <c r="AA807" s="477"/>
      <c r="AC807" s="477"/>
      <c r="AE807" s="477"/>
      <c r="AG807" s="477"/>
      <c r="AI807" s="477"/>
      <c r="AK807" s="477"/>
    </row>
    <row r="808" ht="13.2" spans="1:37">
      <c r="A808" s="475"/>
      <c r="B808" s="475"/>
      <c r="C808" s="476"/>
      <c r="G808" s="477"/>
      <c r="I808" s="477"/>
      <c r="K808" s="477"/>
      <c r="M808" s="477"/>
      <c r="O808" s="477"/>
      <c r="Q808" s="477"/>
      <c r="S808" s="477"/>
      <c r="U808" s="477"/>
      <c r="W808" s="477"/>
      <c r="Y808" s="477"/>
      <c r="AA808" s="477"/>
      <c r="AC808" s="477"/>
      <c r="AE808" s="477"/>
      <c r="AG808" s="477"/>
      <c r="AI808" s="477"/>
      <c r="AK808" s="477"/>
    </row>
    <row r="809" ht="13.2" spans="1:37">
      <c r="A809" s="475"/>
      <c r="B809" s="475"/>
      <c r="C809" s="476"/>
      <c r="G809" s="477"/>
      <c r="I809" s="477"/>
      <c r="K809" s="477"/>
      <c r="M809" s="477"/>
      <c r="O809" s="477"/>
      <c r="Q809" s="477"/>
      <c r="S809" s="477"/>
      <c r="U809" s="477"/>
      <c r="W809" s="477"/>
      <c r="Y809" s="477"/>
      <c r="AA809" s="477"/>
      <c r="AC809" s="477"/>
      <c r="AE809" s="477"/>
      <c r="AG809" s="477"/>
      <c r="AI809" s="477"/>
      <c r="AK809" s="477"/>
    </row>
    <row r="810" ht="13.2" spans="1:37">
      <c r="A810" s="475"/>
      <c r="B810" s="475"/>
      <c r="C810" s="476"/>
      <c r="G810" s="477"/>
      <c r="I810" s="477"/>
      <c r="K810" s="477"/>
      <c r="M810" s="477"/>
      <c r="O810" s="477"/>
      <c r="Q810" s="477"/>
      <c r="S810" s="477"/>
      <c r="U810" s="477"/>
      <c r="W810" s="477"/>
      <c r="Y810" s="477"/>
      <c r="AA810" s="477"/>
      <c r="AC810" s="477"/>
      <c r="AE810" s="477"/>
      <c r="AG810" s="477"/>
      <c r="AI810" s="477"/>
      <c r="AK810" s="477"/>
    </row>
    <row r="811" ht="13.2" spans="1:37">
      <c r="A811" s="475"/>
      <c r="B811" s="475"/>
      <c r="C811" s="476"/>
      <c r="G811" s="477"/>
      <c r="I811" s="477"/>
      <c r="K811" s="477"/>
      <c r="M811" s="477"/>
      <c r="O811" s="477"/>
      <c r="Q811" s="477"/>
      <c r="S811" s="477"/>
      <c r="U811" s="477"/>
      <c r="W811" s="477"/>
      <c r="Y811" s="477"/>
      <c r="AA811" s="477"/>
      <c r="AC811" s="477"/>
      <c r="AE811" s="477"/>
      <c r="AG811" s="477"/>
      <c r="AI811" s="477"/>
      <c r="AK811" s="477"/>
    </row>
    <row r="812" ht="13.2" spans="1:37">
      <c r="A812" s="475"/>
      <c r="B812" s="475"/>
      <c r="C812" s="476"/>
      <c r="G812" s="477"/>
      <c r="I812" s="477"/>
      <c r="K812" s="477"/>
      <c r="M812" s="477"/>
      <c r="O812" s="477"/>
      <c r="Q812" s="477"/>
      <c r="S812" s="477"/>
      <c r="U812" s="477"/>
      <c r="W812" s="477"/>
      <c r="Y812" s="477"/>
      <c r="AA812" s="477"/>
      <c r="AC812" s="477"/>
      <c r="AE812" s="477"/>
      <c r="AG812" s="477"/>
      <c r="AI812" s="477"/>
      <c r="AK812" s="477"/>
    </row>
    <row r="813" ht="13.2" spans="1:37">
      <c r="A813" s="475"/>
      <c r="B813" s="475"/>
      <c r="C813" s="476"/>
      <c r="G813" s="477"/>
      <c r="I813" s="477"/>
      <c r="K813" s="477"/>
      <c r="M813" s="477"/>
      <c r="O813" s="477"/>
      <c r="Q813" s="477"/>
      <c r="S813" s="477"/>
      <c r="U813" s="477"/>
      <c r="W813" s="477"/>
      <c r="Y813" s="477"/>
      <c r="AA813" s="477"/>
      <c r="AC813" s="477"/>
      <c r="AE813" s="477"/>
      <c r="AG813" s="477"/>
      <c r="AI813" s="477"/>
      <c r="AK813" s="477"/>
    </row>
    <row r="814" ht="13.2" spans="1:37">
      <c r="A814" s="475"/>
      <c r="B814" s="475"/>
      <c r="C814" s="476"/>
      <c r="G814" s="477"/>
      <c r="I814" s="477"/>
      <c r="K814" s="477"/>
      <c r="M814" s="477"/>
      <c r="O814" s="477"/>
      <c r="Q814" s="477"/>
      <c r="S814" s="477"/>
      <c r="U814" s="477"/>
      <c r="W814" s="477"/>
      <c r="Y814" s="477"/>
      <c r="AA814" s="477"/>
      <c r="AC814" s="477"/>
      <c r="AE814" s="477"/>
      <c r="AG814" s="477"/>
      <c r="AI814" s="477"/>
      <c r="AK814" s="477"/>
    </row>
    <row r="815" ht="13.2" spans="1:37">
      <c r="A815" s="475"/>
      <c r="B815" s="475"/>
      <c r="C815" s="476"/>
      <c r="G815" s="477"/>
      <c r="I815" s="477"/>
      <c r="K815" s="477"/>
      <c r="M815" s="477"/>
      <c r="O815" s="477"/>
      <c r="Q815" s="477"/>
      <c r="S815" s="477"/>
      <c r="U815" s="477"/>
      <c r="W815" s="477"/>
      <c r="Y815" s="477"/>
      <c r="AA815" s="477"/>
      <c r="AC815" s="477"/>
      <c r="AE815" s="477"/>
      <c r="AG815" s="477"/>
      <c r="AI815" s="477"/>
      <c r="AK815" s="477"/>
    </row>
    <row r="816" ht="13.2" spans="1:37">
      <c r="A816" s="475"/>
      <c r="B816" s="475"/>
      <c r="C816" s="476"/>
      <c r="G816" s="477"/>
      <c r="I816" s="477"/>
      <c r="K816" s="477"/>
      <c r="M816" s="477"/>
      <c r="O816" s="477"/>
      <c r="Q816" s="477"/>
      <c r="S816" s="477"/>
      <c r="U816" s="477"/>
      <c r="W816" s="477"/>
      <c r="Y816" s="477"/>
      <c r="AA816" s="477"/>
      <c r="AC816" s="477"/>
      <c r="AE816" s="477"/>
      <c r="AG816" s="477"/>
      <c r="AI816" s="477"/>
      <c r="AK816" s="477"/>
    </row>
    <row r="817" ht="13.2" spans="1:37">
      <c r="A817" s="475"/>
      <c r="B817" s="475"/>
      <c r="C817" s="476"/>
      <c r="G817" s="477"/>
      <c r="I817" s="477"/>
      <c r="K817" s="477"/>
      <c r="M817" s="477"/>
      <c r="O817" s="477"/>
      <c r="Q817" s="477"/>
      <c r="S817" s="477"/>
      <c r="U817" s="477"/>
      <c r="W817" s="477"/>
      <c r="Y817" s="477"/>
      <c r="AA817" s="477"/>
      <c r="AC817" s="477"/>
      <c r="AE817" s="477"/>
      <c r="AG817" s="477"/>
      <c r="AI817" s="477"/>
      <c r="AK817" s="477"/>
    </row>
    <row r="818" ht="13.2" spans="1:37">
      <c r="A818" s="475"/>
      <c r="B818" s="475"/>
      <c r="C818" s="476"/>
      <c r="G818" s="477"/>
      <c r="I818" s="477"/>
      <c r="K818" s="477"/>
      <c r="M818" s="477"/>
      <c r="O818" s="477"/>
      <c r="Q818" s="477"/>
      <c r="S818" s="477"/>
      <c r="U818" s="477"/>
      <c r="W818" s="477"/>
      <c r="Y818" s="477"/>
      <c r="AA818" s="477"/>
      <c r="AC818" s="477"/>
      <c r="AE818" s="477"/>
      <c r="AG818" s="477"/>
      <c r="AI818" s="477"/>
      <c r="AK818" s="477"/>
    </row>
    <row r="819" ht="13.2" spans="1:37">
      <c r="A819" s="475"/>
      <c r="B819" s="475"/>
      <c r="C819" s="476"/>
      <c r="G819" s="477"/>
      <c r="I819" s="477"/>
      <c r="K819" s="477"/>
      <c r="M819" s="477"/>
      <c r="O819" s="477"/>
      <c r="Q819" s="477"/>
      <c r="S819" s="477"/>
      <c r="U819" s="477"/>
      <c r="W819" s="477"/>
      <c r="Y819" s="477"/>
      <c r="AA819" s="477"/>
      <c r="AC819" s="477"/>
      <c r="AE819" s="477"/>
      <c r="AG819" s="477"/>
      <c r="AI819" s="477"/>
      <c r="AK819" s="477"/>
    </row>
    <row r="820" ht="13.2" spans="1:37">
      <c r="A820" s="475"/>
      <c r="B820" s="475"/>
      <c r="C820" s="476"/>
      <c r="G820" s="477"/>
      <c r="I820" s="477"/>
      <c r="K820" s="477"/>
      <c r="M820" s="477"/>
      <c r="O820" s="477"/>
      <c r="Q820" s="477"/>
      <c r="S820" s="477"/>
      <c r="U820" s="477"/>
      <c r="W820" s="477"/>
      <c r="Y820" s="477"/>
      <c r="AA820" s="477"/>
      <c r="AC820" s="477"/>
      <c r="AE820" s="477"/>
      <c r="AG820" s="477"/>
      <c r="AI820" s="477"/>
      <c r="AK820" s="477"/>
    </row>
    <row r="821" ht="13.2" spans="1:37">
      <c r="A821" s="475"/>
      <c r="B821" s="475"/>
      <c r="C821" s="476"/>
      <c r="G821" s="477"/>
      <c r="I821" s="477"/>
      <c r="K821" s="477"/>
      <c r="M821" s="477"/>
      <c r="O821" s="477"/>
      <c r="Q821" s="477"/>
      <c r="S821" s="477"/>
      <c r="U821" s="477"/>
      <c r="W821" s="477"/>
      <c r="Y821" s="477"/>
      <c r="AA821" s="477"/>
      <c r="AC821" s="477"/>
      <c r="AE821" s="477"/>
      <c r="AG821" s="477"/>
      <c r="AI821" s="477"/>
      <c r="AK821" s="477"/>
    </row>
    <row r="822" ht="13.2" spans="1:37">
      <c r="A822" s="475"/>
      <c r="B822" s="475"/>
      <c r="C822" s="476"/>
      <c r="G822" s="477"/>
      <c r="I822" s="477"/>
      <c r="K822" s="477"/>
      <c r="M822" s="477"/>
      <c r="O822" s="477"/>
      <c r="Q822" s="477"/>
      <c r="S822" s="477"/>
      <c r="U822" s="477"/>
      <c r="W822" s="477"/>
      <c r="Y822" s="477"/>
      <c r="AA822" s="477"/>
      <c r="AC822" s="477"/>
      <c r="AE822" s="477"/>
      <c r="AG822" s="477"/>
      <c r="AI822" s="477"/>
      <c r="AK822" s="477"/>
    </row>
    <row r="823" ht="13.2" spans="1:37">
      <c r="A823" s="475"/>
      <c r="B823" s="475"/>
      <c r="C823" s="476"/>
      <c r="G823" s="477"/>
      <c r="I823" s="477"/>
      <c r="K823" s="477"/>
      <c r="M823" s="477"/>
      <c r="O823" s="477"/>
      <c r="Q823" s="477"/>
      <c r="S823" s="477"/>
      <c r="U823" s="477"/>
      <c r="W823" s="477"/>
      <c r="Y823" s="477"/>
      <c r="AA823" s="477"/>
      <c r="AC823" s="477"/>
      <c r="AE823" s="477"/>
      <c r="AG823" s="477"/>
      <c r="AI823" s="477"/>
      <c r="AK823" s="477"/>
    </row>
    <row r="824" ht="13.2" spans="1:37">
      <c r="A824" s="475"/>
      <c r="B824" s="475"/>
      <c r="C824" s="476"/>
      <c r="G824" s="477"/>
      <c r="I824" s="477"/>
      <c r="K824" s="477"/>
      <c r="M824" s="477"/>
      <c r="O824" s="477"/>
      <c r="Q824" s="477"/>
      <c r="S824" s="477"/>
      <c r="U824" s="477"/>
      <c r="W824" s="477"/>
      <c r="Y824" s="477"/>
      <c r="AA824" s="477"/>
      <c r="AC824" s="477"/>
      <c r="AE824" s="477"/>
      <c r="AG824" s="477"/>
      <c r="AI824" s="477"/>
      <c r="AK824" s="477"/>
    </row>
    <row r="825" ht="13.2" spans="1:37">
      <c r="A825" s="475"/>
      <c r="B825" s="475"/>
      <c r="C825" s="476"/>
      <c r="G825" s="477"/>
      <c r="I825" s="477"/>
      <c r="K825" s="477"/>
      <c r="M825" s="477"/>
      <c r="O825" s="477"/>
      <c r="Q825" s="477"/>
      <c r="S825" s="477"/>
      <c r="U825" s="477"/>
      <c r="W825" s="477"/>
      <c r="Y825" s="477"/>
      <c r="AA825" s="477"/>
      <c r="AC825" s="477"/>
      <c r="AE825" s="477"/>
      <c r="AG825" s="477"/>
      <c r="AI825" s="477"/>
      <c r="AK825" s="477"/>
    </row>
    <row r="826" ht="13.2" spans="1:37">
      <c r="A826" s="475"/>
      <c r="B826" s="475"/>
      <c r="C826" s="476"/>
      <c r="G826" s="477"/>
      <c r="I826" s="477"/>
      <c r="K826" s="477"/>
      <c r="M826" s="477"/>
      <c r="O826" s="477"/>
      <c r="Q826" s="477"/>
      <c r="S826" s="477"/>
      <c r="U826" s="477"/>
      <c r="W826" s="477"/>
      <c r="Y826" s="477"/>
      <c r="AA826" s="477"/>
      <c r="AC826" s="477"/>
      <c r="AE826" s="477"/>
      <c r="AG826" s="477"/>
      <c r="AI826" s="477"/>
      <c r="AK826" s="477"/>
    </row>
    <row r="827" ht="13.2" spans="1:37">
      <c r="A827" s="475"/>
      <c r="B827" s="475"/>
      <c r="C827" s="476"/>
      <c r="G827" s="477"/>
      <c r="I827" s="477"/>
      <c r="K827" s="477"/>
      <c r="M827" s="477"/>
      <c r="O827" s="477"/>
      <c r="Q827" s="477"/>
      <c r="S827" s="477"/>
      <c r="U827" s="477"/>
      <c r="W827" s="477"/>
      <c r="Y827" s="477"/>
      <c r="AA827" s="477"/>
      <c r="AC827" s="477"/>
      <c r="AE827" s="477"/>
      <c r="AG827" s="477"/>
      <c r="AI827" s="477"/>
      <c r="AK827" s="477"/>
    </row>
    <row r="828" ht="13.2" spans="1:37">
      <c r="A828" s="475"/>
      <c r="B828" s="475"/>
      <c r="C828" s="476"/>
      <c r="G828" s="477"/>
      <c r="I828" s="477"/>
      <c r="K828" s="477"/>
      <c r="M828" s="477"/>
      <c r="O828" s="477"/>
      <c r="Q828" s="477"/>
      <c r="S828" s="477"/>
      <c r="U828" s="477"/>
      <c r="W828" s="477"/>
      <c r="Y828" s="477"/>
      <c r="AA828" s="477"/>
      <c r="AC828" s="477"/>
      <c r="AE828" s="477"/>
      <c r="AG828" s="477"/>
      <c r="AI828" s="477"/>
      <c r="AK828" s="477"/>
    </row>
    <row r="829" ht="13.2" spans="1:37">
      <c r="A829" s="475"/>
      <c r="B829" s="475"/>
      <c r="C829" s="476"/>
      <c r="G829" s="477"/>
      <c r="I829" s="477"/>
      <c r="K829" s="477"/>
      <c r="M829" s="477"/>
      <c r="O829" s="477"/>
      <c r="Q829" s="477"/>
      <c r="S829" s="477"/>
      <c r="U829" s="477"/>
      <c r="W829" s="477"/>
      <c r="Y829" s="477"/>
      <c r="AA829" s="477"/>
      <c r="AC829" s="477"/>
      <c r="AE829" s="477"/>
      <c r="AG829" s="477"/>
      <c r="AI829" s="477"/>
      <c r="AK829" s="477"/>
    </row>
    <row r="830" ht="13.2" spans="1:37">
      <c r="A830" s="475"/>
      <c r="B830" s="475"/>
      <c r="C830" s="476"/>
      <c r="G830" s="477"/>
      <c r="I830" s="477"/>
      <c r="K830" s="477"/>
      <c r="M830" s="477"/>
      <c r="O830" s="477"/>
      <c r="Q830" s="477"/>
      <c r="S830" s="477"/>
      <c r="U830" s="477"/>
      <c r="W830" s="477"/>
      <c r="Y830" s="477"/>
      <c r="AA830" s="477"/>
      <c r="AC830" s="477"/>
      <c r="AE830" s="477"/>
      <c r="AG830" s="477"/>
      <c r="AI830" s="477"/>
      <c r="AK830" s="477"/>
    </row>
    <row r="831" ht="13.2" spans="1:37">
      <c r="A831" s="475"/>
      <c r="B831" s="475"/>
      <c r="C831" s="476"/>
      <c r="G831" s="477"/>
      <c r="I831" s="477"/>
      <c r="K831" s="477"/>
      <c r="M831" s="477"/>
      <c r="O831" s="477"/>
      <c r="Q831" s="477"/>
      <c r="S831" s="477"/>
      <c r="U831" s="477"/>
      <c r="W831" s="477"/>
      <c r="Y831" s="477"/>
      <c r="AA831" s="477"/>
      <c r="AC831" s="477"/>
      <c r="AE831" s="477"/>
      <c r="AG831" s="477"/>
      <c r="AI831" s="477"/>
      <c r="AK831" s="477"/>
    </row>
    <row r="832" ht="13.2" spans="1:37">
      <c r="A832" s="475"/>
      <c r="B832" s="475"/>
      <c r="C832" s="476"/>
      <c r="G832" s="477"/>
      <c r="I832" s="477"/>
      <c r="K832" s="477"/>
      <c r="M832" s="477"/>
      <c r="O832" s="477"/>
      <c r="Q832" s="477"/>
      <c r="S832" s="477"/>
      <c r="U832" s="477"/>
      <c r="W832" s="477"/>
      <c r="Y832" s="477"/>
      <c r="AA832" s="477"/>
      <c r="AC832" s="477"/>
      <c r="AE832" s="477"/>
      <c r="AG832" s="477"/>
      <c r="AI832" s="477"/>
      <c r="AK832" s="477"/>
    </row>
    <row r="833" ht="13.2" spans="1:37">
      <c r="A833" s="475"/>
      <c r="B833" s="475"/>
      <c r="C833" s="476"/>
      <c r="G833" s="477"/>
      <c r="I833" s="477"/>
      <c r="K833" s="477"/>
      <c r="M833" s="477"/>
      <c r="O833" s="477"/>
      <c r="Q833" s="477"/>
      <c r="S833" s="477"/>
      <c r="U833" s="477"/>
      <c r="W833" s="477"/>
      <c r="Y833" s="477"/>
      <c r="AA833" s="477"/>
      <c r="AC833" s="477"/>
      <c r="AE833" s="477"/>
      <c r="AG833" s="477"/>
      <c r="AI833" s="477"/>
      <c r="AK833" s="477"/>
    </row>
    <row r="834" ht="13.2" spans="1:37">
      <c r="A834" s="475"/>
      <c r="B834" s="475"/>
      <c r="C834" s="476"/>
      <c r="G834" s="477"/>
      <c r="I834" s="477"/>
      <c r="K834" s="477"/>
      <c r="M834" s="477"/>
      <c r="O834" s="477"/>
      <c r="Q834" s="477"/>
      <c r="S834" s="477"/>
      <c r="U834" s="477"/>
      <c r="W834" s="477"/>
      <c r="Y834" s="477"/>
      <c r="AA834" s="477"/>
      <c r="AC834" s="477"/>
      <c r="AE834" s="477"/>
      <c r="AG834" s="477"/>
      <c r="AI834" s="477"/>
      <c r="AK834" s="477"/>
    </row>
    <row r="835" ht="13.2" spans="1:37">
      <c r="A835" s="475"/>
      <c r="B835" s="475"/>
      <c r="C835" s="476"/>
      <c r="G835" s="477"/>
      <c r="I835" s="477"/>
      <c r="K835" s="477"/>
      <c r="M835" s="477"/>
      <c r="O835" s="477"/>
      <c r="Q835" s="477"/>
      <c r="S835" s="477"/>
      <c r="U835" s="477"/>
      <c r="W835" s="477"/>
      <c r="Y835" s="477"/>
      <c r="AA835" s="477"/>
      <c r="AC835" s="477"/>
      <c r="AE835" s="477"/>
      <c r="AG835" s="477"/>
      <c r="AI835" s="477"/>
      <c r="AK835" s="477"/>
    </row>
    <row r="836" ht="13.2" spans="1:37">
      <c r="A836" s="475"/>
      <c r="B836" s="475"/>
      <c r="C836" s="476"/>
      <c r="G836" s="477"/>
      <c r="I836" s="477"/>
      <c r="K836" s="477"/>
      <c r="M836" s="477"/>
      <c r="O836" s="477"/>
      <c r="Q836" s="477"/>
      <c r="S836" s="477"/>
      <c r="U836" s="477"/>
      <c r="W836" s="477"/>
      <c r="Y836" s="477"/>
      <c r="AA836" s="477"/>
      <c r="AC836" s="477"/>
      <c r="AE836" s="477"/>
      <c r="AG836" s="477"/>
      <c r="AI836" s="477"/>
      <c r="AK836" s="477"/>
    </row>
    <row r="837" ht="13.2" spans="1:37">
      <c r="A837" s="475"/>
      <c r="B837" s="475"/>
      <c r="C837" s="476"/>
      <c r="G837" s="477"/>
      <c r="I837" s="477"/>
      <c r="K837" s="477"/>
      <c r="M837" s="477"/>
      <c r="O837" s="477"/>
      <c r="Q837" s="477"/>
      <c r="S837" s="477"/>
      <c r="U837" s="477"/>
      <c r="W837" s="477"/>
      <c r="Y837" s="477"/>
      <c r="AA837" s="477"/>
      <c r="AC837" s="477"/>
      <c r="AE837" s="477"/>
      <c r="AG837" s="477"/>
      <c r="AI837" s="477"/>
      <c r="AK837" s="477"/>
    </row>
    <row r="838" ht="13.2" spans="1:37">
      <c r="A838" s="475"/>
      <c r="B838" s="475"/>
      <c r="C838" s="476"/>
      <c r="G838" s="477"/>
      <c r="I838" s="477"/>
      <c r="K838" s="477"/>
      <c r="M838" s="477"/>
      <c r="O838" s="477"/>
      <c r="Q838" s="477"/>
      <c r="S838" s="477"/>
      <c r="U838" s="477"/>
      <c r="W838" s="477"/>
      <c r="Y838" s="477"/>
      <c r="AA838" s="477"/>
      <c r="AC838" s="477"/>
      <c r="AE838" s="477"/>
      <c r="AG838" s="477"/>
      <c r="AI838" s="477"/>
      <c r="AK838" s="477"/>
    </row>
    <row r="839" ht="13.2" spans="1:37">
      <c r="A839" s="475"/>
      <c r="B839" s="475"/>
      <c r="C839" s="476"/>
      <c r="G839" s="477"/>
      <c r="I839" s="477"/>
      <c r="K839" s="477"/>
      <c r="M839" s="477"/>
      <c r="O839" s="477"/>
      <c r="Q839" s="477"/>
      <c r="S839" s="477"/>
      <c r="U839" s="477"/>
      <c r="W839" s="477"/>
      <c r="Y839" s="477"/>
      <c r="AA839" s="477"/>
      <c r="AC839" s="477"/>
      <c r="AE839" s="477"/>
      <c r="AG839" s="477"/>
      <c r="AI839" s="477"/>
      <c r="AK839" s="477"/>
    </row>
    <row r="840" ht="13.2" spans="1:37">
      <c r="A840" s="475"/>
      <c r="B840" s="475"/>
      <c r="C840" s="476"/>
      <c r="G840" s="477"/>
      <c r="I840" s="477"/>
      <c r="K840" s="477"/>
      <c r="M840" s="477"/>
      <c r="O840" s="477"/>
      <c r="Q840" s="477"/>
      <c r="S840" s="477"/>
      <c r="U840" s="477"/>
      <c r="W840" s="477"/>
      <c r="Y840" s="477"/>
      <c r="AA840" s="477"/>
      <c r="AC840" s="477"/>
      <c r="AE840" s="477"/>
      <c r="AG840" s="477"/>
      <c r="AI840" s="477"/>
      <c r="AK840" s="477"/>
    </row>
    <row r="841" ht="13.2" spans="1:37">
      <c r="A841" s="475"/>
      <c r="B841" s="475"/>
      <c r="C841" s="476"/>
      <c r="G841" s="477"/>
      <c r="I841" s="477"/>
      <c r="K841" s="477"/>
      <c r="M841" s="477"/>
      <c r="O841" s="477"/>
      <c r="Q841" s="477"/>
      <c r="S841" s="477"/>
      <c r="U841" s="477"/>
      <c r="W841" s="477"/>
      <c r="Y841" s="477"/>
      <c r="AA841" s="477"/>
      <c r="AC841" s="477"/>
      <c r="AE841" s="477"/>
      <c r="AG841" s="477"/>
      <c r="AI841" s="477"/>
      <c r="AK841" s="477"/>
    </row>
    <row r="842" ht="13.2" spans="1:37">
      <c r="A842" s="475"/>
      <c r="B842" s="475"/>
      <c r="C842" s="476"/>
      <c r="G842" s="477"/>
      <c r="I842" s="477"/>
      <c r="K842" s="477"/>
      <c r="M842" s="477"/>
      <c r="O842" s="477"/>
      <c r="Q842" s="477"/>
      <c r="S842" s="477"/>
      <c r="U842" s="477"/>
      <c r="W842" s="477"/>
      <c r="Y842" s="477"/>
      <c r="AA842" s="477"/>
      <c r="AC842" s="477"/>
      <c r="AE842" s="477"/>
      <c r="AG842" s="477"/>
      <c r="AI842" s="477"/>
      <c r="AK842" s="477"/>
    </row>
    <row r="843" ht="13.2" spans="1:37">
      <c r="A843" s="475"/>
      <c r="B843" s="475"/>
      <c r="C843" s="476"/>
      <c r="G843" s="477"/>
      <c r="I843" s="477"/>
      <c r="K843" s="477"/>
      <c r="M843" s="477"/>
      <c r="O843" s="477"/>
      <c r="Q843" s="477"/>
      <c r="S843" s="477"/>
      <c r="U843" s="477"/>
      <c r="W843" s="477"/>
      <c r="Y843" s="477"/>
      <c r="AA843" s="477"/>
      <c r="AC843" s="477"/>
      <c r="AE843" s="477"/>
      <c r="AG843" s="477"/>
      <c r="AI843" s="477"/>
      <c r="AK843" s="477"/>
    </row>
    <row r="844" ht="13.2" spans="1:37">
      <c r="A844" s="475"/>
      <c r="B844" s="475"/>
      <c r="C844" s="476"/>
      <c r="G844" s="477"/>
      <c r="I844" s="477"/>
      <c r="K844" s="477"/>
      <c r="M844" s="477"/>
      <c r="O844" s="477"/>
      <c r="Q844" s="477"/>
      <c r="S844" s="477"/>
      <c r="U844" s="477"/>
      <c r="W844" s="477"/>
      <c r="Y844" s="477"/>
      <c r="AA844" s="477"/>
      <c r="AC844" s="477"/>
      <c r="AE844" s="477"/>
      <c r="AG844" s="477"/>
      <c r="AI844" s="477"/>
      <c r="AK844" s="477"/>
    </row>
    <row r="845" ht="13.2" spans="1:37">
      <c r="A845" s="475"/>
      <c r="B845" s="475"/>
      <c r="C845" s="476"/>
      <c r="G845" s="477"/>
      <c r="I845" s="477"/>
      <c r="K845" s="477"/>
      <c r="M845" s="477"/>
      <c r="O845" s="477"/>
      <c r="Q845" s="477"/>
      <c r="S845" s="477"/>
      <c r="U845" s="477"/>
      <c r="W845" s="477"/>
      <c r="Y845" s="477"/>
      <c r="AA845" s="477"/>
      <c r="AC845" s="477"/>
      <c r="AE845" s="477"/>
      <c r="AG845" s="477"/>
      <c r="AI845" s="477"/>
      <c r="AK845" s="477"/>
    </row>
    <row r="846" ht="13.2" spans="1:37">
      <c r="A846" s="475"/>
      <c r="B846" s="475"/>
      <c r="C846" s="476"/>
      <c r="G846" s="477"/>
      <c r="I846" s="477"/>
      <c r="K846" s="477"/>
      <c r="M846" s="477"/>
      <c r="O846" s="477"/>
      <c r="Q846" s="477"/>
      <c r="S846" s="477"/>
      <c r="U846" s="477"/>
      <c r="W846" s="477"/>
      <c r="Y846" s="477"/>
      <c r="AA846" s="477"/>
      <c r="AC846" s="477"/>
      <c r="AE846" s="477"/>
      <c r="AG846" s="477"/>
      <c r="AI846" s="477"/>
      <c r="AK846" s="477"/>
    </row>
    <row r="847" ht="13.2" spans="1:37">
      <c r="A847" s="475"/>
      <c r="B847" s="475"/>
      <c r="C847" s="476"/>
      <c r="G847" s="477"/>
      <c r="I847" s="477"/>
      <c r="K847" s="477"/>
      <c r="M847" s="477"/>
      <c r="O847" s="477"/>
      <c r="Q847" s="477"/>
      <c r="S847" s="477"/>
      <c r="U847" s="477"/>
      <c r="W847" s="477"/>
      <c r="Y847" s="477"/>
      <c r="AA847" s="477"/>
      <c r="AC847" s="477"/>
      <c r="AE847" s="477"/>
      <c r="AG847" s="477"/>
      <c r="AI847" s="477"/>
      <c r="AK847" s="477"/>
    </row>
    <row r="848" ht="13.2" spans="1:37">
      <c r="A848" s="475"/>
      <c r="B848" s="475"/>
      <c r="C848" s="476"/>
      <c r="G848" s="477"/>
      <c r="I848" s="477"/>
      <c r="K848" s="477"/>
      <c r="M848" s="477"/>
      <c r="O848" s="477"/>
      <c r="Q848" s="477"/>
      <c r="S848" s="477"/>
      <c r="U848" s="477"/>
      <c r="W848" s="477"/>
      <c r="Y848" s="477"/>
      <c r="AA848" s="477"/>
      <c r="AC848" s="477"/>
      <c r="AE848" s="477"/>
      <c r="AG848" s="477"/>
      <c r="AI848" s="477"/>
      <c r="AK848" s="477"/>
    </row>
    <row r="849" ht="13.2" spans="1:37">
      <c r="A849" s="475"/>
      <c r="B849" s="475"/>
      <c r="C849" s="476"/>
      <c r="G849" s="477"/>
      <c r="I849" s="477"/>
      <c r="K849" s="477"/>
      <c r="M849" s="477"/>
      <c r="O849" s="477"/>
      <c r="Q849" s="477"/>
      <c r="S849" s="477"/>
      <c r="U849" s="477"/>
      <c r="W849" s="477"/>
      <c r="Y849" s="477"/>
      <c r="AA849" s="477"/>
      <c r="AC849" s="477"/>
      <c r="AE849" s="477"/>
      <c r="AG849" s="477"/>
      <c r="AI849" s="477"/>
      <c r="AK849" s="477"/>
    </row>
    <row r="850" ht="13.2" spans="1:37">
      <c r="A850" s="475"/>
      <c r="B850" s="475"/>
      <c r="C850" s="476"/>
      <c r="G850" s="477"/>
      <c r="I850" s="477"/>
      <c r="K850" s="477"/>
      <c r="M850" s="477"/>
      <c r="O850" s="477"/>
      <c r="Q850" s="477"/>
      <c r="S850" s="477"/>
      <c r="U850" s="477"/>
      <c r="W850" s="477"/>
      <c r="Y850" s="477"/>
      <c r="AA850" s="477"/>
      <c r="AC850" s="477"/>
      <c r="AE850" s="477"/>
      <c r="AG850" s="477"/>
      <c r="AI850" s="477"/>
      <c r="AK850" s="477"/>
    </row>
    <row r="851" ht="13.2" spans="1:37">
      <c r="A851" s="475"/>
      <c r="B851" s="475"/>
      <c r="C851" s="476"/>
      <c r="G851" s="477"/>
      <c r="I851" s="477"/>
      <c r="K851" s="477"/>
      <c r="M851" s="477"/>
      <c r="O851" s="477"/>
      <c r="Q851" s="477"/>
      <c r="S851" s="477"/>
      <c r="U851" s="477"/>
      <c r="W851" s="477"/>
      <c r="Y851" s="477"/>
      <c r="AA851" s="477"/>
      <c r="AC851" s="477"/>
      <c r="AE851" s="477"/>
      <c r="AG851" s="477"/>
      <c r="AI851" s="477"/>
      <c r="AK851" s="477"/>
    </row>
    <row r="852" ht="13.2" spans="1:37">
      <c r="A852" s="475"/>
      <c r="B852" s="475"/>
      <c r="C852" s="476"/>
      <c r="G852" s="477"/>
      <c r="I852" s="477"/>
      <c r="K852" s="477"/>
      <c r="M852" s="477"/>
      <c r="O852" s="477"/>
      <c r="Q852" s="477"/>
      <c r="S852" s="477"/>
      <c r="U852" s="477"/>
      <c r="W852" s="477"/>
      <c r="Y852" s="477"/>
      <c r="AA852" s="477"/>
      <c r="AC852" s="477"/>
      <c r="AE852" s="477"/>
      <c r="AG852" s="477"/>
      <c r="AI852" s="477"/>
      <c r="AK852" s="477"/>
    </row>
    <row r="853" ht="13.2" spans="1:37">
      <c r="A853" s="475"/>
      <c r="B853" s="475"/>
      <c r="C853" s="476"/>
      <c r="G853" s="477"/>
      <c r="I853" s="477"/>
      <c r="K853" s="477"/>
      <c r="M853" s="477"/>
      <c r="O853" s="477"/>
      <c r="Q853" s="477"/>
      <c r="S853" s="477"/>
      <c r="U853" s="477"/>
      <c r="W853" s="477"/>
      <c r="Y853" s="477"/>
      <c r="AA853" s="477"/>
      <c r="AC853" s="477"/>
      <c r="AE853" s="477"/>
      <c r="AG853" s="477"/>
      <c r="AI853" s="477"/>
      <c r="AK853" s="477"/>
    </row>
    <row r="854" ht="13.2" spans="1:37">
      <c r="A854" s="475"/>
      <c r="B854" s="475"/>
      <c r="C854" s="476"/>
      <c r="G854" s="477"/>
      <c r="I854" s="477"/>
      <c r="K854" s="477"/>
      <c r="M854" s="477"/>
      <c r="O854" s="477"/>
      <c r="Q854" s="477"/>
      <c r="S854" s="477"/>
      <c r="U854" s="477"/>
      <c r="W854" s="477"/>
      <c r="Y854" s="477"/>
      <c r="AA854" s="477"/>
      <c r="AC854" s="477"/>
      <c r="AE854" s="477"/>
      <c r="AG854" s="477"/>
      <c r="AI854" s="477"/>
      <c r="AK854" s="477"/>
    </row>
    <row r="855" ht="13.2" spans="1:37">
      <c r="A855" s="475"/>
      <c r="B855" s="475"/>
      <c r="C855" s="476"/>
      <c r="G855" s="477"/>
      <c r="I855" s="477"/>
      <c r="K855" s="477"/>
      <c r="M855" s="477"/>
      <c r="O855" s="477"/>
      <c r="Q855" s="477"/>
      <c r="S855" s="477"/>
      <c r="U855" s="477"/>
      <c r="W855" s="477"/>
      <c r="Y855" s="477"/>
      <c r="AA855" s="477"/>
      <c r="AC855" s="477"/>
      <c r="AE855" s="477"/>
      <c r="AG855" s="477"/>
      <c r="AI855" s="477"/>
      <c r="AK855" s="477"/>
    </row>
    <row r="856" ht="13.2" spans="1:37">
      <c r="A856" s="475"/>
      <c r="B856" s="475"/>
      <c r="C856" s="476"/>
      <c r="G856" s="477"/>
      <c r="I856" s="477"/>
      <c r="K856" s="477"/>
      <c r="M856" s="477"/>
      <c r="O856" s="477"/>
      <c r="Q856" s="477"/>
      <c r="S856" s="477"/>
      <c r="U856" s="477"/>
      <c r="W856" s="477"/>
      <c r="Y856" s="477"/>
      <c r="AA856" s="477"/>
      <c r="AC856" s="477"/>
      <c r="AE856" s="477"/>
      <c r="AG856" s="477"/>
      <c r="AI856" s="477"/>
      <c r="AK856" s="477"/>
    </row>
    <row r="857" ht="13.2" spans="1:37">
      <c r="A857" s="475"/>
      <c r="B857" s="475"/>
      <c r="C857" s="476"/>
      <c r="G857" s="477"/>
      <c r="I857" s="477"/>
      <c r="K857" s="477"/>
      <c r="M857" s="477"/>
      <c r="O857" s="477"/>
      <c r="Q857" s="477"/>
      <c r="S857" s="477"/>
      <c r="U857" s="477"/>
      <c r="W857" s="477"/>
      <c r="Y857" s="477"/>
      <c r="AA857" s="477"/>
      <c r="AC857" s="477"/>
      <c r="AE857" s="477"/>
      <c r="AG857" s="477"/>
      <c r="AI857" s="477"/>
      <c r="AK857" s="477"/>
    </row>
    <row r="858" ht="13.2" spans="1:37">
      <c r="A858" s="475"/>
      <c r="B858" s="475"/>
      <c r="C858" s="476"/>
      <c r="G858" s="477"/>
      <c r="I858" s="477"/>
      <c r="K858" s="477"/>
      <c r="M858" s="477"/>
      <c r="O858" s="477"/>
      <c r="Q858" s="477"/>
      <c r="S858" s="477"/>
      <c r="U858" s="477"/>
      <c r="W858" s="477"/>
      <c r="Y858" s="477"/>
      <c r="AA858" s="477"/>
      <c r="AC858" s="477"/>
      <c r="AE858" s="477"/>
      <c r="AG858" s="477"/>
      <c r="AI858" s="477"/>
      <c r="AK858" s="477"/>
    </row>
    <row r="859" ht="13.2" spans="1:37">
      <c r="A859" s="475"/>
      <c r="B859" s="475"/>
      <c r="C859" s="476"/>
      <c r="G859" s="477"/>
      <c r="I859" s="477"/>
      <c r="K859" s="477"/>
      <c r="M859" s="477"/>
      <c r="O859" s="477"/>
      <c r="Q859" s="477"/>
      <c r="S859" s="477"/>
      <c r="U859" s="477"/>
      <c r="W859" s="477"/>
      <c r="Y859" s="477"/>
      <c r="AA859" s="477"/>
      <c r="AC859" s="477"/>
      <c r="AE859" s="477"/>
      <c r="AG859" s="477"/>
      <c r="AI859" s="477"/>
      <c r="AK859" s="477"/>
    </row>
    <row r="860" ht="13.2" spans="1:37">
      <c r="A860" s="475"/>
      <c r="B860" s="475"/>
      <c r="C860" s="476"/>
      <c r="G860" s="477"/>
      <c r="I860" s="477"/>
      <c r="K860" s="477"/>
      <c r="M860" s="477"/>
      <c r="O860" s="477"/>
      <c r="Q860" s="477"/>
      <c r="S860" s="477"/>
      <c r="U860" s="477"/>
      <c r="W860" s="477"/>
      <c r="Y860" s="477"/>
      <c r="AA860" s="477"/>
      <c r="AC860" s="477"/>
      <c r="AE860" s="477"/>
      <c r="AG860" s="477"/>
      <c r="AI860" s="477"/>
      <c r="AK860" s="477"/>
    </row>
    <row r="861" ht="13.2" spans="1:37">
      <c r="A861" s="475"/>
      <c r="B861" s="475"/>
      <c r="C861" s="476"/>
      <c r="G861" s="477"/>
      <c r="I861" s="477"/>
      <c r="K861" s="477"/>
      <c r="M861" s="477"/>
      <c r="O861" s="477"/>
      <c r="Q861" s="477"/>
      <c r="S861" s="477"/>
      <c r="U861" s="477"/>
      <c r="W861" s="477"/>
      <c r="Y861" s="477"/>
      <c r="AA861" s="477"/>
      <c r="AC861" s="477"/>
      <c r="AE861" s="477"/>
      <c r="AG861" s="477"/>
      <c r="AI861" s="477"/>
      <c r="AK861" s="477"/>
    </row>
    <row r="862" ht="13.2" spans="1:37">
      <c r="A862" s="475"/>
      <c r="B862" s="475"/>
      <c r="C862" s="476"/>
      <c r="G862" s="477"/>
      <c r="I862" s="477"/>
      <c r="K862" s="477"/>
      <c r="M862" s="477"/>
      <c r="O862" s="477"/>
      <c r="Q862" s="477"/>
      <c r="S862" s="477"/>
      <c r="U862" s="477"/>
      <c r="W862" s="477"/>
      <c r="Y862" s="477"/>
      <c r="AA862" s="477"/>
      <c r="AC862" s="477"/>
      <c r="AE862" s="477"/>
      <c r="AG862" s="477"/>
      <c r="AI862" s="477"/>
      <c r="AK862" s="477"/>
    </row>
    <row r="863" ht="13.2" spans="1:37">
      <c r="A863" s="475"/>
      <c r="B863" s="475"/>
      <c r="C863" s="476"/>
      <c r="G863" s="477"/>
      <c r="I863" s="477"/>
      <c r="K863" s="477"/>
      <c r="M863" s="477"/>
      <c r="O863" s="477"/>
      <c r="Q863" s="477"/>
      <c r="S863" s="477"/>
      <c r="U863" s="477"/>
      <c r="W863" s="477"/>
      <c r="Y863" s="477"/>
      <c r="AA863" s="477"/>
      <c r="AC863" s="477"/>
      <c r="AE863" s="477"/>
      <c r="AG863" s="477"/>
      <c r="AI863" s="477"/>
      <c r="AK863" s="477"/>
    </row>
    <row r="864" ht="13.2" spans="1:37">
      <c r="A864" s="475"/>
      <c r="B864" s="475"/>
      <c r="C864" s="476"/>
      <c r="G864" s="477"/>
      <c r="I864" s="477"/>
      <c r="K864" s="477"/>
      <c r="M864" s="477"/>
      <c r="O864" s="477"/>
      <c r="Q864" s="477"/>
      <c r="S864" s="477"/>
      <c r="U864" s="477"/>
      <c r="W864" s="477"/>
      <c r="Y864" s="477"/>
      <c r="AA864" s="477"/>
      <c r="AC864" s="477"/>
      <c r="AE864" s="477"/>
      <c r="AG864" s="477"/>
      <c r="AI864" s="477"/>
      <c r="AK864" s="477"/>
    </row>
    <row r="865" ht="13.2" spans="1:37">
      <c r="A865" s="475"/>
      <c r="B865" s="475"/>
      <c r="C865" s="476"/>
      <c r="G865" s="477"/>
      <c r="I865" s="477"/>
      <c r="K865" s="477"/>
      <c r="M865" s="477"/>
      <c r="O865" s="477"/>
      <c r="Q865" s="477"/>
      <c r="S865" s="477"/>
      <c r="U865" s="477"/>
      <c r="W865" s="477"/>
      <c r="Y865" s="477"/>
      <c r="AA865" s="477"/>
      <c r="AC865" s="477"/>
      <c r="AE865" s="477"/>
      <c r="AG865" s="477"/>
      <c r="AI865" s="477"/>
      <c r="AK865" s="477"/>
    </row>
    <row r="866" ht="13.2" spans="1:37">
      <c r="A866" s="475"/>
      <c r="B866" s="475"/>
      <c r="C866" s="476"/>
      <c r="G866" s="477"/>
      <c r="I866" s="477"/>
      <c r="K866" s="477"/>
      <c r="M866" s="477"/>
      <c r="O866" s="477"/>
      <c r="Q866" s="477"/>
      <c r="S866" s="477"/>
      <c r="U866" s="477"/>
      <c r="W866" s="477"/>
      <c r="Y866" s="477"/>
      <c r="AA866" s="477"/>
      <c r="AC866" s="477"/>
      <c r="AE866" s="477"/>
      <c r="AG866" s="477"/>
      <c r="AI866" s="477"/>
      <c r="AK866" s="477"/>
    </row>
    <row r="867" ht="13.2" spans="1:37">
      <c r="A867" s="475"/>
      <c r="B867" s="475"/>
      <c r="C867" s="476"/>
      <c r="G867" s="477"/>
      <c r="I867" s="477"/>
      <c r="K867" s="477"/>
      <c r="M867" s="477"/>
      <c r="O867" s="477"/>
      <c r="Q867" s="477"/>
      <c r="S867" s="477"/>
      <c r="U867" s="477"/>
      <c r="W867" s="477"/>
      <c r="Y867" s="477"/>
      <c r="AA867" s="477"/>
      <c r="AC867" s="477"/>
      <c r="AE867" s="477"/>
      <c r="AG867" s="477"/>
      <c r="AI867" s="477"/>
      <c r="AK867" s="477"/>
    </row>
    <row r="868" ht="13.2" spans="1:37">
      <c r="A868" s="475"/>
      <c r="B868" s="475"/>
      <c r="C868" s="476"/>
      <c r="G868" s="477"/>
      <c r="I868" s="477"/>
      <c r="K868" s="477"/>
      <c r="M868" s="477"/>
      <c r="O868" s="477"/>
      <c r="Q868" s="477"/>
      <c r="S868" s="477"/>
      <c r="U868" s="477"/>
      <c r="W868" s="477"/>
      <c r="Y868" s="477"/>
      <c r="AA868" s="477"/>
      <c r="AC868" s="477"/>
      <c r="AE868" s="477"/>
      <c r="AG868" s="477"/>
      <c r="AI868" s="477"/>
      <c r="AK868" s="477"/>
    </row>
    <row r="869" ht="13.2" spans="1:37">
      <c r="A869" s="475"/>
      <c r="B869" s="475"/>
      <c r="C869" s="476"/>
      <c r="G869" s="477"/>
      <c r="I869" s="477"/>
      <c r="K869" s="477"/>
      <c r="M869" s="477"/>
      <c r="O869" s="477"/>
      <c r="Q869" s="477"/>
      <c r="S869" s="477"/>
      <c r="U869" s="477"/>
      <c r="W869" s="477"/>
      <c r="Y869" s="477"/>
      <c r="AA869" s="477"/>
      <c r="AC869" s="477"/>
      <c r="AE869" s="477"/>
      <c r="AG869" s="477"/>
      <c r="AI869" s="477"/>
      <c r="AK869" s="477"/>
    </row>
    <row r="870" ht="13.2" spans="1:37">
      <c r="A870" s="475"/>
      <c r="B870" s="475"/>
      <c r="C870" s="476"/>
      <c r="G870" s="477"/>
      <c r="I870" s="477"/>
      <c r="K870" s="477"/>
      <c r="M870" s="477"/>
      <c r="O870" s="477"/>
      <c r="Q870" s="477"/>
      <c r="S870" s="477"/>
      <c r="U870" s="477"/>
      <c r="W870" s="477"/>
      <c r="Y870" s="477"/>
      <c r="AA870" s="477"/>
      <c r="AC870" s="477"/>
      <c r="AE870" s="477"/>
      <c r="AG870" s="477"/>
      <c r="AI870" s="477"/>
      <c r="AK870" s="477"/>
    </row>
    <row r="871" ht="13.2" spans="1:37">
      <c r="A871" s="475"/>
      <c r="B871" s="475"/>
      <c r="C871" s="476"/>
      <c r="G871" s="477"/>
      <c r="I871" s="477"/>
      <c r="K871" s="477"/>
      <c r="M871" s="477"/>
      <c r="O871" s="477"/>
      <c r="Q871" s="477"/>
      <c r="S871" s="477"/>
      <c r="U871" s="477"/>
      <c r="W871" s="477"/>
      <c r="Y871" s="477"/>
      <c r="AA871" s="477"/>
      <c r="AC871" s="477"/>
      <c r="AE871" s="477"/>
      <c r="AG871" s="477"/>
      <c r="AI871" s="477"/>
      <c r="AK871" s="477"/>
    </row>
    <row r="872" ht="13.2" spans="1:37">
      <c r="A872" s="475"/>
      <c r="B872" s="475"/>
      <c r="C872" s="476"/>
      <c r="G872" s="477"/>
      <c r="I872" s="477"/>
      <c r="K872" s="477"/>
      <c r="M872" s="477"/>
      <c r="O872" s="477"/>
      <c r="Q872" s="477"/>
      <c r="S872" s="477"/>
      <c r="U872" s="477"/>
      <c r="W872" s="477"/>
      <c r="Y872" s="477"/>
      <c r="AA872" s="477"/>
      <c r="AC872" s="477"/>
      <c r="AE872" s="477"/>
      <c r="AG872" s="477"/>
      <c r="AI872" s="477"/>
      <c r="AK872" s="477"/>
    </row>
    <row r="873" ht="13.2" spans="1:37">
      <c r="A873" s="475"/>
      <c r="B873" s="475"/>
      <c r="C873" s="476"/>
      <c r="G873" s="477"/>
      <c r="I873" s="477"/>
      <c r="K873" s="477"/>
      <c r="M873" s="477"/>
      <c r="O873" s="477"/>
      <c r="Q873" s="477"/>
      <c r="S873" s="477"/>
      <c r="U873" s="477"/>
      <c r="W873" s="477"/>
      <c r="Y873" s="477"/>
      <c r="AA873" s="477"/>
      <c r="AC873" s="477"/>
      <c r="AE873" s="477"/>
      <c r="AG873" s="477"/>
      <c r="AI873" s="477"/>
      <c r="AK873" s="477"/>
    </row>
    <row r="874" ht="13.2" spans="1:37">
      <c r="A874" s="475"/>
      <c r="B874" s="475"/>
      <c r="C874" s="476"/>
      <c r="G874" s="477"/>
      <c r="I874" s="477"/>
      <c r="K874" s="477"/>
      <c r="M874" s="477"/>
      <c r="O874" s="477"/>
      <c r="Q874" s="477"/>
      <c r="S874" s="477"/>
      <c r="U874" s="477"/>
      <c r="W874" s="477"/>
      <c r="Y874" s="477"/>
      <c r="AA874" s="477"/>
      <c r="AC874" s="477"/>
      <c r="AE874" s="477"/>
      <c r="AG874" s="477"/>
      <c r="AI874" s="477"/>
      <c r="AK874" s="477"/>
    </row>
    <row r="875" ht="13.2" spans="1:37">
      <c r="A875" s="475"/>
      <c r="B875" s="475"/>
      <c r="C875" s="476"/>
      <c r="G875" s="477"/>
      <c r="I875" s="477"/>
      <c r="K875" s="477"/>
      <c r="M875" s="477"/>
      <c r="O875" s="477"/>
      <c r="Q875" s="477"/>
      <c r="S875" s="477"/>
      <c r="U875" s="477"/>
      <c r="W875" s="477"/>
      <c r="Y875" s="477"/>
      <c r="AA875" s="477"/>
      <c r="AC875" s="477"/>
      <c r="AE875" s="477"/>
      <c r="AG875" s="477"/>
      <c r="AI875" s="477"/>
      <c r="AK875" s="477"/>
    </row>
    <row r="876" ht="13.2" spans="1:37">
      <c r="A876" s="475"/>
      <c r="B876" s="475"/>
      <c r="C876" s="476"/>
      <c r="G876" s="477"/>
      <c r="I876" s="477"/>
      <c r="K876" s="477"/>
      <c r="M876" s="477"/>
      <c r="O876" s="477"/>
      <c r="Q876" s="477"/>
      <c r="S876" s="477"/>
      <c r="U876" s="477"/>
      <c r="W876" s="477"/>
      <c r="Y876" s="477"/>
      <c r="AA876" s="477"/>
      <c r="AC876" s="477"/>
      <c r="AE876" s="477"/>
      <c r="AG876" s="477"/>
      <c r="AI876" s="477"/>
      <c r="AK876" s="477"/>
    </row>
    <row r="877" ht="13.2" spans="1:37">
      <c r="A877" s="475"/>
      <c r="B877" s="475"/>
      <c r="C877" s="476"/>
      <c r="G877" s="477"/>
      <c r="I877" s="477"/>
      <c r="K877" s="477"/>
      <c r="M877" s="477"/>
      <c r="O877" s="477"/>
      <c r="Q877" s="477"/>
      <c r="S877" s="477"/>
      <c r="U877" s="477"/>
      <c r="W877" s="477"/>
      <c r="Y877" s="477"/>
      <c r="AA877" s="477"/>
      <c r="AC877" s="477"/>
      <c r="AE877" s="477"/>
      <c r="AG877" s="477"/>
      <c r="AI877" s="477"/>
      <c r="AK877" s="477"/>
    </row>
    <row r="878" ht="13.2" spans="1:37">
      <c r="A878" s="475"/>
      <c r="B878" s="475"/>
      <c r="C878" s="476"/>
      <c r="G878" s="477"/>
      <c r="I878" s="477"/>
      <c r="K878" s="477"/>
      <c r="M878" s="477"/>
      <c r="O878" s="477"/>
      <c r="Q878" s="477"/>
      <c r="S878" s="477"/>
      <c r="U878" s="477"/>
      <c r="W878" s="477"/>
      <c r="Y878" s="477"/>
      <c r="AA878" s="477"/>
      <c r="AC878" s="477"/>
      <c r="AE878" s="477"/>
      <c r="AG878" s="477"/>
      <c r="AI878" s="477"/>
      <c r="AK878" s="477"/>
    </row>
    <row r="879" ht="13.2" spans="1:37">
      <c r="A879" s="475"/>
      <c r="B879" s="475"/>
      <c r="C879" s="476"/>
      <c r="G879" s="477"/>
      <c r="I879" s="477"/>
      <c r="K879" s="477"/>
      <c r="M879" s="477"/>
      <c r="O879" s="477"/>
      <c r="Q879" s="477"/>
      <c r="S879" s="477"/>
      <c r="U879" s="477"/>
      <c r="W879" s="477"/>
      <c r="Y879" s="477"/>
      <c r="AA879" s="477"/>
      <c r="AC879" s="477"/>
      <c r="AE879" s="477"/>
      <c r="AG879" s="477"/>
      <c r="AI879" s="477"/>
      <c r="AK879" s="477"/>
    </row>
    <row r="880" ht="13.2" spans="1:37">
      <c r="A880" s="475"/>
      <c r="B880" s="475"/>
      <c r="C880" s="476"/>
      <c r="G880" s="477"/>
      <c r="I880" s="477"/>
      <c r="K880" s="477"/>
      <c r="M880" s="477"/>
      <c r="O880" s="477"/>
      <c r="Q880" s="477"/>
      <c r="S880" s="477"/>
      <c r="U880" s="477"/>
      <c r="W880" s="477"/>
      <c r="Y880" s="477"/>
      <c r="AA880" s="477"/>
      <c r="AC880" s="477"/>
      <c r="AE880" s="477"/>
      <c r="AG880" s="477"/>
      <c r="AI880" s="477"/>
      <c r="AK880" s="477"/>
    </row>
    <row r="881" ht="13.2" spans="1:37">
      <c r="A881" s="475"/>
      <c r="B881" s="475"/>
      <c r="C881" s="476"/>
      <c r="G881" s="477"/>
      <c r="I881" s="477"/>
      <c r="K881" s="477"/>
      <c r="M881" s="477"/>
      <c r="O881" s="477"/>
      <c r="Q881" s="477"/>
      <c r="S881" s="477"/>
      <c r="U881" s="477"/>
      <c r="W881" s="477"/>
      <c r="Y881" s="477"/>
      <c r="AA881" s="477"/>
      <c r="AC881" s="477"/>
      <c r="AE881" s="477"/>
      <c r="AG881" s="477"/>
      <c r="AI881" s="477"/>
      <c r="AK881" s="477"/>
    </row>
    <row r="882" ht="13.2" spans="1:37">
      <c r="A882" s="475"/>
      <c r="B882" s="475"/>
      <c r="C882" s="476"/>
      <c r="G882" s="477"/>
      <c r="I882" s="477"/>
      <c r="K882" s="477"/>
      <c r="M882" s="477"/>
      <c r="O882" s="477"/>
      <c r="Q882" s="477"/>
      <c r="S882" s="477"/>
      <c r="U882" s="477"/>
      <c r="W882" s="477"/>
      <c r="Y882" s="477"/>
      <c r="AA882" s="477"/>
      <c r="AC882" s="477"/>
      <c r="AE882" s="477"/>
      <c r="AG882" s="477"/>
      <c r="AI882" s="477"/>
      <c r="AK882" s="477"/>
    </row>
    <row r="883" ht="13.2" spans="1:37">
      <c r="A883" s="475"/>
      <c r="B883" s="475"/>
      <c r="C883" s="476"/>
      <c r="G883" s="477"/>
      <c r="I883" s="477"/>
      <c r="K883" s="477"/>
      <c r="M883" s="477"/>
      <c r="O883" s="477"/>
      <c r="Q883" s="477"/>
      <c r="S883" s="477"/>
      <c r="U883" s="477"/>
      <c r="W883" s="477"/>
      <c r="Y883" s="477"/>
      <c r="AA883" s="477"/>
      <c r="AC883" s="477"/>
      <c r="AE883" s="477"/>
      <c r="AG883" s="477"/>
      <c r="AI883" s="477"/>
      <c r="AK883" s="477"/>
    </row>
    <row r="884" ht="13.2" spans="1:37">
      <c r="A884" s="475"/>
      <c r="B884" s="475"/>
      <c r="C884" s="476"/>
      <c r="G884" s="477"/>
      <c r="I884" s="477"/>
      <c r="K884" s="477"/>
      <c r="M884" s="477"/>
      <c r="O884" s="477"/>
      <c r="Q884" s="477"/>
      <c r="S884" s="477"/>
      <c r="U884" s="477"/>
      <c r="W884" s="477"/>
      <c r="Y884" s="477"/>
      <c r="AA884" s="477"/>
      <c r="AC884" s="477"/>
      <c r="AE884" s="477"/>
      <c r="AG884" s="477"/>
      <c r="AI884" s="477"/>
      <c r="AK884" s="477"/>
    </row>
    <row r="885" ht="13.2" spans="1:37">
      <c r="A885" s="475"/>
      <c r="B885" s="475"/>
      <c r="C885" s="476"/>
      <c r="G885" s="477"/>
      <c r="I885" s="477"/>
      <c r="K885" s="477"/>
      <c r="M885" s="477"/>
      <c r="O885" s="477"/>
      <c r="Q885" s="477"/>
      <c r="S885" s="477"/>
      <c r="U885" s="477"/>
      <c r="W885" s="477"/>
      <c r="Y885" s="477"/>
      <c r="AA885" s="477"/>
      <c r="AC885" s="477"/>
      <c r="AE885" s="477"/>
      <c r="AG885" s="477"/>
      <c r="AI885" s="477"/>
      <c r="AK885" s="477"/>
    </row>
    <row r="886" ht="13.2" spans="1:37">
      <c r="A886" s="475"/>
      <c r="B886" s="475"/>
      <c r="C886" s="476"/>
      <c r="G886" s="477"/>
      <c r="I886" s="477"/>
      <c r="K886" s="477"/>
      <c r="M886" s="477"/>
      <c r="O886" s="477"/>
      <c r="Q886" s="477"/>
      <c r="S886" s="477"/>
      <c r="U886" s="477"/>
      <c r="W886" s="477"/>
      <c r="Y886" s="477"/>
      <c r="AA886" s="477"/>
      <c r="AC886" s="477"/>
      <c r="AE886" s="477"/>
      <c r="AG886" s="477"/>
      <c r="AI886" s="477"/>
      <c r="AK886" s="477"/>
    </row>
    <row r="887" ht="13.2" spans="1:37">
      <c r="A887" s="475"/>
      <c r="B887" s="475"/>
      <c r="C887" s="476"/>
      <c r="G887" s="477"/>
      <c r="I887" s="477"/>
      <c r="K887" s="477"/>
      <c r="M887" s="477"/>
      <c r="O887" s="477"/>
      <c r="Q887" s="477"/>
      <c r="S887" s="477"/>
      <c r="U887" s="477"/>
      <c r="W887" s="477"/>
      <c r="Y887" s="477"/>
      <c r="AA887" s="477"/>
      <c r="AC887" s="477"/>
      <c r="AE887" s="477"/>
      <c r="AG887" s="477"/>
      <c r="AI887" s="477"/>
      <c r="AK887" s="477"/>
    </row>
    <row r="888" ht="13.2" spans="1:37">
      <c r="A888" s="475"/>
      <c r="B888" s="475"/>
      <c r="C888" s="476"/>
      <c r="G888" s="477"/>
      <c r="I888" s="477"/>
      <c r="K888" s="477"/>
      <c r="M888" s="477"/>
      <c r="O888" s="477"/>
      <c r="Q888" s="477"/>
      <c r="S888" s="477"/>
      <c r="U888" s="477"/>
      <c r="W888" s="477"/>
      <c r="Y888" s="477"/>
      <c r="AA888" s="477"/>
      <c r="AC888" s="477"/>
      <c r="AE888" s="477"/>
      <c r="AG888" s="477"/>
      <c r="AI888" s="477"/>
      <c r="AK888" s="477"/>
    </row>
    <row r="889" ht="13.2" spans="1:37">
      <c r="A889" s="475"/>
      <c r="B889" s="475"/>
      <c r="C889" s="476"/>
      <c r="G889" s="477"/>
      <c r="I889" s="477"/>
      <c r="K889" s="477"/>
      <c r="M889" s="477"/>
      <c r="O889" s="477"/>
      <c r="Q889" s="477"/>
      <c r="S889" s="477"/>
      <c r="U889" s="477"/>
      <c r="W889" s="477"/>
      <c r="Y889" s="477"/>
      <c r="AA889" s="477"/>
      <c r="AC889" s="477"/>
      <c r="AE889" s="477"/>
      <c r="AG889" s="477"/>
      <c r="AI889" s="477"/>
      <c r="AK889" s="477"/>
    </row>
    <row r="890" ht="13.2" spans="1:37">
      <c r="A890" s="475"/>
      <c r="B890" s="475"/>
      <c r="C890" s="476"/>
      <c r="G890" s="477"/>
      <c r="I890" s="477"/>
      <c r="K890" s="477"/>
      <c r="M890" s="477"/>
      <c r="O890" s="477"/>
      <c r="Q890" s="477"/>
      <c r="S890" s="477"/>
      <c r="U890" s="477"/>
      <c r="W890" s="477"/>
      <c r="Y890" s="477"/>
      <c r="AA890" s="477"/>
      <c r="AC890" s="477"/>
      <c r="AE890" s="477"/>
      <c r="AG890" s="477"/>
      <c r="AI890" s="477"/>
      <c r="AK890" s="477"/>
    </row>
    <row r="891" ht="13.2" spans="1:37">
      <c r="A891" s="475"/>
      <c r="B891" s="475"/>
      <c r="C891" s="476"/>
      <c r="G891" s="477"/>
      <c r="I891" s="477"/>
      <c r="K891" s="477"/>
      <c r="M891" s="477"/>
      <c r="O891" s="477"/>
      <c r="Q891" s="477"/>
      <c r="S891" s="477"/>
      <c r="U891" s="477"/>
      <c r="W891" s="477"/>
      <c r="Y891" s="477"/>
      <c r="AA891" s="477"/>
      <c r="AC891" s="477"/>
      <c r="AE891" s="477"/>
      <c r="AG891" s="477"/>
      <c r="AI891" s="477"/>
      <c r="AK891" s="477"/>
    </row>
    <row r="892" ht="13.2" spans="1:37">
      <c r="A892" s="475"/>
      <c r="B892" s="475"/>
      <c r="C892" s="476"/>
      <c r="G892" s="477"/>
      <c r="I892" s="477"/>
      <c r="K892" s="477"/>
      <c r="M892" s="477"/>
      <c r="O892" s="477"/>
      <c r="Q892" s="477"/>
      <c r="S892" s="477"/>
      <c r="U892" s="477"/>
      <c r="W892" s="477"/>
      <c r="Y892" s="477"/>
      <c r="AA892" s="477"/>
      <c r="AC892" s="477"/>
      <c r="AE892" s="477"/>
      <c r="AG892" s="477"/>
      <c r="AI892" s="477"/>
      <c r="AK892" s="477"/>
    </row>
    <row r="893" ht="13.2" spans="1:37">
      <c r="A893" s="475"/>
      <c r="B893" s="475"/>
      <c r="C893" s="476"/>
      <c r="G893" s="477"/>
      <c r="I893" s="477"/>
      <c r="K893" s="477"/>
      <c r="M893" s="477"/>
      <c r="O893" s="477"/>
      <c r="Q893" s="477"/>
      <c r="S893" s="477"/>
      <c r="U893" s="477"/>
      <c r="W893" s="477"/>
      <c r="Y893" s="477"/>
      <c r="AA893" s="477"/>
      <c r="AC893" s="477"/>
      <c r="AE893" s="477"/>
      <c r="AG893" s="477"/>
      <c r="AI893" s="477"/>
      <c r="AK893" s="477"/>
    </row>
    <row r="894" ht="13.2" spans="1:37">
      <c r="A894" s="475"/>
      <c r="B894" s="475"/>
      <c r="C894" s="476"/>
      <c r="G894" s="477"/>
      <c r="I894" s="477"/>
      <c r="K894" s="477"/>
      <c r="M894" s="477"/>
      <c r="O894" s="477"/>
      <c r="Q894" s="477"/>
      <c r="S894" s="477"/>
      <c r="U894" s="477"/>
      <c r="W894" s="477"/>
      <c r="Y894" s="477"/>
      <c r="AA894" s="477"/>
      <c r="AC894" s="477"/>
      <c r="AE894" s="477"/>
      <c r="AG894" s="477"/>
      <c r="AI894" s="477"/>
      <c r="AK894" s="477"/>
    </row>
    <row r="895" ht="13.2" spans="1:37">
      <c r="A895" s="475"/>
      <c r="B895" s="475"/>
      <c r="C895" s="476"/>
      <c r="G895" s="477"/>
      <c r="I895" s="477"/>
      <c r="K895" s="477"/>
      <c r="M895" s="477"/>
      <c r="O895" s="477"/>
      <c r="Q895" s="477"/>
      <c r="S895" s="477"/>
      <c r="U895" s="477"/>
      <c r="W895" s="477"/>
      <c r="Y895" s="477"/>
      <c r="AA895" s="477"/>
      <c r="AC895" s="477"/>
      <c r="AE895" s="477"/>
      <c r="AG895" s="477"/>
      <c r="AI895" s="477"/>
      <c r="AK895" s="477"/>
    </row>
    <row r="896" ht="13.2" spans="1:37">
      <c r="A896" s="475"/>
      <c r="B896" s="475"/>
      <c r="C896" s="476"/>
      <c r="G896" s="477"/>
      <c r="I896" s="477"/>
      <c r="K896" s="477"/>
      <c r="M896" s="477"/>
      <c r="O896" s="477"/>
      <c r="Q896" s="477"/>
      <c r="S896" s="477"/>
      <c r="U896" s="477"/>
      <c r="W896" s="477"/>
      <c r="Y896" s="477"/>
      <c r="AA896" s="477"/>
      <c r="AC896" s="477"/>
      <c r="AE896" s="477"/>
      <c r="AG896" s="477"/>
      <c r="AI896" s="477"/>
      <c r="AK896" s="477"/>
    </row>
    <row r="897" ht="13.2" spans="1:37">
      <c r="A897" s="475"/>
      <c r="B897" s="475"/>
      <c r="C897" s="476"/>
      <c r="G897" s="477"/>
      <c r="I897" s="477"/>
      <c r="K897" s="477"/>
      <c r="M897" s="477"/>
      <c r="O897" s="477"/>
      <c r="Q897" s="477"/>
      <c r="S897" s="477"/>
      <c r="U897" s="477"/>
      <c r="W897" s="477"/>
      <c r="Y897" s="477"/>
      <c r="AA897" s="477"/>
      <c r="AC897" s="477"/>
      <c r="AE897" s="477"/>
      <c r="AG897" s="477"/>
      <c r="AI897" s="477"/>
      <c r="AK897" s="477"/>
    </row>
    <row r="898" ht="13.2" spans="1:37">
      <c r="A898" s="475"/>
      <c r="B898" s="475"/>
      <c r="C898" s="476"/>
      <c r="G898" s="477"/>
      <c r="I898" s="477"/>
      <c r="K898" s="477"/>
      <c r="M898" s="477"/>
      <c r="O898" s="477"/>
      <c r="Q898" s="477"/>
      <c r="S898" s="477"/>
      <c r="U898" s="477"/>
      <c r="W898" s="477"/>
      <c r="Y898" s="477"/>
      <c r="AA898" s="477"/>
      <c r="AC898" s="477"/>
      <c r="AE898" s="477"/>
      <c r="AG898" s="477"/>
      <c r="AI898" s="477"/>
      <c r="AK898" s="477"/>
    </row>
    <row r="899" ht="13.2" spans="1:37">
      <c r="A899" s="475"/>
      <c r="B899" s="475"/>
      <c r="C899" s="476"/>
      <c r="G899" s="477"/>
      <c r="I899" s="477"/>
      <c r="K899" s="477"/>
      <c r="M899" s="477"/>
      <c r="O899" s="477"/>
      <c r="Q899" s="477"/>
      <c r="S899" s="477"/>
      <c r="U899" s="477"/>
      <c r="W899" s="477"/>
      <c r="Y899" s="477"/>
      <c r="AA899" s="477"/>
      <c r="AC899" s="477"/>
      <c r="AE899" s="477"/>
      <c r="AG899" s="477"/>
      <c r="AI899" s="477"/>
      <c r="AK899" s="477"/>
    </row>
    <row r="900" ht="13.2" spans="1:37">
      <c r="A900" s="475"/>
      <c r="B900" s="475"/>
      <c r="C900" s="476"/>
      <c r="G900" s="477"/>
      <c r="I900" s="477"/>
      <c r="K900" s="477"/>
      <c r="M900" s="477"/>
      <c r="O900" s="477"/>
      <c r="Q900" s="477"/>
      <c r="S900" s="477"/>
      <c r="U900" s="477"/>
      <c r="W900" s="477"/>
      <c r="Y900" s="477"/>
      <c r="AA900" s="477"/>
      <c r="AC900" s="477"/>
      <c r="AE900" s="477"/>
      <c r="AG900" s="477"/>
      <c r="AI900" s="477"/>
      <c r="AK900" s="477"/>
    </row>
    <row r="901" ht="13.2" spans="1:37">
      <c r="A901" s="475"/>
      <c r="B901" s="475"/>
      <c r="C901" s="476"/>
      <c r="G901" s="477"/>
      <c r="I901" s="477"/>
      <c r="K901" s="477"/>
      <c r="M901" s="477"/>
      <c r="O901" s="477"/>
      <c r="Q901" s="477"/>
      <c r="S901" s="477"/>
      <c r="U901" s="477"/>
      <c r="W901" s="477"/>
      <c r="Y901" s="477"/>
      <c r="AA901" s="477"/>
      <c r="AC901" s="477"/>
      <c r="AE901" s="477"/>
      <c r="AG901" s="477"/>
      <c r="AI901" s="477"/>
      <c r="AK901" s="477"/>
    </row>
    <row r="902" ht="13.2" spans="1:37">
      <c r="A902" s="475"/>
      <c r="B902" s="475"/>
      <c r="C902" s="476"/>
      <c r="G902" s="477"/>
      <c r="I902" s="477"/>
      <c r="K902" s="477"/>
      <c r="M902" s="477"/>
      <c r="O902" s="477"/>
      <c r="Q902" s="477"/>
      <c r="S902" s="477"/>
      <c r="U902" s="477"/>
      <c r="W902" s="477"/>
      <c r="Y902" s="477"/>
      <c r="AA902" s="477"/>
      <c r="AC902" s="477"/>
      <c r="AE902" s="477"/>
      <c r="AG902" s="477"/>
      <c r="AI902" s="477"/>
      <c r="AK902" s="477"/>
    </row>
    <row r="903" ht="13.2" spans="1:37">
      <c r="A903" s="475"/>
      <c r="B903" s="475"/>
      <c r="C903" s="476"/>
      <c r="G903" s="477"/>
      <c r="I903" s="477"/>
      <c r="K903" s="477"/>
      <c r="M903" s="477"/>
      <c r="O903" s="477"/>
      <c r="Q903" s="477"/>
      <c r="S903" s="477"/>
      <c r="U903" s="477"/>
      <c r="W903" s="477"/>
      <c r="Y903" s="477"/>
      <c r="AA903" s="477"/>
      <c r="AC903" s="477"/>
      <c r="AE903" s="477"/>
      <c r="AG903" s="477"/>
      <c r="AI903" s="477"/>
      <c r="AK903" s="477"/>
    </row>
    <row r="904" ht="13.2" spans="1:37">
      <c r="A904" s="475"/>
      <c r="B904" s="475"/>
      <c r="C904" s="476"/>
      <c r="G904" s="477"/>
      <c r="I904" s="477"/>
      <c r="K904" s="477"/>
      <c r="M904" s="477"/>
      <c r="O904" s="477"/>
      <c r="Q904" s="477"/>
      <c r="S904" s="477"/>
      <c r="U904" s="477"/>
      <c r="W904" s="477"/>
      <c r="Y904" s="477"/>
      <c r="AA904" s="477"/>
      <c r="AC904" s="477"/>
      <c r="AE904" s="477"/>
      <c r="AG904" s="477"/>
      <c r="AI904" s="477"/>
      <c r="AK904" s="477"/>
    </row>
    <row r="905" ht="13.2" spans="1:37">
      <c r="A905" s="475"/>
      <c r="B905" s="475"/>
      <c r="C905" s="476"/>
      <c r="G905" s="477"/>
      <c r="I905" s="477"/>
      <c r="K905" s="477"/>
      <c r="M905" s="477"/>
      <c r="O905" s="477"/>
      <c r="Q905" s="477"/>
      <c r="S905" s="477"/>
      <c r="U905" s="477"/>
      <c r="W905" s="477"/>
      <c r="Y905" s="477"/>
      <c r="AA905" s="477"/>
      <c r="AC905" s="477"/>
      <c r="AE905" s="477"/>
      <c r="AG905" s="477"/>
      <c r="AI905" s="477"/>
      <c r="AK905" s="477"/>
    </row>
    <row r="906" ht="13.2" spans="1:37">
      <c r="A906" s="475"/>
      <c r="B906" s="475"/>
      <c r="C906" s="476"/>
      <c r="G906" s="477"/>
      <c r="I906" s="477"/>
      <c r="K906" s="477"/>
      <c r="M906" s="477"/>
      <c r="O906" s="477"/>
      <c r="Q906" s="477"/>
      <c r="S906" s="477"/>
      <c r="U906" s="477"/>
      <c r="W906" s="477"/>
      <c r="Y906" s="477"/>
      <c r="AA906" s="477"/>
      <c r="AC906" s="477"/>
      <c r="AE906" s="477"/>
      <c r="AG906" s="477"/>
      <c r="AI906" s="477"/>
      <c r="AK906" s="477"/>
    </row>
    <row r="907" ht="13.2" spans="1:37">
      <c r="A907" s="475"/>
      <c r="B907" s="475"/>
      <c r="C907" s="476"/>
      <c r="G907" s="477"/>
      <c r="I907" s="477"/>
      <c r="K907" s="477"/>
      <c r="M907" s="477"/>
      <c r="O907" s="477"/>
      <c r="Q907" s="477"/>
      <c r="S907" s="477"/>
      <c r="U907" s="477"/>
      <c r="W907" s="477"/>
      <c r="Y907" s="477"/>
      <c r="AA907" s="477"/>
      <c r="AC907" s="477"/>
      <c r="AE907" s="477"/>
      <c r="AG907" s="477"/>
      <c r="AI907" s="477"/>
      <c r="AK907" s="477"/>
    </row>
    <row r="908" ht="13.2" spans="1:37">
      <c r="A908" s="475"/>
      <c r="B908" s="475"/>
      <c r="C908" s="476"/>
      <c r="G908" s="477"/>
      <c r="I908" s="477"/>
      <c r="K908" s="477"/>
      <c r="M908" s="477"/>
      <c r="O908" s="477"/>
      <c r="Q908" s="477"/>
      <c r="S908" s="477"/>
      <c r="U908" s="477"/>
      <c r="W908" s="477"/>
      <c r="Y908" s="477"/>
      <c r="AA908" s="477"/>
      <c r="AC908" s="477"/>
      <c r="AE908" s="477"/>
      <c r="AG908" s="477"/>
      <c r="AI908" s="477"/>
      <c r="AK908" s="477"/>
    </row>
    <row r="909" ht="13.2" spans="1:37">
      <c r="A909" s="475"/>
      <c r="B909" s="475"/>
      <c r="C909" s="476"/>
      <c r="G909" s="477"/>
      <c r="I909" s="477"/>
      <c r="K909" s="477"/>
      <c r="M909" s="477"/>
      <c r="O909" s="477"/>
      <c r="Q909" s="477"/>
      <c r="S909" s="477"/>
      <c r="U909" s="477"/>
      <c r="W909" s="477"/>
      <c r="Y909" s="477"/>
      <c r="AA909" s="477"/>
      <c r="AC909" s="477"/>
      <c r="AE909" s="477"/>
      <c r="AG909" s="477"/>
      <c r="AI909" s="477"/>
      <c r="AK909" s="477"/>
    </row>
    <row r="910" ht="13.2" spans="1:37">
      <c r="A910" s="475"/>
      <c r="B910" s="475"/>
      <c r="C910" s="476"/>
      <c r="G910" s="477"/>
      <c r="I910" s="477"/>
      <c r="K910" s="477"/>
      <c r="M910" s="477"/>
      <c r="O910" s="477"/>
      <c r="Q910" s="477"/>
      <c r="S910" s="477"/>
      <c r="U910" s="477"/>
      <c r="W910" s="477"/>
      <c r="Y910" s="477"/>
      <c r="AA910" s="477"/>
      <c r="AC910" s="477"/>
      <c r="AE910" s="477"/>
      <c r="AG910" s="477"/>
      <c r="AI910" s="477"/>
      <c r="AK910" s="477"/>
    </row>
    <row r="911" ht="13.2" spans="1:37">
      <c r="A911" s="475"/>
      <c r="B911" s="475"/>
      <c r="C911" s="476"/>
      <c r="G911" s="477"/>
      <c r="I911" s="477"/>
      <c r="K911" s="477"/>
      <c r="M911" s="477"/>
      <c r="O911" s="477"/>
      <c r="Q911" s="477"/>
      <c r="S911" s="477"/>
      <c r="U911" s="477"/>
      <c r="W911" s="477"/>
      <c r="Y911" s="477"/>
      <c r="AA911" s="477"/>
      <c r="AC911" s="477"/>
      <c r="AE911" s="477"/>
      <c r="AG911" s="477"/>
      <c r="AI911" s="477"/>
      <c r="AK911" s="477"/>
    </row>
    <row r="912" ht="13.2" spans="1:37">
      <c r="A912" s="475"/>
      <c r="B912" s="475"/>
      <c r="C912" s="476"/>
      <c r="G912" s="477"/>
      <c r="I912" s="477"/>
      <c r="K912" s="477"/>
      <c r="M912" s="477"/>
      <c r="O912" s="477"/>
      <c r="Q912" s="477"/>
      <c r="S912" s="477"/>
      <c r="U912" s="477"/>
      <c r="W912" s="477"/>
      <c r="Y912" s="477"/>
      <c r="AA912" s="477"/>
      <c r="AC912" s="477"/>
      <c r="AE912" s="477"/>
      <c r="AG912" s="477"/>
      <c r="AI912" s="477"/>
      <c r="AK912" s="477"/>
    </row>
    <row r="913" ht="13.2" spans="1:37">
      <c r="A913" s="475"/>
      <c r="B913" s="475"/>
      <c r="C913" s="476"/>
      <c r="G913" s="477"/>
      <c r="I913" s="477"/>
      <c r="K913" s="477"/>
      <c r="M913" s="477"/>
      <c r="O913" s="477"/>
      <c r="Q913" s="477"/>
      <c r="S913" s="477"/>
      <c r="U913" s="477"/>
      <c r="W913" s="477"/>
      <c r="Y913" s="477"/>
      <c r="AA913" s="477"/>
      <c r="AC913" s="477"/>
      <c r="AE913" s="477"/>
      <c r="AG913" s="477"/>
      <c r="AI913" s="477"/>
      <c r="AK913" s="477"/>
    </row>
    <row r="914" ht="13.2" spans="1:37">
      <c r="A914" s="475"/>
      <c r="B914" s="475"/>
      <c r="C914" s="476"/>
      <c r="G914" s="477"/>
      <c r="I914" s="477"/>
      <c r="K914" s="477"/>
      <c r="M914" s="477"/>
      <c r="O914" s="477"/>
      <c r="Q914" s="477"/>
      <c r="S914" s="477"/>
      <c r="U914" s="477"/>
      <c r="W914" s="477"/>
      <c r="Y914" s="477"/>
      <c r="AA914" s="477"/>
      <c r="AC914" s="477"/>
      <c r="AE914" s="477"/>
      <c r="AG914" s="477"/>
      <c r="AI914" s="477"/>
      <c r="AK914" s="477"/>
    </row>
    <row r="915" ht="13.2" spans="1:37">
      <c r="A915" s="475"/>
      <c r="B915" s="475"/>
      <c r="C915" s="476"/>
      <c r="G915" s="477"/>
      <c r="I915" s="477"/>
      <c r="K915" s="477"/>
      <c r="M915" s="477"/>
      <c r="O915" s="477"/>
      <c r="Q915" s="477"/>
      <c r="S915" s="477"/>
      <c r="U915" s="477"/>
      <c r="W915" s="477"/>
      <c r="Y915" s="477"/>
      <c r="AA915" s="477"/>
      <c r="AC915" s="477"/>
      <c r="AE915" s="477"/>
      <c r="AG915" s="477"/>
      <c r="AI915" s="477"/>
      <c r="AK915" s="477"/>
    </row>
    <row r="916" ht="13.2" spans="1:37">
      <c r="A916" s="475"/>
      <c r="B916" s="475"/>
      <c r="C916" s="476"/>
      <c r="G916" s="477"/>
      <c r="I916" s="477"/>
      <c r="K916" s="477"/>
      <c r="M916" s="477"/>
      <c r="O916" s="477"/>
      <c r="Q916" s="477"/>
      <c r="S916" s="477"/>
      <c r="U916" s="477"/>
      <c r="W916" s="477"/>
      <c r="Y916" s="477"/>
      <c r="AA916" s="477"/>
      <c r="AC916" s="477"/>
      <c r="AE916" s="477"/>
      <c r="AG916" s="477"/>
      <c r="AI916" s="477"/>
      <c r="AK916" s="477"/>
    </row>
    <row r="917" ht="13.2" spans="1:37">
      <c r="A917" s="475"/>
      <c r="B917" s="475"/>
      <c r="C917" s="476"/>
      <c r="G917" s="477"/>
      <c r="I917" s="477"/>
      <c r="K917" s="477"/>
      <c r="M917" s="477"/>
      <c r="O917" s="477"/>
      <c r="Q917" s="477"/>
      <c r="S917" s="477"/>
      <c r="U917" s="477"/>
      <c r="W917" s="477"/>
      <c r="Y917" s="477"/>
      <c r="AA917" s="477"/>
      <c r="AC917" s="477"/>
      <c r="AE917" s="477"/>
      <c r="AG917" s="477"/>
      <c r="AI917" s="477"/>
      <c r="AK917" s="477"/>
    </row>
    <row r="918" ht="13.2" spans="1:37">
      <c r="A918" s="475"/>
      <c r="B918" s="475"/>
      <c r="C918" s="476"/>
      <c r="G918" s="477"/>
      <c r="I918" s="477"/>
      <c r="K918" s="477"/>
      <c r="M918" s="477"/>
      <c r="O918" s="477"/>
      <c r="Q918" s="477"/>
      <c r="S918" s="477"/>
      <c r="U918" s="477"/>
      <c r="W918" s="477"/>
      <c r="Y918" s="477"/>
      <c r="AA918" s="477"/>
      <c r="AC918" s="477"/>
      <c r="AE918" s="477"/>
      <c r="AG918" s="477"/>
      <c r="AI918" s="477"/>
      <c r="AK918" s="477"/>
    </row>
    <row r="919" ht="13.2" spans="1:37">
      <c r="A919" s="475"/>
      <c r="B919" s="475"/>
      <c r="C919" s="476"/>
      <c r="G919" s="477"/>
      <c r="I919" s="477"/>
      <c r="K919" s="477"/>
      <c r="M919" s="477"/>
      <c r="O919" s="477"/>
      <c r="Q919" s="477"/>
      <c r="S919" s="477"/>
      <c r="U919" s="477"/>
      <c r="W919" s="477"/>
      <c r="Y919" s="477"/>
      <c r="AA919" s="477"/>
      <c r="AC919" s="477"/>
      <c r="AE919" s="477"/>
      <c r="AG919" s="477"/>
      <c r="AI919" s="477"/>
      <c r="AK919" s="477"/>
    </row>
    <row r="920" ht="13.2" spans="1:37">
      <c r="A920" s="475"/>
      <c r="B920" s="475"/>
      <c r="C920" s="476"/>
      <c r="G920" s="477"/>
      <c r="I920" s="477"/>
      <c r="K920" s="477"/>
      <c r="M920" s="477"/>
      <c r="O920" s="477"/>
      <c r="Q920" s="477"/>
      <c r="S920" s="477"/>
      <c r="U920" s="477"/>
      <c r="W920" s="477"/>
      <c r="Y920" s="477"/>
      <c r="AA920" s="477"/>
      <c r="AC920" s="477"/>
      <c r="AE920" s="477"/>
      <c r="AG920" s="477"/>
      <c r="AI920" s="477"/>
      <c r="AK920" s="477"/>
    </row>
    <row r="921" ht="13.2" spans="1:37">
      <c r="A921" s="475"/>
      <c r="B921" s="475"/>
      <c r="C921" s="476"/>
      <c r="G921" s="477"/>
      <c r="I921" s="477"/>
      <c r="K921" s="477"/>
      <c r="M921" s="477"/>
      <c r="O921" s="477"/>
      <c r="Q921" s="477"/>
      <c r="S921" s="477"/>
      <c r="U921" s="477"/>
      <c r="W921" s="477"/>
      <c r="Y921" s="477"/>
      <c r="AA921" s="477"/>
      <c r="AC921" s="477"/>
      <c r="AE921" s="477"/>
      <c r="AG921" s="477"/>
      <c r="AI921" s="477"/>
      <c r="AK921" s="477"/>
    </row>
    <row r="922" ht="13.2" spans="1:37">
      <c r="A922" s="475"/>
      <c r="B922" s="475"/>
      <c r="C922" s="476"/>
      <c r="G922" s="477"/>
      <c r="I922" s="477"/>
      <c r="K922" s="477"/>
      <c r="M922" s="477"/>
      <c r="O922" s="477"/>
      <c r="Q922" s="477"/>
      <c r="S922" s="477"/>
      <c r="U922" s="477"/>
      <c r="W922" s="477"/>
      <c r="Y922" s="477"/>
      <c r="AA922" s="477"/>
      <c r="AC922" s="477"/>
      <c r="AE922" s="477"/>
      <c r="AG922" s="477"/>
      <c r="AI922" s="477"/>
      <c r="AK922" s="477"/>
    </row>
    <row r="923" ht="13.2" spans="1:37">
      <c r="A923" s="475"/>
      <c r="B923" s="475"/>
      <c r="C923" s="476"/>
      <c r="G923" s="477"/>
      <c r="I923" s="477"/>
      <c r="K923" s="477"/>
      <c r="M923" s="477"/>
      <c r="O923" s="477"/>
      <c r="Q923" s="477"/>
      <c r="S923" s="477"/>
      <c r="U923" s="477"/>
      <c r="W923" s="477"/>
      <c r="Y923" s="477"/>
      <c r="AA923" s="477"/>
      <c r="AC923" s="477"/>
      <c r="AE923" s="477"/>
      <c r="AG923" s="477"/>
      <c r="AI923" s="477"/>
      <c r="AK923" s="477"/>
    </row>
    <row r="924" ht="13.2" spans="1:37">
      <c r="A924" s="475"/>
      <c r="B924" s="475"/>
      <c r="C924" s="476"/>
      <c r="G924" s="477"/>
      <c r="I924" s="477"/>
      <c r="K924" s="477"/>
      <c r="M924" s="477"/>
      <c r="O924" s="477"/>
      <c r="Q924" s="477"/>
      <c r="S924" s="477"/>
      <c r="U924" s="477"/>
      <c r="W924" s="477"/>
      <c r="Y924" s="477"/>
      <c r="AA924" s="477"/>
      <c r="AC924" s="477"/>
      <c r="AE924" s="477"/>
      <c r="AG924" s="477"/>
      <c r="AI924" s="477"/>
      <c r="AK924" s="477"/>
    </row>
    <row r="925" ht="13.2" spans="1:37">
      <c r="A925" s="475"/>
      <c r="B925" s="475"/>
      <c r="C925" s="476"/>
      <c r="G925" s="477"/>
      <c r="I925" s="477"/>
      <c r="K925" s="477"/>
      <c r="M925" s="477"/>
      <c r="O925" s="477"/>
      <c r="Q925" s="477"/>
      <c r="S925" s="477"/>
      <c r="U925" s="477"/>
      <c r="W925" s="477"/>
      <c r="Y925" s="477"/>
      <c r="AA925" s="477"/>
      <c r="AC925" s="477"/>
      <c r="AE925" s="477"/>
      <c r="AG925" s="477"/>
      <c r="AI925" s="477"/>
      <c r="AK925" s="477"/>
    </row>
    <row r="926" ht="13.2" spans="1:37">
      <c r="A926" s="475"/>
      <c r="B926" s="475"/>
      <c r="C926" s="476"/>
      <c r="G926" s="477"/>
      <c r="I926" s="477"/>
      <c r="K926" s="477"/>
      <c r="M926" s="477"/>
      <c r="O926" s="477"/>
      <c r="Q926" s="477"/>
      <c r="S926" s="477"/>
      <c r="U926" s="477"/>
      <c r="W926" s="477"/>
      <c r="Y926" s="477"/>
      <c r="AA926" s="477"/>
      <c r="AC926" s="477"/>
      <c r="AE926" s="477"/>
      <c r="AG926" s="477"/>
      <c r="AI926" s="477"/>
      <c r="AK926" s="477"/>
    </row>
    <row r="927" ht="13.2" spans="1:37">
      <c r="A927" s="475"/>
      <c r="B927" s="475"/>
      <c r="C927" s="476"/>
      <c r="G927" s="477"/>
      <c r="I927" s="477"/>
      <c r="K927" s="477"/>
      <c r="M927" s="477"/>
      <c r="O927" s="477"/>
      <c r="Q927" s="477"/>
      <c r="S927" s="477"/>
      <c r="U927" s="477"/>
      <c r="W927" s="477"/>
      <c r="Y927" s="477"/>
      <c r="AA927" s="477"/>
      <c r="AC927" s="477"/>
      <c r="AE927" s="477"/>
      <c r="AG927" s="477"/>
      <c r="AI927" s="477"/>
      <c r="AK927" s="477"/>
    </row>
    <row r="928" ht="13.2" spans="1:37">
      <c r="A928" s="475"/>
      <c r="B928" s="475"/>
      <c r="C928" s="476"/>
      <c r="G928" s="477"/>
      <c r="I928" s="477"/>
      <c r="K928" s="477"/>
      <c r="M928" s="477"/>
      <c r="O928" s="477"/>
      <c r="Q928" s="477"/>
      <c r="S928" s="477"/>
      <c r="U928" s="477"/>
      <c r="W928" s="477"/>
      <c r="Y928" s="477"/>
      <c r="AA928" s="477"/>
      <c r="AC928" s="477"/>
      <c r="AE928" s="477"/>
      <c r="AG928" s="477"/>
      <c r="AI928" s="477"/>
      <c r="AK928" s="477"/>
    </row>
    <row r="929" ht="13.2" spans="1:37">
      <c r="A929" s="475"/>
      <c r="B929" s="475"/>
      <c r="C929" s="476"/>
      <c r="G929" s="477"/>
      <c r="I929" s="477"/>
      <c r="K929" s="477"/>
      <c r="M929" s="477"/>
      <c r="O929" s="477"/>
      <c r="Q929" s="477"/>
      <c r="S929" s="477"/>
      <c r="U929" s="477"/>
      <c r="W929" s="477"/>
      <c r="Y929" s="477"/>
      <c r="AA929" s="477"/>
      <c r="AC929" s="477"/>
      <c r="AE929" s="477"/>
      <c r="AG929" s="477"/>
      <c r="AI929" s="477"/>
      <c r="AK929" s="477"/>
    </row>
    <row r="930" ht="13.2" spans="1:37">
      <c r="A930" s="475"/>
      <c r="B930" s="475"/>
      <c r="C930" s="476"/>
      <c r="G930" s="477"/>
      <c r="I930" s="477"/>
      <c r="K930" s="477"/>
      <c r="M930" s="477"/>
      <c r="O930" s="477"/>
      <c r="Q930" s="477"/>
      <c r="S930" s="477"/>
      <c r="U930" s="477"/>
      <c r="W930" s="477"/>
      <c r="Y930" s="477"/>
      <c r="AA930" s="477"/>
      <c r="AC930" s="477"/>
      <c r="AE930" s="477"/>
      <c r="AG930" s="477"/>
      <c r="AI930" s="477"/>
      <c r="AK930" s="477"/>
    </row>
    <row r="931" ht="13.2" spans="1:37">
      <c r="A931" s="475"/>
      <c r="B931" s="475"/>
      <c r="C931" s="476"/>
      <c r="G931" s="477"/>
      <c r="I931" s="477"/>
      <c r="K931" s="477"/>
      <c r="M931" s="477"/>
      <c r="O931" s="477"/>
      <c r="Q931" s="477"/>
      <c r="S931" s="477"/>
      <c r="U931" s="477"/>
      <c r="W931" s="477"/>
      <c r="Y931" s="477"/>
      <c r="AA931" s="477"/>
      <c r="AC931" s="477"/>
      <c r="AE931" s="477"/>
      <c r="AG931" s="477"/>
      <c r="AI931" s="477"/>
      <c r="AK931" s="477"/>
    </row>
    <row r="932" ht="13.2" spans="1:37">
      <c r="A932" s="475"/>
      <c r="B932" s="475"/>
      <c r="C932" s="476"/>
      <c r="G932" s="477"/>
      <c r="I932" s="477"/>
      <c r="K932" s="477"/>
      <c r="M932" s="477"/>
      <c r="O932" s="477"/>
      <c r="Q932" s="477"/>
      <c r="S932" s="477"/>
      <c r="U932" s="477"/>
      <c r="W932" s="477"/>
      <c r="Y932" s="477"/>
      <c r="AA932" s="477"/>
      <c r="AC932" s="477"/>
      <c r="AE932" s="477"/>
      <c r="AG932" s="477"/>
      <c r="AI932" s="477"/>
      <c r="AK932" s="477"/>
    </row>
    <row r="933" ht="13.2" spans="1:37">
      <c r="A933" s="475"/>
      <c r="B933" s="475"/>
      <c r="C933" s="476"/>
      <c r="G933" s="477"/>
      <c r="I933" s="477"/>
      <c r="K933" s="477"/>
      <c r="M933" s="477"/>
      <c r="O933" s="477"/>
      <c r="Q933" s="477"/>
      <c r="S933" s="477"/>
      <c r="U933" s="477"/>
      <c r="W933" s="477"/>
      <c r="Y933" s="477"/>
      <c r="AA933" s="477"/>
      <c r="AC933" s="477"/>
      <c r="AE933" s="477"/>
      <c r="AG933" s="477"/>
      <c r="AI933" s="477"/>
      <c r="AK933" s="477"/>
    </row>
    <row r="934" ht="13.2" spans="1:37">
      <c r="A934" s="475"/>
      <c r="B934" s="475"/>
      <c r="C934" s="476"/>
      <c r="G934" s="477"/>
      <c r="I934" s="477"/>
      <c r="K934" s="477"/>
      <c r="M934" s="477"/>
      <c r="O934" s="477"/>
      <c r="Q934" s="477"/>
      <c r="S934" s="477"/>
      <c r="U934" s="477"/>
      <c r="W934" s="477"/>
      <c r="Y934" s="477"/>
      <c r="AA934" s="477"/>
      <c r="AC934" s="477"/>
      <c r="AE934" s="477"/>
      <c r="AG934" s="477"/>
      <c r="AI934" s="477"/>
      <c r="AK934" s="477"/>
    </row>
    <row r="935" ht="13.2" spans="1:37">
      <c r="A935" s="475"/>
      <c r="B935" s="475"/>
      <c r="C935" s="476"/>
      <c r="G935" s="477"/>
      <c r="I935" s="477"/>
      <c r="K935" s="477"/>
      <c r="M935" s="477"/>
      <c r="O935" s="477"/>
      <c r="Q935" s="477"/>
      <c r="S935" s="477"/>
      <c r="U935" s="477"/>
      <c r="W935" s="477"/>
      <c r="Y935" s="477"/>
      <c r="AA935" s="477"/>
      <c r="AC935" s="477"/>
      <c r="AE935" s="477"/>
      <c r="AG935" s="477"/>
      <c r="AI935" s="477"/>
      <c r="AK935" s="477"/>
    </row>
    <row r="936" ht="13.2" spans="1:37">
      <c r="A936" s="475"/>
      <c r="B936" s="475"/>
      <c r="C936" s="476"/>
      <c r="G936" s="477"/>
      <c r="I936" s="477"/>
      <c r="K936" s="477"/>
      <c r="M936" s="477"/>
      <c r="O936" s="477"/>
      <c r="Q936" s="477"/>
      <c r="S936" s="477"/>
      <c r="U936" s="477"/>
      <c r="W936" s="477"/>
      <c r="Y936" s="477"/>
      <c r="AA936" s="477"/>
      <c r="AC936" s="477"/>
      <c r="AE936" s="477"/>
      <c r="AG936" s="477"/>
      <c r="AI936" s="477"/>
      <c r="AK936" s="477"/>
    </row>
    <row r="937" ht="13.2" spans="1:37">
      <c r="A937" s="475"/>
      <c r="B937" s="475"/>
      <c r="C937" s="476"/>
      <c r="G937" s="477"/>
      <c r="I937" s="477"/>
      <c r="K937" s="477"/>
      <c r="M937" s="477"/>
      <c r="O937" s="477"/>
      <c r="Q937" s="477"/>
      <c r="S937" s="477"/>
      <c r="U937" s="477"/>
      <c r="W937" s="477"/>
      <c r="Y937" s="477"/>
      <c r="AA937" s="477"/>
      <c r="AC937" s="477"/>
      <c r="AE937" s="477"/>
      <c r="AG937" s="477"/>
      <c r="AI937" s="477"/>
      <c r="AK937" s="477"/>
    </row>
    <row r="938" ht="13.2" spans="1:37">
      <c r="A938" s="475"/>
      <c r="B938" s="475"/>
      <c r="C938" s="476"/>
      <c r="G938" s="477"/>
      <c r="I938" s="477"/>
      <c r="K938" s="477"/>
      <c r="M938" s="477"/>
      <c r="O938" s="477"/>
      <c r="Q938" s="477"/>
      <c r="S938" s="477"/>
      <c r="U938" s="477"/>
      <c r="W938" s="477"/>
      <c r="Y938" s="477"/>
      <c r="AA938" s="477"/>
      <c r="AC938" s="477"/>
      <c r="AE938" s="477"/>
      <c r="AG938" s="477"/>
      <c r="AI938" s="477"/>
      <c r="AK938" s="477"/>
    </row>
    <row r="939" ht="13.2" spans="1:37">
      <c r="A939" s="475"/>
      <c r="B939" s="475"/>
      <c r="C939" s="476"/>
      <c r="G939" s="477"/>
      <c r="I939" s="477"/>
      <c r="K939" s="477"/>
      <c r="M939" s="477"/>
      <c r="O939" s="477"/>
      <c r="Q939" s="477"/>
      <c r="S939" s="477"/>
      <c r="U939" s="477"/>
      <c r="W939" s="477"/>
      <c r="Y939" s="477"/>
      <c r="AA939" s="477"/>
      <c r="AC939" s="477"/>
      <c r="AE939" s="477"/>
      <c r="AG939" s="477"/>
      <c r="AI939" s="477"/>
      <c r="AK939" s="477"/>
    </row>
    <row r="940" ht="13.2" spans="1:37">
      <c r="A940" s="475"/>
      <c r="B940" s="475"/>
      <c r="C940" s="476"/>
      <c r="G940" s="477"/>
      <c r="I940" s="477"/>
      <c r="K940" s="477"/>
      <c r="M940" s="477"/>
      <c r="O940" s="477"/>
      <c r="Q940" s="477"/>
      <c r="S940" s="477"/>
      <c r="U940" s="477"/>
      <c r="W940" s="477"/>
      <c r="Y940" s="477"/>
      <c r="AA940" s="477"/>
      <c r="AC940" s="477"/>
      <c r="AE940" s="477"/>
      <c r="AG940" s="477"/>
      <c r="AI940" s="477"/>
      <c r="AK940" s="477"/>
    </row>
    <row r="941" ht="13.2" spans="1:37">
      <c r="A941" s="475"/>
      <c r="B941" s="475"/>
      <c r="C941" s="476"/>
      <c r="G941" s="477"/>
      <c r="I941" s="477"/>
      <c r="K941" s="477"/>
      <c r="M941" s="477"/>
      <c r="O941" s="477"/>
      <c r="Q941" s="477"/>
      <c r="S941" s="477"/>
      <c r="U941" s="477"/>
      <c r="W941" s="477"/>
      <c r="Y941" s="477"/>
      <c r="AA941" s="477"/>
      <c r="AC941" s="477"/>
      <c r="AE941" s="477"/>
      <c r="AG941" s="477"/>
      <c r="AI941" s="477"/>
      <c r="AK941" s="477"/>
    </row>
    <row r="942" ht="13.2" spans="1:37">
      <c r="A942" s="475"/>
      <c r="B942" s="475"/>
      <c r="C942" s="476"/>
      <c r="G942" s="477"/>
      <c r="I942" s="477"/>
      <c r="K942" s="477"/>
      <c r="M942" s="477"/>
      <c r="O942" s="477"/>
      <c r="Q942" s="477"/>
      <c r="S942" s="477"/>
      <c r="U942" s="477"/>
      <c r="W942" s="477"/>
      <c r="Y942" s="477"/>
      <c r="AA942" s="477"/>
      <c r="AC942" s="477"/>
      <c r="AE942" s="477"/>
      <c r="AG942" s="477"/>
      <c r="AI942" s="477"/>
      <c r="AK942" s="477"/>
    </row>
    <row r="943" ht="13.2" spans="1:37">
      <c r="A943" s="475"/>
      <c r="B943" s="475"/>
      <c r="C943" s="476"/>
      <c r="G943" s="477"/>
      <c r="I943" s="477"/>
      <c r="K943" s="477"/>
      <c r="M943" s="477"/>
      <c r="O943" s="477"/>
      <c r="Q943" s="477"/>
      <c r="S943" s="477"/>
      <c r="U943" s="477"/>
      <c r="W943" s="477"/>
      <c r="Y943" s="477"/>
      <c r="AA943" s="477"/>
      <c r="AC943" s="477"/>
      <c r="AE943" s="477"/>
      <c r="AG943" s="477"/>
      <c r="AI943" s="477"/>
      <c r="AK943" s="477"/>
    </row>
    <row r="944" ht="13.2" spans="1:37">
      <c r="A944" s="475"/>
      <c r="B944" s="475"/>
      <c r="C944" s="476"/>
      <c r="G944" s="477"/>
      <c r="I944" s="477"/>
      <c r="K944" s="477"/>
      <c r="M944" s="477"/>
      <c r="O944" s="477"/>
      <c r="Q944" s="477"/>
      <c r="S944" s="477"/>
      <c r="U944" s="477"/>
      <c r="W944" s="477"/>
      <c r="Y944" s="477"/>
      <c r="AA944" s="477"/>
      <c r="AC944" s="477"/>
      <c r="AE944" s="477"/>
      <c r="AG944" s="477"/>
      <c r="AI944" s="477"/>
      <c r="AK944" s="477"/>
    </row>
    <row r="945" ht="13.2" spans="1:37">
      <c r="A945" s="475"/>
      <c r="B945" s="475"/>
      <c r="C945" s="476"/>
      <c r="G945" s="477"/>
      <c r="I945" s="477"/>
      <c r="K945" s="477"/>
      <c r="M945" s="477"/>
      <c r="O945" s="477"/>
      <c r="Q945" s="477"/>
      <c r="S945" s="477"/>
      <c r="U945" s="477"/>
      <c r="W945" s="477"/>
      <c r="Y945" s="477"/>
      <c r="AA945" s="477"/>
      <c r="AC945" s="477"/>
      <c r="AE945" s="477"/>
      <c r="AG945" s="477"/>
      <c r="AI945" s="477"/>
      <c r="AK945" s="477"/>
    </row>
    <row r="946" ht="13.2" spans="1:37">
      <c r="A946" s="475"/>
      <c r="B946" s="475"/>
      <c r="C946" s="476"/>
      <c r="G946" s="477"/>
      <c r="I946" s="477"/>
      <c r="K946" s="477"/>
      <c r="M946" s="477"/>
      <c r="O946" s="477"/>
      <c r="Q946" s="477"/>
      <c r="S946" s="477"/>
      <c r="U946" s="477"/>
      <c r="W946" s="477"/>
      <c r="Y946" s="477"/>
      <c r="AA946" s="477"/>
      <c r="AC946" s="477"/>
      <c r="AE946" s="477"/>
      <c r="AG946" s="477"/>
      <c r="AI946" s="477"/>
      <c r="AK946" s="477"/>
    </row>
    <row r="947" ht="13.2" spans="1:37">
      <c r="A947" s="475"/>
      <c r="B947" s="475"/>
      <c r="C947" s="476"/>
      <c r="G947" s="477"/>
      <c r="I947" s="477"/>
      <c r="K947" s="477"/>
      <c r="M947" s="477"/>
      <c r="O947" s="477"/>
      <c r="Q947" s="477"/>
      <c r="S947" s="477"/>
      <c r="U947" s="477"/>
      <c r="W947" s="477"/>
      <c r="Y947" s="477"/>
      <c r="AA947" s="477"/>
      <c r="AC947" s="477"/>
      <c r="AE947" s="477"/>
      <c r="AG947" s="477"/>
      <c r="AI947" s="477"/>
      <c r="AK947" s="477"/>
    </row>
    <row r="948" ht="13.2" spans="1:37">
      <c r="A948" s="475"/>
      <c r="B948" s="475"/>
      <c r="C948" s="476"/>
      <c r="G948" s="477"/>
      <c r="I948" s="477"/>
      <c r="K948" s="477"/>
      <c r="M948" s="477"/>
      <c r="O948" s="477"/>
      <c r="Q948" s="477"/>
      <c r="S948" s="477"/>
      <c r="U948" s="477"/>
      <c r="W948" s="477"/>
      <c r="Y948" s="477"/>
      <c r="AA948" s="477"/>
      <c r="AC948" s="477"/>
      <c r="AE948" s="477"/>
      <c r="AG948" s="477"/>
      <c r="AI948" s="477"/>
      <c r="AK948" s="477"/>
    </row>
    <row r="949" ht="13.2" spans="1:37">
      <c r="A949" s="475"/>
      <c r="B949" s="475"/>
      <c r="C949" s="476"/>
      <c r="G949" s="477"/>
      <c r="I949" s="477"/>
      <c r="K949" s="477"/>
      <c r="M949" s="477"/>
      <c r="O949" s="477"/>
      <c r="Q949" s="477"/>
      <c r="S949" s="477"/>
      <c r="U949" s="477"/>
      <c r="W949" s="477"/>
      <c r="Y949" s="477"/>
      <c r="AA949" s="477"/>
      <c r="AC949" s="477"/>
      <c r="AE949" s="477"/>
      <c r="AG949" s="477"/>
      <c r="AI949" s="477"/>
      <c r="AK949" s="477"/>
    </row>
    <row r="950" ht="13.2" spans="1:37">
      <c r="A950" s="475"/>
      <c r="B950" s="475"/>
      <c r="C950" s="476"/>
      <c r="G950" s="477"/>
      <c r="I950" s="477"/>
      <c r="K950" s="477"/>
      <c r="M950" s="477"/>
      <c r="O950" s="477"/>
      <c r="Q950" s="477"/>
      <c r="S950" s="477"/>
      <c r="U950" s="477"/>
      <c r="W950" s="477"/>
      <c r="Y950" s="477"/>
      <c r="AA950" s="477"/>
      <c r="AC950" s="477"/>
      <c r="AE950" s="477"/>
      <c r="AG950" s="477"/>
      <c r="AI950" s="477"/>
      <c r="AK950" s="477"/>
    </row>
    <row r="951" ht="13.2" spans="1:37">
      <c r="A951" s="475"/>
      <c r="B951" s="475"/>
      <c r="C951" s="476"/>
      <c r="G951" s="477"/>
      <c r="I951" s="477"/>
      <c r="K951" s="477"/>
      <c r="M951" s="477"/>
      <c r="O951" s="477"/>
      <c r="Q951" s="477"/>
      <c r="S951" s="477"/>
      <c r="U951" s="477"/>
      <c r="W951" s="477"/>
      <c r="Y951" s="477"/>
      <c r="AA951" s="477"/>
      <c r="AC951" s="477"/>
      <c r="AE951" s="477"/>
      <c r="AG951" s="477"/>
      <c r="AI951" s="477"/>
      <c r="AK951" s="477"/>
    </row>
    <row r="952" ht="13.2" spans="1:37">
      <c r="A952" s="475"/>
      <c r="B952" s="475"/>
      <c r="C952" s="476"/>
      <c r="G952" s="477"/>
      <c r="I952" s="477"/>
      <c r="K952" s="477"/>
      <c r="M952" s="477"/>
      <c r="O952" s="477"/>
      <c r="Q952" s="477"/>
      <c r="S952" s="477"/>
      <c r="U952" s="477"/>
      <c r="W952" s="477"/>
      <c r="Y952" s="477"/>
      <c r="AA952" s="477"/>
      <c r="AC952" s="477"/>
      <c r="AE952" s="477"/>
      <c r="AG952" s="477"/>
      <c r="AI952" s="477"/>
      <c r="AK952" s="477"/>
    </row>
    <row r="953" ht="13.2" spans="1:37">
      <c r="A953" s="475"/>
      <c r="B953" s="475"/>
      <c r="C953" s="476"/>
      <c r="G953" s="477"/>
      <c r="I953" s="477"/>
      <c r="K953" s="477"/>
      <c r="M953" s="477"/>
      <c r="O953" s="477"/>
      <c r="Q953" s="477"/>
      <c r="S953" s="477"/>
      <c r="U953" s="477"/>
      <c r="W953" s="477"/>
      <c r="Y953" s="477"/>
      <c r="AA953" s="477"/>
      <c r="AC953" s="477"/>
      <c r="AE953" s="477"/>
      <c r="AG953" s="477"/>
      <c r="AI953" s="477"/>
      <c r="AK953" s="477"/>
    </row>
    <row r="954" ht="13.2" spans="1:37">
      <c r="A954" s="475"/>
      <c r="B954" s="475"/>
      <c r="C954" s="476"/>
      <c r="G954" s="477"/>
      <c r="I954" s="477"/>
      <c r="K954" s="477"/>
      <c r="M954" s="477"/>
      <c r="O954" s="477"/>
      <c r="Q954" s="477"/>
      <c r="S954" s="477"/>
      <c r="U954" s="477"/>
      <c r="W954" s="477"/>
      <c r="Y954" s="477"/>
      <c r="AA954" s="477"/>
      <c r="AC954" s="477"/>
      <c r="AE954" s="477"/>
      <c r="AG954" s="477"/>
      <c r="AI954" s="477"/>
      <c r="AK954" s="477"/>
    </row>
    <row r="955" ht="13.2" spans="1:37">
      <c r="A955" s="475"/>
      <c r="B955" s="475"/>
      <c r="C955" s="476"/>
      <c r="G955" s="477"/>
      <c r="I955" s="477"/>
      <c r="K955" s="477"/>
      <c r="M955" s="477"/>
      <c r="O955" s="477"/>
      <c r="Q955" s="477"/>
      <c r="S955" s="477"/>
      <c r="U955" s="477"/>
      <c r="W955" s="477"/>
      <c r="Y955" s="477"/>
      <c r="AA955" s="477"/>
      <c r="AC955" s="477"/>
      <c r="AE955" s="477"/>
      <c r="AG955" s="477"/>
      <c r="AI955" s="477"/>
      <c r="AK955" s="477"/>
    </row>
    <row r="956" ht="13.2" spans="1:37">
      <c r="A956" s="475"/>
      <c r="B956" s="475"/>
      <c r="C956" s="476"/>
      <c r="G956" s="477"/>
      <c r="I956" s="477"/>
      <c r="K956" s="477"/>
      <c r="M956" s="477"/>
      <c r="O956" s="477"/>
      <c r="Q956" s="477"/>
      <c r="S956" s="477"/>
      <c r="U956" s="477"/>
      <c r="W956" s="477"/>
      <c r="Y956" s="477"/>
      <c r="AA956" s="477"/>
      <c r="AC956" s="477"/>
      <c r="AE956" s="477"/>
      <c r="AG956" s="477"/>
      <c r="AI956" s="477"/>
      <c r="AK956" s="477"/>
    </row>
    <row r="957" ht="13.2" spans="1:37">
      <c r="A957" s="475"/>
      <c r="B957" s="475"/>
      <c r="C957" s="476"/>
      <c r="G957" s="477"/>
      <c r="I957" s="477"/>
      <c r="K957" s="477"/>
      <c r="M957" s="477"/>
      <c r="O957" s="477"/>
      <c r="Q957" s="477"/>
      <c r="S957" s="477"/>
      <c r="U957" s="477"/>
      <c r="W957" s="477"/>
      <c r="Y957" s="477"/>
      <c r="AA957" s="477"/>
      <c r="AC957" s="477"/>
      <c r="AE957" s="477"/>
      <c r="AG957" s="477"/>
      <c r="AI957" s="477"/>
      <c r="AK957" s="477"/>
    </row>
    <row r="958" ht="13.2" spans="1:37">
      <c r="A958" s="475"/>
      <c r="B958" s="475"/>
      <c r="C958" s="476"/>
      <c r="G958" s="477"/>
      <c r="I958" s="477"/>
      <c r="K958" s="477"/>
      <c r="M958" s="477"/>
      <c r="O958" s="477"/>
      <c r="Q958" s="477"/>
      <c r="S958" s="477"/>
      <c r="U958" s="477"/>
      <c r="W958" s="477"/>
      <c r="Y958" s="477"/>
      <c r="AA958" s="477"/>
      <c r="AC958" s="477"/>
      <c r="AE958" s="477"/>
      <c r="AG958" s="477"/>
      <c r="AI958" s="477"/>
      <c r="AK958" s="477"/>
    </row>
    <row r="959" ht="13.2" spans="1:37">
      <c r="A959" s="475"/>
      <c r="B959" s="475"/>
      <c r="C959" s="476"/>
      <c r="G959" s="477"/>
      <c r="I959" s="477"/>
      <c r="K959" s="477"/>
      <c r="M959" s="477"/>
      <c r="O959" s="477"/>
      <c r="Q959" s="477"/>
      <c r="S959" s="477"/>
      <c r="U959" s="477"/>
      <c r="W959" s="477"/>
      <c r="Y959" s="477"/>
      <c r="AA959" s="477"/>
      <c r="AC959" s="477"/>
      <c r="AE959" s="477"/>
      <c r="AG959" s="477"/>
      <c r="AI959" s="477"/>
      <c r="AK959" s="477"/>
    </row>
    <row r="960" ht="13.2" spans="1:37">
      <c r="A960" s="475"/>
      <c r="B960" s="475"/>
      <c r="C960" s="476"/>
      <c r="G960" s="477"/>
      <c r="I960" s="477"/>
      <c r="K960" s="477"/>
      <c r="M960" s="477"/>
      <c r="O960" s="477"/>
      <c r="Q960" s="477"/>
      <c r="S960" s="477"/>
      <c r="U960" s="477"/>
      <c r="W960" s="477"/>
      <c r="Y960" s="477"/>
      <c r="AA960" s="477"/>
      <c r="AC960" s="477"/>
      <c r="AE960" s="477"/>
      <c r="AG960" s="477"/>
      <c r="AI960" s="477"/>
      <c r="AK960" s="477"/>
    </row>
    <row r="961" ht="13.2" spans="1:37">
      <c r="A961" s="475"/>
      <c r="B961" s="475"/>
      <c r="C961" s="476"/>
      <c r="G961" s="477"/>
      <c r="I961" s="477"/>
      <c r="K961" s="477"/>
      <c r="M961" s="477"/>
      <c r="O961" s="477"/>
      <c r="Q961" s="477"/>
      <c r="S961" s="477"/>
      <c r="U961" s="477"/>
      <c r="W961" s="477"/>
      <c r="Y961" s="477"/>
      <c r="AA961" s="477"/>
      <c r="AC961" s="477"/>
      <c r="AE961" s="477"/>
      <c r="AG961" s="477"/>
      <c r="AI961" s="477"/>
      <c r="AK961" s="477"/>
    </row>
    <row r="962" ht="13.2" spans="1:37">
      <c r="A962" s="475"/>
      <c r="B962" s="475"/>
      <c r="C962" s="476"/>
      <c r="G962" s="477"/>
      <c r="I962" s="477"/>
      <c r="K962" s="477"/>
      <c r="M962" s="477"/>
      <c r="O962" s="477"/>
      <c r="Q962" s="477"/>
      <c r="S962" s="477"/>
      <c r="U962" s="477"/>
      <c r="W962" s="477"/>
      <c r="Y962" s="477"/>
      <c r="AA962" s="477"/>
      <c r="AC962" s="477"/>
      <c r="AE962" s="477"/>
      <c r="AG962" s="477"/>
      <c r="AI962" s="477"/>
      <c r="AK962" s="477"/>
    </row>
    <row r="963" ht="13.2" spans="1:37">
      <c r="A963" s="475"/>
      <c r="B963" s="475"/>
      <c r="C963" s="476"/>
      <c r="G963" s="477"/>
      <c r="I963" s="477"/>
      <c r="K963" s="477"/>
      <c r="M963" s="477"/>
      <c r="O963" s="477"/>
      <c r="Q963" s="477"/>
      <c r="S963" s="477"/>
      <c r="U963" s="477"/>
      <c r="W963" s="477"/>
      <c r="Y963" s="477"/>
      <c r="AA963" s="477"/>
      <c r="AC963" s="477"/>
      <c r="AE963" s="477"/>
      <c r="AG963" s="477"/>
      <c r="AI963" s="477"/>
      <c r="AK963" s="477"/>
    </row>
    <row r="964" ht="13.2" spans="1:37">
      <c r="A964" s="475"/>
      <c r="B964" s="475"/>
      <c r="C964" s="476"/>
      <c r="G964" s="477"/>
      <c r="I964" s="477"/>
      <c r="K964" s="477"/>
      <c r="M964" s="477"/>
      <c r="O964" s="477"/>
      <c r="Q964" s="477"/>
      <c r="S964" s="477"/>
      <c r="U964" s="477"/>
      <c r="W964" s="477"/>
      <c r="Y964" s="477"/>
      <c r="AA964" s="477"/>
      <c r="AC964" s="477"/>
      <c r="AE964" s="477"/>
      <c r="AG964" s="477"/>
      <c r="AI964" s="477"/>
      <c r="AK964" s="477"/>
    </row>
    <row r="965" ht="13.2" spans="1:37">
      <c r="A965" s="475"/>
      <c r="B965" s="475"/>
      <c r="C965" s="476"/>
      <c r="G965" s="477"/>
      <c r="I965" s="477"/>
      <c r="K965" s="477"/>
      <c r="M965" s="477"/>
      <c r="O965" s="477"/>
      <c r="Q965" s="477"/>
      <c r="S965" s="477"/>
      <c r="U965" s="477"/>
      <c r="W965" s="477"/>
      <c r="Y965" s="477"/>
      <c r="AA965" s="477"/>
      <c r="AC965" s="477"/>
      <c r="AE965" s="477"/>
      <c r="AG965" s="477"/>
      <c r="AI965" s="477"/>
      <c r="AK965" s="477"/>
    </row>
    <row r="966" ht="13.2" spans="1:37">
      <c r="A966" s="475"/>
      <c r="B966" s="475"/>
      <c r="C966" s="476"/>
      <c r="G966" s="477"/>
      <c r="I966" s="477"/>
      <c r="K966" s="477"/>
      <c r="M966" s="477"/>
      <c r="O966" s="477"/>
      <c r="Q966" s="477"/>
      <c r="S966" s="477"/>
      <c r="U966" s="477"/>
      <c r="W966" s="477"/>
      <c r="Y966" s="477"/>
      <c r="AA966" s="477"/>
      <c r="AC966" s="477"/>
      <c r="AE966" s="477"/>
      <c r="AG966" s="477"/>
      <c r="AI966" s="477"/>
      <c r="AK966" s="477"/>
    </row>
    <row r="967" ht="13.2" spans="1:37">
      <c r="A967" s="475"/>
      <c r="B967" s="475"/>
      <c r="C967" s="476"/>
      <c r="G967" s="477"/>
      <c r="I967" s="477"/>
      <c r="K967" s="477"/>
      <c r="M967" s="477"/>
      <c r="O967" s="477"/>
      <c r="Q967" s="477"/>
      <c r="S967" s="477"/>
      <c r="U967" s="477"/>
      <c r="W967" s="477"/>
      <c r="Y967" s="477"/>
      <c r="AA967" s="477"/>
      <c r="AC967" s="477"/>
      <c r="AE967" s="477"/>
      <c r="AG967" s="477"/>
      <c r="AI967" s="477"/>
      <c r="AK967" s="477"/>
    </row>
    <row r="968" ht="13.2" spans="1:37">
      <c r="A968" s="475"/>
      <c r="B968" s="475"/>
      <c r="C968" s="476"/>
      <c r="G968" s="477"/>
      <c r="I968" s="477"/>
      <c r="K968" s="477"/>
      <c r="M968" s="477"/>
      <c r="O968" s="477"/>
      <c r="Q968" s="477"/>
      <c r="S968" s="477"/>
      <c r="U968" s="477"/>
      <c r="W968" s="477"/>
      <c r="Y968" s="477"/>
      <c r="AA968" s="477"/>
      <c r="AC968" s="477"/>
      <c r="AE968" s="477"/>
      <c r="AG968" s="477"/>
      <c r="AI968" s="477"/>
      <c r="AK968" s="477"/>
    </row>
    <row r="969" ht="13.2" spans="1:37">
      <c r="A969" s="475"/>
      <c r="B969" s="475"/>
      <c r="C969" s="476"/>
      <c r="G969" s="477"/>
      <c r="I969" s="477"/>
      <c r="K969" s="477"/>
      <c r="M969" s="477"/>
      <c r="O969" s="477"/>
      <c r="Q969" s="477"/>
      <c r="S969" s="477"/>
      <c r="U969" s="477"/>
      <c r="W969" s="477"/>
      <c r="Y969" s="477"/>
      <c r="AA969" s="477"/>
      <c r="AC969" s="477"/>
      <c r="AE969" s="477"/>
      <c r="AG969" s="477"/>
      <c r="AI969" s="477"/>
      <c r="AK969" s="477"/>
    </row>
    <row r="970" ht="13.2" spans="1:37">
      <c r="A970" s="475"/>
      <c r="B970" s="475"/>
      <c r="C970" s="476"/>
      <c r="G970" s="477"/>
      <c r="I970" s="477"/>
      <c r="K970" s="477"/>
      <c r="M970" s="477"/>
      <c r="O970" s="477"/>
      <c r="Q970" s="477"/>
      <c r="S970" s="477"/>
      <c r="U970" s="477"/>
      <c r="W970" s="477"/>
      <c r="Y970" s="477"/>
      <c r="AA970" s="477"/>
      <c r="AC970" s="477"/>
      <c r="AE970" s="477"/>
      <c r="AG970" s="477"/>
      <c r="AI970" s="477"/>
      <c r="AK970" s="477"/>
    </row>
    <row r="971" ht="13.2" spans="1:37">
      <c r="A971" s="475"/>
      <c r="B971" s="475"/>
      <c r="C971" s="476"/>
      <c r="G971" s="477"/>
      <c r="I971" s="477"/>
      <c r="K971" s="477"/>
      <c r="M971" s="477"/>
      <c r="O971" s="477"/>
      <c r="Q971" s="477"/>
      <c r="S971" s="477"/>
      <c r="U971" s="477"/>
      <c r="W971" s="477"/>
      <c r="Y971" s="477"/>
      <c r="AA971" s="477"/>
      <c r="AC971" s="477"/>
      <c r="AE971" s="477"/>
      <c r="AG971" s="477"/>
      <c r="AI971" s="477"/>
      <c r="AK971" s="477"/>
    </row>
    <row r="972" ht="13.2" spans="1:37">
      <c r="A972" s="475"/>
      <c r="B972" s="475"/>
      <c r="C972" s="476"/>
      <c r="G972" s="477"/>
      <c r="I972" s="477"/>
      <c r="K972" s="477"/>
      <c r="M972" s="477"/>
      <c r="O972" s="477"/>
      <c r="Q972" s="477"/>
      <c r="S972" s="477"/>
      <c r="U972" s="477"/>
      <c r="W972" s="477"/>
      <c r="Y972" s="477"/>
      <c r="AA972" s="477"/>
      <c r="AC972" s="477"/>
      <c r="AE972" s="477"/>
      <c r="AG972" s="477"/>
      <c r="AI972" s="477"/>
      <c r="AK972" s="477"/>
    </row>
    <row r="973" ht="13.2" spans="1:37">
      <c r="A973" s="475"/>
      <c r="B973" s="475"/>
      <c r="C973" s="476"/>
      <c r="G973" s="477"/>
      <c r="I973" s="477"/>
      <c r="K973" s="477"/>
      <c r="M973" s="477"/>
      <c r="O973" s="477"/>
      <c r="Q973" s="477"/>
      <c r="S973" s="477"/>
      <c r="U973" s="477"/>
      <c r="W973" s="477"/>
      <c r="Y973" s="477"/>
      <c r="AA973" s="477"/>
      <c r="AC973" s="477"/>
      <c r="AE973" s="477"/>
      <c r="AG973" s="477"/>
      <c r="AI973" s="477"/>
      <c r="AK973" s="477"/>
    </row>
    <row r="974" ht="13.2" spans="1:37">
      <c r="A974" s="475"/>
      <c r="B974" s="475"/>
      <c r="C974" s="476"/>
      <c r="G974" s="477"/>
      <c r="I974" s="477"/>
      <c r="K974" s="477"/>
      <c r="M974" s="477"/>
      <c r="O974" s="477"/>
      <c r="Q974" s="477"/>
      <c r="S974" s="477"/>
      <c r="U974" s="477"/>
      <c r="W974" s="477"/>
      <c r="Y974" s="477"/>
      <c r="AA974" s="477"/>
      <c r="AC974" s="477"/>
      <c r="AE974" s="477"/>
      <c r="AG974" s="477"/>
      <c r="AI974" s="477"/>
      <c r="AK974" s="477"/>
    </row>
    <row r="975" ht="13.2" spans="1:37">
      <c r="A975" s="475"/>
      <c r="B975" s="475"/>
      <c r="C975" s="476"/>
      <c r="G975" s="477"/>
      <c r="I975" s="477"/>
      <c r="K975" s="477"/>
      <c r="M975" s="477"/>
      <c r="O975" s="477"/>
      <c r="Q975" s="477"/>
      <c r="S975" s="477"/>
      <c r="U975" s="477"/>
      <c r="W975" s="477"/>
      <c r="Y975" s="477"/>
      <c r="AA975" s="477"/>
      <c r="AC975" s="477"/>
      <c r="AE975" s="477"/>
      <c r="AG975" s="477"/>
      <c r="AI975" s="477"/>
      <c r="AK975" s="477"/>
    </row>
    <row r="976" ht="13.2" spans="1:37">
      <c r="A976" s="475"/>
      <c r="B976" s="475"/>
      <c r="C976" s="476"/>
      <c r="G976" s="477"/>
      <c r="I976" s="477"/>
      <c r="K976" s="477"/>
      <c r="M976" s="477"/>
      <c r="O976" s="477"/>
      <c r="Q976" s="477"/>
      <c r="S976" s="477"/>
      <c r="U976" s="477"/>
      <c r="W976" s="477"/>
      <c r="Y976" s="477"/>
      <c r="AA976" s="477"/>
      <c r="AC976" s="477"/>
      <c r="AE976" s="477"/>
      <c r="AG976" s="477"/>
      <c r="AI976" s="477"/>
      <c r="AK976" s="477"/>
    </row>
    <row r="977" ht="13.2" spans="1:37">
      <c r="A977" s="475"/>
      <c r="B977" s="475"/>
      <c r="C977" s="476"/>
      <c r="G977" s="477"/>
      <c r="I977" s="477"/>
      <c r="K977" s="477"/>
      <c r="M977" s="477"/>
      <c r="O977" s="477"/>
      <c r="Q977" s="477"/>
      <c r="S977" s="477"/>
      <c r="U977" s="477"/>
      <c r="W977" s="477"/>
      <c r="Y977" s="477"/>
      <c r="AA977" s="477"/>
      <c r="AC977" s="477"/>
      <c r="AE977" s="477"/>
      <c r="AG977" s="477"/>
      <c r="AI977" s="477"/>
      <c r="AK977" s="477"/>
    </row>
    <row r="978" ht="13.2" spans="1:37">
      <c r="A978" s="475"/>
      <c r="B978" s="475"/>
      <c r="C978" s="476"/>
      <c r="G978" s="477"/>
      <c r="I978" s="477"/>
      <c r="K978" s="477"/>
      <c r="M978" s="477"/>
      <c r="O978" s="477"/>
      <c r="Q978" s="477"/>
      <c r="S978" s="477"/>
      <c r="U978" s="477"/>
      <c r="W978" s="477"/>
      <c r="Y978" s="477"/>
      <c r="AA978" s="477"/>
      <c r="AC978" s="477"/>
      <c r="AE978" s="477"/>
      <c r="AG978" s="477"/>
      <c r="AI978" s="477"/>
      <c r="AK978" s="477"/>
    </row>
    <row r="979" ht="13.2" spans="1:37">
      <c r="A979" s="475"/>
      <c r="B979" s="475"/>
      <c r="C979" s="476"/>
      <c r="G979" s="477"/>
      <c r="I979" s="477"/>
      <c r="K979" s="477"/>
      <c r="M979" s="477"/>
      <c r="O979" s="477"/>
      <c r="Q979" s="477"/>
      <c r="S979" s="477"/>
      <c r="U979" s="477"/>
      <c r="W979" s="477"/>
      <c r="Y979" s="477"/>
      <c r="AA979" s="477"/>
      <c r="AC979" s="477"/>
      <c r="AE979" s="477"/>
      <c r="AG979" s="477"/>
      <c r="AI979" s="477"/>
      <c r="AK979" s="477"/>
    </row>
    <row r="980" ht="13.2" spans="1:37">
      <c r="A980" s="475"/>
      <c r="B980" s="475"/>
      <c r="C980" s="476"/>
      <c r="G980" s="477"/>
      <c r="I980" s="477"/>
      <c r="K980" s="477"/>
      <c r="M980" s="477"/>
      <c r="O980" s="477"/>
      <c r="Q980" s="477"/>
      <c r="S980" s="477"/>
      <c r="U980" s="477"/>
      <c r="W980" s="477"/>
      <c r="Y980" s="477"/>
      <c r="AA980" s="477"/>
      <c r="AC980" s="477"/>
      <c r="AE980" s="477"/>
      <c r="AG980" s="477"/>
      <c r="AI980" s="477"/>
      <c r="AK980" s="477"/>
    </row>
    <row r="981" ht="13.2" spans="1:37">
      <c r="A981" s="475"/>
      <c r="B981" s="475"/>
      <c r="C981" s="476"/>
      <c r="G981" s="477"/>
      <c r="I981" s="477"/>
      <c r="K981" s="477"/>
      <c r="M981" s="477"/>
      <c r="O981" s="477"/>
      <c r="Q981" s="477"/>
      <c r="S981" s="477"/>
      <c r="U981" s="477"/>
      <c r="W981" s="477"/>
      <c r="Y981" s="477"/>
      <c r="AA981" s="477"/>
      <c r="AC981" s="477"/>
      <c r="AE981" s="477"/>
      <c r="AG981" s="477"/>
      <c r="AI981" s="477"/>
      <c r="AK981" s="477"/>
    </row>
    <row r="982" ht="13.2" spans="1:37">
      <c r="A982" s="475"/>
      <c r="B982" s="475"/>
      <c r="C982" s="476"/>
      <c r="G982" s="477"/>
      <c r="I982" s="477"/>
      <c r="K982" s="477"/>
      <c r="M982" s="477"/>
      <c r="O982" s="477"/>
      <c r="Q982" s="477"/>
      <c r="S982" s="477"/>
      <c r="U982" s="477"/>
      <c r="W982" s="477"/>
      <c r="Y982" s="477"/>
      <c r="AA982" s="477"/>
      <c r="AC982" s="477"/>
      <c r="AE982" s="477"/>
      <c r="AG982" s="477"/>
      <c r="AI982" s="477"/>
      <c r="AK982" s="477"/>
    </row>
    <row r="983" ht="13.2" spans="1:37">
      <c r="A983" s="475"/>
      <c r="B983" s="475"/>
      <c r="C983" s="476"/>
      <c r="G983" s="477"/>
      <c r="I983" s="477"/>
      <c r="K983" s="477"/>
      <c r="M983" s="477"/>
      <c r="O983" s="477"/>
      <c r="Q983" s="477"/>
      <c r="S983" s="477"/>
      <c r="U983" s="477"/>
      <c r="W983" s="477"/>
      <c r="Y983" s="477"/>
      <c r="AA983" s="477"/>
      <c r="AC983" s="477"/>
      <c r="AE983" s="477"/>
      <c r="AG983" s="477"/>
      <c r="AI983" s="477"/>
      <c r="AK983" s="477"/>
    </row>
    <row r="984" ht="13.2" spans="1:37">
      <c r="A984" s="475"/>
      <c r="B984" s="475"/>
      <c r="C984" s="476"/>
      <c r="G984" s="477"/>
      <c r="I984" s="477"/>
      <c r="K984" s="477"/>
      <c r="M984" s="477"/>
      <c r="O984" s="477"/>
      <c r="Q984" s="477"/>
      <c r="S984" s="477"/>
      <c r="U984" s="477"/>
      <c r="W984" s="477"/>
      <c r="Y984" s="477"/>
      <c r="AA984" s="477"/>
      <c r="AC984" s="477"/>
      <c r="AE984" s="477"/>
      <c r="AG984" s="477"/>
      <c r="AI984" s="477"/>
      <c r="AK984" s="477"/>
    </row>
    <row r="985" ht="13.2" spans="1:37">
      <c r="A985" s="475"/>
      <c r="B985" s="475"/>
      <c r="C985" s="476"/>
      <c r="G985" s="477"/>
      <c r="I985" s="477"/>
      <c r="K985" s="477"/>
      <c r="M985" s="477"/>
      <c r="O985" s="477"/>
      <c r="Q985" s="477"/>
      <c r="S985" s="477"/>
      <c r="U985" s="477"/>
      <c r="W985" s="477"/>
      <c r="Y985" s="477"/>
      <c r="AA985" s="477"/>
      <c r="AC985" s="477"/>
      <c r="AE985" s="477"/>
      <c r="AG985" s="477"/>
      <c r="AI985" s="477"/>
      <c r="AK985" s="477"/>
    </row>
    <row r="986" ht="13.2" spans="1:37">
      <c r="A986" s="475"/>
      <c r="B986" s="475"/>
      <c r="C986" s="476"/>
      <c r="G986" s="477"/>
      <c r="I986" s="477"/>
      <c r="K986" s="477"/>
      <c r="M986" s="477"/>
      <c r="O986" s="477"/>
      <c r="Q986" s="477"/>
      <c r="S986" s="477"/>
      <c r="U986" s="477"/>
      <c r="W986" s="477"/>
      <c r="Y986" s="477"/>
      <c r="AA986" s="477"/>
      <c r="AC986" s="477"/>
      <c r="AE986" s="477"/>
      <c r="AG986" s="477"/>
      <c r="AI986" s="477"/>
      <c r="AK986" s="477"/>
    </row>
    <row r="987" ht="13.2" spans="1:37">
      <c r="A987" s="475"/>
      <c r="B987" s="475"/>
      <c r="C987" s="476"/>
      <c r="G987" s="477"/>
      <c r="I987" s="477"/>
      <c r="K987" s="477"/>
      <c r="M987" s="477"/>
      <c r="O987" s="477"/>
      <c r="Q987" s="477"/>
      <c r="S987" s="477"/>
      <c r="U987" s="477"/>
      <c r="W987" s="477"/>
      <c r="Y987" s="477"/>
      <c r="AA987" s="477"/>
      <c r="AC987" s="477"/>
      <c r="AE987" s="477"/>
      <c r="AG987" s="477"/>
      <c r="AI987" s="477"/>
      <c r="AK987" s="477"/>
    </row>
    <row r="988" ht="13.2" spans="1:37">
      <c r="A988" s="475"/>
      <c r="B988" s="475"/>
      <c r="C988" s="476"/>
      <c r="G988" s="477"/>
      <c r="I988" s="477"/>
      <c r="K988" s="477"/>
      <c r="M988" s="477"/>
      <c r="O988" s="477"/>
      <c r="Q988" s="477"/>
      <c r="S988" s="477"/>
      <c r="U988" s="477"/>
      <c r="W988" s="477"/>
      <c r="Y988" s="477"/>
      <c r="AA988" s="477"/>
      <c r="AC988" s="477"/>
      <c r="AE988" s="477"/>
      <c r="AG988" s="477"/>
      <c r="AI988" s="477"/>
      <c r="AK988" s="477"/>
    </row>
    <row r="989" ht="13.2" spans="1:37">
      <c r="A989" s="475"/>
      <c r="B989" s="475"/>
      <c r="C989" s="476"/>
      <c r="G989" s="477"/>
      <c r="I989" s="477"/>
      <c r="K989" s="477"/>
      <c r="M989" s="477"/>
      <c r="O989" s="477"/>
      <c r="Q989" s="477"/>
      <c r="S989" s="477"/>
      <c r="U989" s="477"/>
      <c r="W989" s="477"/>
      <c r="Y989" s="477"/>
      <c r="AA989" s="477"/>
      <c r="AC989" s="477"/>
      <c r="AE989" s="477"/>
      <c r="AG989" s="477"/>
      <c r="AI989" s="477"/>
      <c r="AK989" s="477"/>
    </row>
    <row r="990" ht="13.2" spans="1:37">
      <c r="A990" s="475"/>
      <c r="B990" s="475"/>
      <c r="C990" s="476"/>
      <c r="G990" s="477"/>
      <c r="I990" s="477"/>
      <c r="K990" s="477"/>
      <c r="M990" s="477"/>
      <c r="O990" s="477"/>
      <c r="Q990" s="477"/>
      <c r="S990" s="477"/>
      <c r="U990" s="477"/>
      <c r="W990" s="477"/>
      <c r="Y990" s="477"/>
      <c r="AA990" s="477"/>
      <c r="AC990" s="477"/>
      <c r="AE990" s="477"/>
      <c r="AG990" s="477"/>
      <c r="AI990" s="477"/>
      <c r="AK990" s="477"/>
    </row>
    <row r="991" ht="13.2" spans="1:37">
      <c r="A991" s="475"/>
      <c r="B991" s="475"/>
      <c r="C991" s="476"/>
      <c r="G991" s="477"/>
      <c r="I991" s="477"/>
      <c r="K991" s="477"/>
      <c r="M991" s="477"/>
      <c r="O991" s="477"/>
      <c r="Q991" s="477"/>
      <c r="S991" s="477"/>
      <c r="U991" s="477"/>
      <c r="W991" s="477"/>
      <c r="Y991" s="477"/>
      <c r="AA991" s="477"/>
      <c r="AC991" s="477"/>
      <c r="AE991" s="477"/>
      <c r="AG991" s="477"/>
      <c r="AI991" s="477"/>
      <c r="AK991" s="477"/>
    </row>
    <row r="992" ht="13.2" spans="1:37">
      <c r="A992" s="475"/>
      <c r="B992" s="475"/>
      <c r="C992" s="476"/>
      <c r="G992" s="477"/>
      <c r="I992" s="477"/>
      <c r="K992" s="477"/>
      <c r="M992" s="477"/>
      <c r="O992" s="477"/>
      <c r="Q992" s="477"/>
      <c r="S992" s="477"/>
      <c r="U992" s="477"/>
      <c r="W992" s="477"/>
      <c r="Y992" s="477"/>
      <c r="AA992" s="477"/>
      <c r="AC992" s="477"/>
      <c r="AE992" s="477"/>
      <c r="AG992" s="477"/>
      <c r="AI992" s="477"/>
      <c r="AK992" s="477"/>
    </row>
    <row r="993" ht="13.2" spans="1:37">
      <c r="A993" s="475"/>
      <c r="B993" s="475"/>
      <c r="C993" s="476"/>
      <c r="G993" s="477"/>
      <c r="I993" s="477"/>
      <c r="K993" s="477"/>
      <c r="M993" s="477"/>
      <c r="O993" s="477"/>
      <c r="Q993" s="477"/>
      <c r="S993" s="477"/>
      <c r="U993" s="477"/>
      <c r="W993" s="477"/>
      <c r="Y993" s="477"/>
      <c r="AA993" s="477"/>
      <c r="AC993" s="477"/>
      <c r="AE993" s="477"/>
      <c r="AG993" s="477"/>
      <c r="AI993" s="477"/>
      <c r="AK993" s="477"/>
    </row>
    <row r="994" ht="13.2" spans="1:37">
      <c r="A994" s="475"/>
      <c r="B994" s="475"/>
      <c r="C994" s="476"/>
      <c r="G994" s="477"/>
      <c r="I994" s="477"/>
      <c r="K994" s="477"/>
      <c r="M994" s="477"/>
      <c r="O994" s="477"/>
      <c r="Q994" s="477"/>
      <c r="S994" s="477"/>
      <c r="U994" s="477"/>
      <c r="W994" s="477"/>
      <c r="Y994" s="477"/>
      <c r="AA994" s="477"/>
      <c r="AC994" s="477"/>
      <c r="AE994" s="477"/>
      <c r="AG994" s="477"/>
      <c r="AI994" s="477"/>
      <c r="AK994" s="477"/>
    </row>
    <row r="995" ht="13.2" spans="1:37">
      <c r="A995" s="475"/>
      <c r="B995" s="475"/>
      <c r="C995" s="476"/>
      <c r="G995" s="477"/>
      <c r="I995" s="477"/>
      <c r="K995" s="477"/>
      <c r="M995" s="477"/>
      <c r="O995" s="477"/>
      <c r="Q995" s="477"/>
      <c r="S995" s="477"/>
      <c r="U995" s="477"/>
      <c r="W995" s="477"/>
      <c r="Y995" s="477"/>
      <c r="AA995" s="477"/>
      <c r="AC995" s="477"/>
      <c r="AE995" s="477"/>
      <c r="AG995" s="477"/>
      <c r="AI995" s="477"/>
      <c r="AK995" s="477"/>
    </row>
    <row r="996" ht="13.2" spans="1:37">
      <c r="A996" s="475"/>
      <c r="B996" s="475"/>
      <c r="C996" s="476"/>
      <c r="G996" s="477"/>
      <c r="I996" s="477"/>
      <c r="K996" s="477"/>
      <c r="M996" s="477"/>
      <c r="O996" s="477"/>
      <c r="Q996" s="477"/>
      <c r="S996" s="477"/>
      <c r="U996" s="477"/>
      <c r="W996" s="477"/>
      <c r="Y996" s="477"/>
      <c r="AA996" s="477"/>
      <c r="AC996" s="477"/>
      <c r="AE996" s="477"/>
      <c r="AG996" s="477"/>
      <c r="AI996" s="477"/>
      <c r="AK996" s="477"/>
    </row>
    <row r="997" ht="13.2" spans="1:37">
      <c r="A997" s="475"/>
      <c r="B997" s="475"/>
      <c r="C997" s="476"/>
      <c r="G997" s="477"/>
      <c r="I997" s="477"/>
      <c r="K997" s="477"/>
      <c r="M997" s="477"/>
      <c r="O997" s="477"/>
      <c r="Q997" s="477"/>
      <c r="S997" s="477"/>
      <c r="U997" s="477"/>
      <c r="W997" s="477"/>
      <c r="Y997" s="477"/>
      <c r="AA997" s="477"/>
      <c r="AC997" s="477"/>
      <c r="AE997" s="477"/>
      <c r="AG997" s="477"/>
      <c r="AI997" s="477"/>
      <c r="AK997" s="477"/>
    </row>
    <row r="998" ht="13.2" spans="1:37">
      <c r="A998" s="475"/>
      <c r="B998" s="475"/>
      <c r="C998" s="476"/>
      <c r="G998" s="477"/>
      <c r="I998" s="477"/>
      <c r="K998" s="477"/>
      <c r="M998" s="477"/>
      <c r="O998" s="477"/>
      <c r="Q998" s="477"/>
      <c r="S998" s="477"/>
      <c r="U998" s="477"/>
      <c r="W998" s="477"/>
      <c r="Y998" s="477"/>
      <c r="AA998" s="477"/>
      <c r="AC998" s="477"/>
      <c r="AE998" s="477"/>
      <c r="AG998" s="477"/>
      <c r="AI998" s="477"/>
      <c r="AK998" s="477"/>
    </row>
    <row r="999" ht="13.2" spans="1:37">
      <c r="A999" s="475"/>
      <c r="B999" s="475"/>
      <c r="C999" s="476"/>
      <c r="G999" s="477"/>
      <c r="I999" s="477"/>
      <c r="K999" s="477"/>
      <c r="M999" s="477"/>
      <c r="O999" s="477"/>
      <c r="Q999" s="477"/>
      <c r="S999" s="477"/>
      <c r="U999" s="477"/>
      <c r="W999" s="477"/>
      <c r="Y999" s="477"/>
      <c r="AA999" s="477"/>
      <c r="AC999" s="477"/>
      <c r="AE999" s="477"/>
      <c r="AG999" s="477"/>
      <c r="AI999" s="477"/>
      <c r="AK999" s="477"/>
    </row>
    <row r="1000" ht="13.2" spans="1:37">
      <c r="A1000" s="475"/>
      <c r="B1000" s="475"/>
      <c r="C1000" s="476"/>
      <c r="G1000" s="477"/>
      <c r="I1000" s="477"/>
      <c r="K1000" s="477"/>
      <c r="M1000" s="477"/>
      <c r="O1000" s="477"/>
      <c r="Q1000" s="477"/>
      <c r="S1000" s="477"/>
      <c r="U1000" s="477"/>
      <c r="W1000" s="477"/>
      <c r="Y1000" s="477"/>
      <c r="AA1000" s="477"/>
      <c r="AC1000" s="477"/>
      <c r="AE1000" s="477"/>
      <c r="AG1000" s="477"/>
      <c r="AI1000" s="477"/>
      <c r="AK1000" s="477"/>
    </row>
    <row r="1001" ht="13.2" spans="1:37">
      <c r="A1001" s="475"/>
      <c r="B1001" s="475"/>
      <c r="C1001" s="476"/>
      <c r="G1001" s="477"/>
      <c r="I1001" s="477"/>
      <c r="K1001" s="477"/>
      <c r="M1001" s="477"/>
      <c r="O1001" s="477"/>
      <c r="Q1001" s="477"/>
      <c r="S1001" s="477"/>
      <c r="U1001" s="477"/>
      <c r="W1001" s="477"/>
      <c r="Y1001" s="477"/>
      <c r="AA1001" s="477"/>
      <c r="AC1001" s="477"/>
      <c r="AE1001" s="477"/>
      <c r="AG1001" s="477"/>
      <c r="AI1001" s="477"/>
      <c r="AK1001" s="477"/>
    </row>
  </sheetData>
  <mergeCells count="31">
    <mergeCell ref="F1:AI1"/>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AJ2:AK2"/>
    <mergeCell ref="A28:C28"/>
    <mergeCell ref="A4:A8"/>
    <mergeCell ref="A9:A12"/>
    <mergeCell ref="A13:A15"/>
    <mergeCell ref="A16:A20"/>
    <mergeCell ref="A22:A25"/>
    <mergeCell ref="A26:A27"/>
    <mergeCell ref="B4:B8"/>
    <mergeCell ref="B9:B12"/>
    <mergeCell ref="B13:B15"/>
    <mergeCell ref="B16:B20"/>
    <mergeCell ref="B22:B25"/>
    <mergeCell ref="B26:B27"/>
    <mergeCell ref="A1:E2"/>
  </mergeCells>
  <hyperlinks>
    <hyperlink ref="A3" r:id="rId1" display="S.NO"/>
  </hyperlinks>
  <printOptions horizontalCentered="1" gridLines="1"/>
  <pageMargins left="0.25" right="0.25" top="0.75" bottom="0.75" header="0" footer="0"/>
  <pageSetup paperSize="1" scale="90" pageOrder="overThenDown" orientation="portrait" cellComments="atEnd"/>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L1002"/>
  <sheetViews>
    <sheetView workbookViewId="0">
      <pane xSplit="6" ySplit="4" topLeftCell="G5" activePane="bottomRight" state="frozen"/>
      <selection/>
      <selection pane="topRight"/>
      <selection pane="bottomLeft"/>
      <selection pane="bottomRight" activeCell="K13" sqref="K13"/>
    </sheetView>
  </sheetViews>
  <sheetFormatPr defaultColWidth="14.4259259259259" defaultRowHeight="15.75" customHeight="1"/>
  <cols>
    <col min="1" max="1" width="6" customWidth="1"/>
    <col min="2" max="2" width="25.712962962963" customWidth="1"/>
    <col min="3" max="3" width="69.712962962963" hidden="1" customWidth="1"/>
    <col min="4" max="4" width="12.712962962963" customWidth="1"/>
    <col min="5" max="5" width="12.5740740740741" customWidth="1"/>
    <col min="7" max="7" width="7.86111111111111" customWidth="1"/>
    <col min="8" max="8" width="13.712962962963" customWidth="1"/>
    <col min="9" max="9" width="8" customWidth="1"/>
    <col min="11" max="11" width="7.42592592592593" customWidth="1"/>
    <col min="13" max="13" width="6.42592592592593" customWidth="1"/>
    <col min="14" max="14" width="12.8611111111111" customWidth="1"/>
    <col min="15" max="15" width="7.71296296296296" customWidth="1"/>
    <col min="16" max="16" width="13" customWidth="1"/>
    <col min="17" max="17" width="7.13888888888889" customWidth="1"/>
    <col min="19" max="19" width="7.28703703703704" customWidth="1"/>
    <col min="20" max="20" width="13.8611111111111" customWidth="1"/>
    <col min="21" max="21" width="6.86111111111111" customWidth="1"/>
    <col min="22" max="22" width="12" customWidth="1"/>
    <col min="23" max="23" width="7.13888888888889" customWidth="1"/>
    <col min="24" max="24" width="13.287037037037" customWidth="1"/>
    <col min="25" max="25" width="6.71296296296296" customWidth="1"/>
    <col min="26" max="26" width="13" customWidth="1"/>
    <col min="27" max="27" width="7" customWidth="1"/>
    <col min="29" max="29" width="6.28703703703704" customWidth="1"/>
    <col min="31" max="31" width="7.71296296296296" customWidth="1"/>
    <col min="33" max="33" width="6.57407407407407" customWidth="1"/>
    <col min="35" max="35" width="7.42592592592593" customWidth="1"/>
    <col min="37" max="37" width="7" customWidth="1"/>
  </cols>
  <sheetData>
    <row r="1" ht="18" spans="1:38">
      <c r="A1" s="357" t="s">
        <v>32</v>
      </c>
      <c r="G1" s="301"/>
      <c r="H1" s="303"/>
      <c r="I1" s="301"/>
      <c r="J1" s="303"/>
      <c r="K1" s="301"/>
      <c r="L1" s="303"/>
      <c r="M1" s="301"/>
      <c r="N1" s="303"/>
      <c r="O1" s="301"/>
      <c r="P1" s="303"/>
      <c r="Q1" s="301"/>
      <c r="R1" s="303"/>
      <c r="S1" s="301"/>
      <c r="T1" s="303"/>
      <c r="U1" s="301"/>
      <c r="V1" s="303"/>
      <c r="W1" s="301"/>
      <c r="X1" s="303"/>
      <c r="Y1" s="301"/>
      <c r="Z1" s="303"/>
      <c r="AA1" s="301"/>
      <c r="AB1" s="303"/>
      <c r="AC1" s="301"/>
      <c r="AD1" s="303"/>
      <c r="AE1" s="301"/>
      <c r="AF1" s="303"/>
      <c r="AG1" s="301"/>
      <c r="AH1" s="303"/>
      <c r="AI1" s="301"/>
      <c r="AJ1" s="162"/>
      <c r="AK1" s="301"/>
      <c r="AL1" s="162"/>
    </row>
    <row r="2" ht="15.6" spans="1:38">
      <c r="A2" s="358" t="s">
        <v>231</v>
      </c>
      <c r="B2" s="2"/>
      <c r="C2" s="2"/>
      <c r="D2" s="2"/>
      <c r="E2" s="2"/>
      <c r="F2" s="3"/>
      <c r="G2" s="301"/>
      <c r="H2" s="303"/>
      <c r="I2" s="301"/>
      <c r="J2" s="303"/>
      <c r="K2" s="301"/>
      <c r="L2" s="303"/>
      <c r="M2" s="301"/>
      <c r="N2" s="303"/>
      <c r="O2" s="301"/>
      <c r="P2" s="303"/>
      <c r="Q2" s="301"/>
      <c r="R2" s="303"/>
      <c r="S2" s="301"/>
      <c r="T2" s="303"/>
      <c r="U2" s="301"/>
      <c r="V2" s="303"/>
      <c r="W2" s="301"/>
      <c r="X2" s="303"/>
      <c r="Y2" s="301"/>
      <c r="Z2" s="303"/>
      <c r="AA2" s="301"/>
      <c r="AB2" s="303"/>
      <c r="AC2" s="301"/>
      <c r="AD2" s="303"/>
      <c r="AE2" s="301"/>
      <c r="AF2" s="303"/>
      <c r="AG2" s="301"/>
      <c r="AH2" s="303"/>
      <c r="AI2" s="301"/>
      <c r="AJ2" s="162"/>
      <c r="AK2" s="301"/>
      <c r="AL2" s="162"/>
    </row>
    <row r="3" ht="21" spans="1:38">
      <c r="A3" s="403" t="s">
        <v>232</v>
      </c>
      <c r="B3" s="2"/>
      <c r="C3" s="2"/>
      <c r="D3" s="2"/>
      <c r="E3" s="2"/>
      <c r="F3" s="3"/>
      <c r="G3" s="404" t="s">
        <v>16</v>
      </c>
      <c r="H3" s="3"/>
      <c r="I3" s="404" t="s">
        <v>17</v>
      </c>
      <c r="J3" s="3"/>
      <c r="K3" s="404" t="s">
        <v>18</v>
      </c>
      <c r="L3" s="3"/>
      <c r="M3" s="394" t="s">
        <v>19</v>
      </c>
      <c r="N3" s="3"/>
      <c r="O3" s="394" t="s">
        <v>20</v>
      </c>
      <c r="P3" s="3"/>
      <c r="Q3" s="394" t="s">
        <v>21</v>
      </c>
      <c r="R3" s="3"/>
      <c r="S3" s="394" t="s">
        <v>22</v>
      </c>
      <c r="T3" s="3"/>
      <c r="U3" s="394" t="s">
        <v>23</v>
      </c>
      <c r="V3" s="3"/>
      <c r="W3" s="394" t="s">
        <v>24</v>
      </c>
      <c r="X3" s="3"/>
      <c r="Y3" s="394" t="s">
        <v>25</v>
      </c>
      <c r="Z3" s="3"/>
      <c r="AA3" s="394" t="s">
        <v>26</v>
      </c>
      <c r="AB3" s="3"/>
      <c r="AC3" s="404" t="s">
        <v>27</v>
      </c>
      <c r="AD3" s="3"/>
      <c r="AE3" s="394" t="s">
        <v>28</v>
      </c>
      <c r="AF3" s="3"/>
      <c r="AG3" s="394" t="s">
        <v>196</v>
      </c>
      <c r="AH3" s="3"/>
      <c r="AI3" s="394" t="s">
        <v>30</v>
      </c>
      <c r="AJ3" s="3"/>
      <c r="AK3" s="414" t="s">
        <v>233</v>
      </c>
      <c r="AL3" s="3"/>
    </row>
    <row r="4" ht="26.4" spans="1:38">
      <c r="A4" s="362" t="s">
        <v>47</v>
      </c>
      <c r="B4" s="362" t="s">
        <v>234</v>
      </c>
      <c r="C4" s="362" t="s">
        <v>235</v>
      </c>
      <c r="D4" s="362" t="s">
        <v>236</v>
      </c>
      <c r="E4" s="362" t="s">
        <v>237</v>
      </c>
      <c r="F4" s="362" t="s">
        <v>238</v>
      </c>
      <c r="G4" s="12" t="s">
        <v>52</v>
      </c>
      <c r="H4" s="12" t="s">
        <v>53</v>
      </c>
      <c r="I4" s="12" t="s">
        <v>52</v>
      </c>
      <c r="J4" s="12" t="s">
        <v>53</v>
      </c>
      <c r="K4" s="12" t="s">
        <v>52</v>
      </c>
      <c r="L4" s="12" t="s">
        <v>53</v>
      </c>
      <c r="M4" s="12" t="s">
        <v>52</v>
      </c>
      <c r="N4" s="12" t="s">
        <v>53</v>
      </c>
      <c r="O4" s="12" t="s">
        <v>52</v>
      </c>
      <c r="P4" s="12" t="s">
        <v>53</v>
      </c>
      <c r="Q4" s="12" t="s">
        <v>52</v>
      </c>
      <c r="R4" s="12" t="s">
        <v>53</v>
      </c>
      <c r="S4" s="12" t="s">
        <v>52</v>
      </c>
      <c r="T4" s="12" t="s">
        <v>53</v>
      </c>
      <c r="U4" s="12" t="s">
        <v>52</v>
      </c>
      <c r="V4" s="12" t="s">
        <v>53</v>
      </c>
      <c r="W4" s="12" t="s">
        <v>52</v>
      </c>
      <c r="X4" s="12" t="s">
        <v>53</v>
      </c>
      <c r="Y4" s="12" t="s">
        <v>52</v>
      </c>
      <c r="Z4" s="12" t="s">
        <v>53</v>
      </c>
      <c r="AA4" s="12" t="s">
        <v>52</v>
      </c>
      <c r="AB4" s="12" t="s">
        <v>53</v>
      </c>
      <c r="AC4" s="12" t="s">
        <v>52</v>
      </c>
      <c r="AD4" s="12" t="s">
        <v>53</v>
      </c>
      <c r="AE4" s="12" t="s">
        <v>52</v>
      </c>
      <c r="AF4" s="12" t="s">
        <v>53</v>
      </c>
      <c r="AG4" s="12" t="s">
        <v>52</v>
      </c>
      <c r="AH4" s="12" t="s">
        <v>53</v>
      </c>
      <c r="AI4" s="12" t="s">
        <v>52</v>
      </c>
      <c r="AJ4" s="415" t="s">
        <v>53</v>
      </c>
      <c r="AK4" s="12" t="s">
        <v>52</v>
      </c>
      <c r="AL4" s="12" t="s">
        <v>53</v>
      </c>
    </row>
    <row r="5" ht="13.2" spans="1:38">
      <c r="A5" s="152">
        <v>1</v>
      </c>
      <c r="B5" s="19" t="s">
        <v>239</v>
      </c>
      <c r="C5" s="405" t="s">
        <v>240</v>
      </c>
      <c r="D5" s="169">
        <v>1100000</v>
      </c>
      <c r="E5" s="406">
        <v>1</v>
      </c>
      <c r="F5" s="169">
        <v>1100000</v>
      </c>
      <c r="G5" s="285">
        <v>0</v>
      </c>
      <c r="H5" s="407">
        <f t="shared" ref="H5:H8" si="0">G5*D5</f>
        <v>0</v>
      </c>
      <c r="I5" s="285">
        <v>1</v>
      </c>
      <c r="J5" s="407">
        <f t="shared" ref="J5:J45" si="1">I5*D5</f>
        <v>1100000</v>
      </c>
      <c r="K5" s="285">
        <v>0</v>
      </c>
      <c r="L5" s="407">
        <f t="shared" ref="L5:L45" si="2">K5*D5</f>
        <v>0</v>
      </c>
      <c r="M5" s="285">
        <v>0</v>
      </c>
      <c r="N5" s="407">
        <f t="shared" ref="N5:N45" si="3">M5*D5</f>
        <v>0</v>
      </c>
      <c r="O5" s="285">
        <v>1</v>
      </c>
      <c r="P5" s="407">
        <f t="shared" ref="P5:P45" si="4">O5*D5</f>
        <v>1100000</v>
      </c>
      <c r="Q5" s="406">
        <v>1</v>
      </c>
      <c r="R5" s="169">
        <f t="shared" ref="R5:R45" si="5">Q5*D5</f>
        <v>1100000</v>
      </c>
      <c r="S5" s="406">
        <v>1</v>
      </c>
      <c r="T5" s="169">
        <f t="shared" ref="T5:T45" si="6">S5*D5</f>
        <v>1100000</v>
      </c>
      <c r="U5" s="406">
        <v>1</v>
      </c>
      <c r="V5" s="169">
        <f t="shared" ref="V5:V45" si="7">U5*D5</f>
        <v>1100000</v>
      </c>
      <c r="W5" s="285">
        <v>1</v>
      </c>
      <c r="X5" s="407">
        <f t="shared" ref="X5:X45" si="8">W5*D5</f>
        <v>1100000</v>
      </c>
      <c r="Y5" s="285">
        <v>0</v>
      </c>
      <c r="Z5" s="407">
        <f t="shared" ref="Z5:Z45" si="9">Y5*D5</f>
        <v>0</v>
      </c>
      <c r="AA5" s="285">
        <v>1</v>
      </c>
      <c r="AB5" s="407">
        <f t="shared" ref="AB5:AB45" si="10">AA5*D5</f>
        <v>1100000</v>
      </c>
      <c r="AC5" s="285">
        <v>1</v>
      </c>
      <c r="AD5" s="407">
        <f t="shared" ref="AD5:AD45" si="11">AC5*D5</f>
        <v>1100000</v>
      </c>
      <c r="AE5" s="285">
        <v>0</v>
      </c>
      <c r="AF5" s="169">
        <f t="shared" ref="AF5:AF45" si="12">AE5*D5</f>
        <v>0</v>
      </c>
      <c r="AG5" s="285">
        <v>0</v>
      </c>
      <c r="AH5" s="407">
        <f t="shared" ref="AH5:AH45" si="13">AG5*D5</f>
        <v>0</v>
      </c>
      <c r="AI5" s="406">
        <v>0</v>
      </c>
      <c r="AJ5" s="416">
        <f t="shared" ref="AJ5:AJ45" si="14">AI5*D5</f>
        <v>0</v>
      </c>
      <c r="AK5" s="406">
        <f t="shared" ref="AK5:AL5" si="15">G5+I5+K5+M5+O5+Q5+S5+U5+W5+Y5+AA5+AC5+AE5+AG5+AI5</f>
        <v>8</v>
      </c>
      <c r="AL5" s="169">
        <f t="shared" si="15"/>
        <v>8800000</v>
      </c>
    </row>
    <row r="6" ht="13.2" spans="1:38">
      <c r="A6" s="152">
        <v>2</v>
      </c>
      <c r="B6" s="19" t="s">
        <v>241</v>
      </c>
      <c r="C6" s="405" t="s">
        <v>242</v>
      </c>
      <c r="D6" s="169">
        <v>1400000</v>
      </c>
      <c r="E6" s="406">
        <v>1</v>
      </c>
      <c r="F6" s="169">
        <v>1400000</v>
      </c>
      <c r="G6" s="285">
        <v>0</v>
      </c>
      <c r="H6" s="407">
        <f t="shared" si="0"/>
        <v>0</v>
      </c>
      <c r="I6" s="285">
        <v>1</v>
      </c>
      <c r="J6" s="407">
        <f t="shared" si="1"/>
        <v>1400000</v>
      </c>
      <c r="K6" s="285">
        <v>0</v>
      </c>
      <c r="L6" s="407">
        <f t="shared" si="2"/>
        <v>0</v>
      </c>
      <c r="M6" s="285">
        <v>0</v>
      </c>
      <c r="N6" s="407">
        <f t="shared" si="3"/>
        <v>0</v>
      </c>
      <c r="O6" s="285">
        <v>0</v>
      </c>
      <c r="P6" s="407">
        <f t="shared" si="4"/>
        <v>0</v>
      </c>
      <c r="Q6" s="285"/>
      <c r="R6" s="169">
        <f t="shared" si="5"/>
        <v>0</v>
      </c>
      <c r="S6" s="406">
        <v>1</v>
      </c>
      <c r="T6" s="169">
        <f t="shared" si="6"/>
        <v>1400000</v>
      </c>
      <c r="U6" s="406">
        <v>1</v>
      </c>
      <c r="V6" s="169">
        <f t="shared" si="7"/>
        <v>1400000</v>
      </c>
      <c r="W6" s="285">
        <v>1</v>
      </c>
      <c r="X6" s="407">
        <f t="shared" si="8"/>
        <v>1400000</v>
      </c>
      <c r="Y6" s="285">
        <v>0</v>
      </c>
      <c r="Z6" s="407">
        <f t="shared" si="9"/>
        <v>0</v>
      </c>
      <c r="AA6" s="285">
        <v>0</v>
      </c>
      <c r="AB6" s="407">
        <f t="shared" si="10"/>
        <v>0</v>
      </c>
      <c r="AC6" s="285">
        <v>1</v>
      </c>
      <c r="AD6" s="407">
        <f t="shared" si="11"/>
        <v>1400000</v>
      </c>
      <c r="AE6" s="285">
        <v>0</v>
      </c>
      <c r="AF6" s="169">
        <f t="shared" si="12"/>
        <v>0</v>
      </c>
      <c r="AG6" s="285">
        <v>0</v>
      </c>
      <c r="AH6" s="407">
        <f t="shared" si="13"/>
        <v>0</v>
      </c>
      <c r="AI6" s="406">
        <v>0</v>
      </c>
      <c r="AJ6" s="416">
        <f t="shared" si="14"/>
        <v>0</v>
      </c>
      <c r="AK6" s="406">
        <f t="shared" ref="AK6:AL6" si="16">G6+I6+K6+M6+O6+Q6+S6+U6+W6+Y6+AA6+AC6+AE6+AG6+AI6</f>
        <v>5</v>
      </c>
      <c r="AL6" s="169">
        <f t="shared" si="16"/>
        <v>7000000</v>
      </c>
    </row>
    <row r="7" ht="13.2" spans="1:38">
      <c r="A7" s="152">
        <v>3</v>
      </c>
      <c r="B7" s="19" t="s">
        <v>243</v>
      </c>
      <c r="C7" s="405" t="s">
        <v>244</v>
      </c>
      <c r="D7" s="169">
        <v>800000</v>
      </c>
      <c r="E7" s="406">
        <v>1</v>
      </c>
      <c r="F7" s="169">
        <v>800000</v>
      </c>
      <c r="G7" s="285">
        <v>1</v>
      </c>
      <c r="H7" s="407">
        <f t="shared" si="0"/>
        <v>800000</v>
      </c>
      <c r="I7" s="285">
        <v>1</v>
      </c>
      <c r="J7" s="407">
        <f t="shared" si="1"/>
        <v>800000</v>
      </c>
      <c r="K7" s="285">
        <v>0</v>
      </c>
      <c r="L7" s="407">
        <f t="shared" si="2"/>
        <v>0</v>
      </c>
      <c r="M7" s="285">
        <v>0</v>
      </c>
      <c r="N7" s="407">
        <f t="shared" si="3"/>
        <v>0</v>
      </c>
      <c r="O7" s="285">
        <v>0</v>
      </c>
      <c r="P7" s="407">
        <f t="shared" si="4"/>
        <v>0</v>
      </c>
      <c r="Q7" s="285"/>
      <c r="R7" s="169">
        <f t="shared" si="5"/>
        <v>0</v>
      </c>
      <c r="S7" s="406">
        <v>1</v>
      </c>
      <c r="T7" s="169">
        <f t="shared" si="6"/>
        <v>800000</v>
      </c>
      <c r="U7" s="406">
        <v>0</v>
      </c>
      <c r="V7" s="169">
        <f t="shared" si="7"/>
        <v>0</v>
      </c>
      <c r="W7" s="285">
        <v>1</v>
      </c>
      <c r="X7" s="407">
        <f t="shared" si="8"/>
        <v>800000</v>
      </c>
      <c r="Y7" s="285">
        <v>0</v>
      </c>
      <c r="Z7" s="407">
        <f t="shared" si="9"/>
        <v>0</v>
      </c>
      <c r="AA7" s="285">
        <v>0</v>
      </c>
      <c r="AB7" s="407">
        <f t="shared" si="10"/>
        <v>0</v>
      </c>
      <c r="AC7" s="285">
        <v>1</v>
      </c>
      <c r="AD7" s="407">
        <f t="shared" si="11"/>
        <v>800000</v>
      </c>
      <c r="AE7" s="285">
        <v>1</v>
      </c>
      <c r="AF7" s="169">
        <f t="shared" si="12"/>
        <v>800000</v>
      </c>
      <c r="AG7" s="285">
        <v>0</v>
      </c>
      <c r="AH7" s="407">
        <f t="shared" si="13"/>
        <v>0</v>
      </c>
      <c r="AI7" s="406">
        <v>0</v>
      </c>
      <c r="AJ7" s="416">
        <f t="shared" si="14"/>
        <v>0</v>
      </c>
      <c r="AK7" s="406">
        <f t="shared" ref="AK7:AL7" si="17">G7+I7+K7+M7+O7+Q7+S7+U7+W7+Y7+AA7+AC7+AE7+AG7+AI7</f>
        <v>6</v>
      </c>
      <c r="AL7" s="169">
        <f t="shared" si="17"/>
        <v>4800000</v>
      </c>
    </row>
    <row r="8" ht="13.2" spans="1:38">
      <c r="A8" s="152">
        <v>4</v>
      </c>
      <c r="B8" s="19" t="s">
        <v>245</v>
      </c>
      <c r="C8" s="408" t="s">
        <v>246</v>
      </c>
      <c r="D8" s="169">
        <v>300000</v>
      </c>
      <c r="E8" s="406">
        <v>2</v>
      </c>
      <c r="F8" s="169">
        <v>600000</v>
      </c>
      <c r="G8" s="285">
        <v>0</v>
      </c>
      <c r="H8" s="407">
        <f t="shared" si="0"/>
        <v>0</v>
      </c>
      <c r="I8" s="285">
        <v>2</v>
      </c>
      <c r="J8" s="407">
        <f t="shared" si="1"/>
        <v>600000</v>
      </c>
      <c r="K8" s="285">
        <v>0</v>
      </c>
      <c r="L8" s="407">
        <f t="shared" si="2"/>
        <v>0</v>
      </c>
      <c r="M8" s="285">
        <v>0</v>
      </c>
      <c r="N8" s="407">
        <f t="shared" si="3"/>
        <v>0</v>
      </c>
      <c r="O8" s="285">
        <v>0</v>
      </c>
      <c r="P8" s="407">
        <f t="shared" si="4"/>
        <v>0</v>
      </c>
      <c r="Q8" s="406">
        <v>1</v>
      </c>
      <c r="R8" s="169">
        <f t="shared" si="5"/>
        <v>300000</v>
      </c>
      <c r="S8" s="406">
        <v>1</v>
      </c>
      <c r="T8" s="169">
        <f t="shared" si="6"/>
        <v>300000</v>
      </c>
      <c r="U8" s="406">
        <v>1</v>
      </c>
      <c r="V8" s="169">
        <f t="shared" si="7"/>
        <v>300000</v>
      </c>
      <c r="W8" s="285">
        <v>2</v>
      </c>
      <c r="X8" s="407">
        <f t="shared" si="8"/>
        <v>600000</v>
      </c>
      <c r="Y8" s="285">
        <v>0</v>
      </c>
      <c r="Z8" s="407">
        <f t="shared" si="9"/>
        <v>0</v>
      </c>
      <c r="AA8" s="285">
        <v>0</v>
      </c>
      <c r="AB8" s="407">
        <f t="shared" si="10"/>
        <v>0</v>
      </c>
      <c r="AC8" s="285">
        <v>2</v>
      </c>
      <c r="AD8" s="407">
        <f t="shared" si="11"/>
        <v>600000</v>
      </c>
      <c r="AE8" s="285">
        <v>0</v>
      </c>
      <c r="AF8" s="169">
        <f t="shared" si="12"/>
        <v>0</v>
      </c>
      <c r="AG8" s="285">
        <v>0</v>
      </c>
      <c r="AH8" s="407">
        <f t="shared" si="13"/>
        <v>0</v>
      </c>
      <c r="AI8" s="285">
        <v>0</v>
      </c>
      <c r="AJ8" s="416">
        <f t="shared" si="14"/>
        <v>0</v>
      </c>
      <c r="AK8" s="406">
        <f t="shared" ref="AK8:AL8" si="18">G8+I8+K8+M8+O8+Q8+S8+U8+W8+Y8+AA8+AC8+AE8+AG8+AI8</f>
        <v>9</v>
      </c>
      <c r="AL8" s="169">
        <f t="shared" si="18"/>
        <v>2700000</v>
      </c>
    </row>
    <row r="9" ht="13.2" spans="1:38">
      <c r="A9" s="152">
        <v>5</v>
      </c>
      <c r="B9" s="19" t="s">
        <v>247</v>
      </c>
      <c r="C9" s="408" t="s">
        <v>248</v>
      </c>
      <c r="D9" s="169">
        <v>500000</v>
      </c>
      <c r="E9" s="406">
        <v>1</v>
      </c>
      <c r="F9" s="169">
        <v>500000</v>
      </c>
      <c r="G9" s="301"/>
      <c r="H9" s="285">
        <v>0</v>
      </c>
      <c r="I9" s="285">
        <v>1</v>
      </c>
      <c r="J9" s="407">
        <f t="shared" si="1"/>
        <v>500000</v>
      </c>
      <c r="K9" s="285">
        <v>0</v>
      </c>
      <c r="L9" s="407">
        <f t="shared" si="2"/>
        <v>0</v>
      </c>
      <c r="M9" s="285">
        <v>0</v>
      </c>
      <c r="N9" s="407">
        <f t="shared" si="3"/>
        <v>0</v>
      </c>
      <c r="O9" s="285">
        <v>1</v>
      </c>
      <c r="P9" s="407">
        <f t="shared" si="4"/>
        <v>500000</v>
      </c>
      <c r="Q9" s="406">
        <v>1</v>
      </c>
      <c r="R9" s="169">
        <f t="shared" si="5"/>
        <v>500000</v>
      </c>
      <c r="S9" s="406">
        <v>1</v>
      </c>
      <c r="T9" s="169">
        <f t="shared" si="6"/>
        <v>500000</v>
      </c>
      <c r="U9" s="406">
        <v>1</v>
      </c>
      <c r="V9" s="169">
        <f t="shared" si="7"/>
        <v>500000</v>
      </c>
      <c r="W9" s="285">
        <v>1</v>
      </c>
      <c r="X9" s="407">
        <f t="shared" si="8"/>
        <v>500000</v>
      </c>
      <c r="Y9" s="285">
        <v>0</v>
      </c>
      <c r="Z9" s="407">
        <f t="shared" si="9"/>
        <v>0</v>
      </c>
      <c r="AA9" s="285">
        <v>1</v>
      </c>
      <c r="AB9" s="407">
        <f t="shared" si="10"/>
        <v>500000</v>
      </c>
      <c r="AC9" s="285">
        <v>1</v>
      </c>
      <c r="AD9" s="407">
        <f t="shared" si="11"/>
        <v>500000</v>
      </c>
      <c r="AE9" s="285">
        <v>0</v>
      </c>
      <c r="AF9" s="169">
        <f t="shared" si="12"/>
        <v>0</v>
      </c>
      <c r="AG9" s="285">
        <v>0</v>
      </c>
      <c r="AH9" s="407">
        <f t="shared" si="13"/>
        <v>0</v>
      </c>
      <c r="AI9" s="285">
        <v>0</v>
      </c>
      <c r="AJ9" s="416">
        <f t="shared" si="14"/>
        <v>0</v>
      </c>
      <c r="AK9" s="406">
        <f>H9+I9+K9+M9+O9+Q9+S9+U9+W9+Y9+AA9+AC9+AE9+AG9+AI9</f>
        <v>8</v>
      </c>
      <c r="AL9" s="169">
        <f>H9+J9+L9+N9+P9+R9+T9+V9+X9+Z9+AB9+AD9+AF9+AH9+AJ9</f>
        <v>4000000</v>
      </c>
    </row>
    <row r="10" ht="13.2" spans="1:38">
      <c r="A10" s="152">
        <v>6</v>
      </c>
      <c r="B10" s="19" t="s">
        <v>249</v>
      </c>
      <c r="C10" s="405" t="s">
        <v>250</v>
      </c>
      <c r="D10" s="169">
        <v>200000</v>
      </c>
      <c r="E10" s="406">
        <v>1</v>
      </c>
      <c r="F10" s="169">
        <v>200000</v>
      </c>
      <c r="G10" s="285">
        <v>0</v>
      </c>
      <c r="H10" s="407">
        <f t="shared" ref="H10:H45" si="19">G10*D10</f>
        <v>0</v>
      </c>
      <c r="I10" s="285">
        <v>1</v>
      </c>
      <c r="J10" s="407">
        <f t="shared" si="1"/>
        <v>200000</v>
      </c>
      <c r="K10" s="285">
        <v>0</v>
      </c>
      <c r="L10" s="407">
        <f t="shared" si="2"/>
        <v>0</v>
      </c>
      <c r="M10" s="285">
        <v>0</v>
      </c>
      <c r="N10" s="407">
        <f t="shared" si="3"/>
        <v>0</v>
      </c>
      <c r="O10" s="285">
        <v>0</v>
      </c>
      <c r="P10" s="407">
        <f t="shared" si="4"/>
        <v>0</v>
      </c>
      <c r="Q10" s="406">
        <v>0</v>
      </c>
      <c r="R10" s="169">
        <f t="shared" si="5"/>
        <v>0</v>
      </c>
      <c r="S10" s="406">
        <v>0</v>
      </c>
      <c r="T10" s="169">
        <f t="shared" si="6"/>
        <v>0</v>
      </c>
      <c r="U10" s="406">
        <v>1</v>
      </c>
      <c r="V10" s="169">
        <f t="shared" si="7"/>
        <v>200000</v>
      </c>
      <c r="W10" s="285">
        <v>1</v>
      </c>
      <c r="X10" s="407">
        <f t="shared" si="8"/>
        <v>200000</v>
      </c>
      <c r="Y10" s="285">
        <v>0</v>
      </c>
      <c r="Z10" s="407">
        <f t="shared" si="9"/>
        <v>0</v>
      </c>
      <c r="AA10" s="285">
        <v>1</v>
      </c>
      <c r="AB10" s="407">
        <f t="shared" si="10"/>
        <v>200000</v>
      </c>
      <c r="AC10" s="285">
        <v>1</v>
      </c>
      <c r="AD10" s="407">
        <f t="shared" si="11"/>
        <v>200000</v>
      </c>
      <c r="AE10" s="285">
        <v>0</v>
      </c>
      <c r="AF10" s="169">
        <f t="shared" si="12"/>
        <v>0</v>
      </c>
      <c r="AG10" s="285">
        <v>0</v>
      </c>
      <c r="AH10" s="407">
        <f t="shared" si="13"/>
        <v>0</v>
      </c>
      <c r="AI10" s="285">
        <v>0</v>
      </c>
      <c r="AJ10" s="416">
        <f t="shared" si="14"/>
        <v>0</v>
      </c>
      <c r="AK10" s="406">
        <f t="shared" ref="AK10:AL10" si="20">G10+I10+K10+M10+O10+Q10+S10+U10+W10+Y10+AA10+AC10+AE10+AG10+AI10</f>
        <v>5</v>
      </c>
      <c r="AL10" s="169">
        <f t="shared" si="20"/>
        <v>1000000</v>
      </c>
    </row>
    <row r="11" ht="13.2" spans="1:38">
      <c r="A11" s="152">
        <v>7</v>
      </c>
      <c r="B11" s="19" t="s">
        <v>251</v>
      </c>
      <c r="C11" s="405" t="s">
        <v>252</v>
      </c>
      <c r="D11" s="169">
        <v>575000</v>
      </c>
      <c r="E11" s="406">
        <v>4</v>
      </c>
      <c r="F11" s="169">
        <v>2300000</v>
      </c>
      <c r="G11" s="285">
        <v>0</v>
      </c>
      <c r="H11" s="407">
        <f t="shared" si="19"/>
        <v>0</v>
      </c>
      <c r="I11" s="285">
        <v>4</v>
      </c>
      <c r="J11" s="407">
        <f t="shared" si="1"/>
        <v>2300000</v>
      </c>
      <c r="K11" s="285">
        <v>0</v>
      </c>
      <c r="L11" s="407">
        <f t="shared" si="2"/>
        <v>0</v>
      </c>
      <c r="M11" s="285">
        <v>0</v>
      </c>
      <c r="N11" s="407">
        <f t="shared" si="3"/>
        <v>0</v>
      </c>
      <c r="O11" s="285">
        <v>0</v>
      </c>
      <c r="P11" s="407">
        <f t="shared" si="4"/>
        <v>0</v>
      </c>
      <c r="Q11" s="406">
        <v>2</v>
      </c>
      <c r="R11" s="169">
        <f t="shared" si="5"/>
        <v>1150000</v>
      </c>
      <c r="S11" s="406">
        <v>2</v>
      </c>
      <c r="T11" s="169">
        <f t="shared" si="6"/>
        <v>1150000</v>
      </c>
      <c r="U11" s="406">
        <v>1</v>
      </c>
      <c r="V11" s="169">
        <f t="shared" si="7"/>
        <v>575000</v>
      </c>
      <c r="W11" s="285">
        <v>4</v>
      </c>
      <c r="X11" s="407">
        <f t="shared" si="8"/>
        <v>2300000</v>
      </c>
      <c r="Y11" s="285">
        <v>0</v>
      </c>
      <c r="Z11" s="407">
        <f t="shared" si="9"/>
        <v>0</v>
      </c>
      <c r="AA11" s="285">
        <v>1</v>
      </c>
      <c r="AB11" s="407">
        <f t="shared" si="10"/>
        <v>575000</v>
      </c>
      <c r="AC11" s="285">
        <v>4</v>
      </c>
      <c r="AD11" s="407">
        <f t="shared" si="11"/>
        <v>2300000</v>
      </c>
      <c r="AE11" s="285">
        <v>1</v>
      </c>
      <c r="AF11" s="169">
        <f t="shared" si="12"/>
        <v>575000</v>
      </c>
      <c r="AG11" s="285">
        <v>0</v>
      </c>
      <c r="AH11" s="407">
        <f t="shared" si="13"/>
        <v>0</v>
      </c>
      <c r="AI11" s="285">
        <v>0</v>
      </c>
      <c r="AJ11" s="416">
        <f t="shared" si="14"/>
        <v>0</v>
      </c>
      <c r="AK11" s="406">
        <f t="shared" ref="AK11:AL11" si="21">G11+I11+K11+M11+O11+Q11+S11+U11+W11+Y11+AA11+AC11+AE11+AG11+AI11</f>
        <v>19</v>
      </c>
      <c r="AL11" s="169">
        <f t="shared" si="21"/>
        <v>10925000</v>
      </c>
    </row>
    <row r="12" ht="13.2" spans="1:38">
      <c r="A12" s="152">
        <v>8</v>
      </c>
      <c r="B12" s="19" t="s">
        <v>253</v>
      </c>
      <c r="C12" s="405" t="s">
        <v>254</v>
      </c>
      <c r="D12" s="169">
        <v>700000</v>
      </c>
      <c r="E12" s="406">
        <v>2</v>
      </c>
      <c r="F12" s="169">
        <v>1400000</v>
      </c>
      <c r="G12" s="285">
        <v>0</v>
      </c>
      <c r="H12" s="407">
        <f t="shared" si="19"/>
        <v>0</v>
      </c>
      <c r="I12" s="284">
        <v>4</v>
      </c>
      <c r="J12" s="407">
        <f t="shared" si="1"/>
        <v>2800000</v>
      </c>
      <c r="K12" s="285">
        <v>0</v>
      </c>
      <c r="L12" s="407">
        <f t="shared" si="2"/>
        <v>0</v>
      </c>
      <c r="M12" s="285">
        <v>0</v>
      </c>
      <c r="N12" s="407">
        <f t="shared" si="3"/>
        <v>0</v>
      </c>
      <c r="O12" s="285">
        <v>0</v>
      </c>
      <c r="P12" s="407">
        <f t="shared" si="4"/>
        <v>0</v>
      </c>
      <c r="Q12" s="406">
        <v>2</v>
      </c>
      <c r="R12" s="169">
        <f t="shared" si="5"/>
        <v>1400000</v>
      </c>
      <c r="S12" s="406">
        <v>1</v>
      </c>
      <c r="T12" s="169">
        <f t="shared" si="6"/>
        <v>700000</v>
      </c>
      <c r="U12" s="406">
        <v>1</v>
      </c>
      <c r="V12" s="169">
        <f t="shared" si="7"/>
        <v>700000</v>
      </c>
      <c r="W12" s="285">
        <v>2</v>
      </c>
      <c r="X12" s="407">
        <f t="shared" si="8"/>
        <v>1400000</v>
      </c>
      <c r="Y12" s="285">
        <v>0</v>
      </c>
      <c r="Z12" s="407">
        <f t="shared" si="9"/>
        <v>0</v>
      </c>
      <c r="AA12" s="285">
        <v>1</v>
      </c>
      <c r="AB12" s="407">
        <f t="shared" si="10"/>
        <v>700000</v>
      </c>
      <c r="AC12" s="285">
        <v>2</v>
      </c>
      <c r="AD12" s="407">
        <f t="shared" si="11"/>
        <v>1400000</v>
      </c>
      <c r="AE12" s="285">
        <v>0</v>
      </c>
      <c r="AF12" s="169">
        <f t="shared" si="12"/>
        <v>0</v>
      </c>
      <c r="AG12" s="285">
        <v>0</v>
      </c>
      <c r="AH12" s="407">
        <f t="shared" si="13"/>
        <v>0</v>
      </c>
      <c r="AI12" s="285">
        <v>0</v>
      </c>
      <c r="AJ12" s="416">
        <f t="shared" si="14"/>
        <v>0</v>
      </c>
      <c r="AK12" s="406">
        <f t="shared" ref="AK12:AL12" si="22">G12+I12+K12+M12+O12+Q12+S12+U12+W12+Y12+AA12+AC12+AE12+AG12+AI12</f>
        <v>13</v>
      </c>
      <c r="AL12" s="169">
        <f t="shared" si="22"/>
        <v>9100000</v>
      </c>
    </row>
    <row r="13" ht="24" spans="1:38">
      <c r="A13" s="152">
        <v>9</v>
      </c>
      <c r="B13" s="19" t="s">
        <v>255</v>
      </c>
      <c r="C13" s="405" t="s">
        <v>256</v>
      </c>
      <c r="D13" s="169">
        <v>1400000</v>
      </c>
      <c r="E13" s="406">
        <v>1</v>
      </c>
      <c r="F13" s="169">
        <v>1400000</v>
      </c>
      <c r="G13" s="285">
        <v>0</v>
      </c>
      <c r="H13" s="407">
        <f t="shared" si="19"/>
        <v>0</v>
      </c>
      <c r="I13" s="285">
        <v>1</v>
      </c>
      <c r="J13" s="407">
        <f t="shared" si="1"/>
        <v>1400000</v>
      </c>
      <c r="K13" s="285">
        <v>0</v>
      </c>
      <c r="L13" s="407">
        <f t="shared" si="2"/>
        <v>0</v>
      </c>
      <c r="M13" s="285">
        <v>0</v>
      </c>
      <c r="N13" s="407">
        <f t="shared" si="3"/>
        <v>0</v>
      </c>
      <c r="O13" s="285">
        <v>0</v>
      </c>
      <c r="P13" s="407">
        <f t="shared" si="4"/>
        <v>0</v>
      </c>
      <c r="Q13" s="406">
        <v>1</v>
      </c>
      <c r="R13" s="169">
        <f t="shared" si="5"/>
        <v>1400000</v>
      </c>
      <c r="S13" s="406">
        <v>1</v>
      </c>
      <c r="T13" s="169">
        <f t="shared" si="6"/>
        <v>1400000</v>
      </c>
      <c r="U13" s="406">
        <v>1</v>
      </c>
      <c r="V13" s="169">
        <f t="shared" si="7"/>
        <v>1400000</v>
      </c>
      <c r="W13" s="285">
        <v>1</v>
      </c>
      <c r="X13" s="407">
        <f t="shared" si="8"/>
        <v>1400000</v>
      </c>
      <c r="Y13" s="285">
        <v>0</v>
      </c>
      <c r="Z13" s="407">
        <f t="shared" si="9"/>
        <v>0</v>
      </c>
      <c r="AA13" s="285">
        <v>1</v>
      </c>
      <c r="AB13" s="407">
        <f t="shared" si="10"/>
        <v>1400000</v>
      </c>
      <c r="AC13" s="285">
        <v>1</v>
      </c>
      <c r="AD13" s="407">
        <f t="shared" si="11"/>
        <v>1400000</v>
      </c>
      <c r="AE13" s="285">
        <v>0</v>
      </c>
      <c r="AF13" s="169">
        <f t="shared" si="12"/>
        <v>0</v>
      </c>
      <c r="AG13" s="285">
        <v>0</v>
      </c>
      <c r="AH13" s="407">
        <f t="shared" si="13"/>
        <v>0</v>
      </c>
      <c r="AI13" s="285">
        <v>0</v>
      </c>
      <c r="AJ13" s="416">
        <f t="shared" si="14"/>
        <v>0</v>
      </c>
      <c r="AK13" s="406">
        <f t="shared" ref="AK13:AL13" si="23">G13+I13+K13+M13+O13+Q13+S13+U13+W13+Y13+AA13+AC13+AE13+AG13+AI13</f>
        <v>7</v>
      </c>
      <c r="AL13" s="169">
        <f t="shared" si="23"/>
        <v>9800000</v>
      </c>
    </row>
    <row r="14" ht="13.2" spans="1:38">
      <c r="A14" s="152">
        <v>10</v>
      </c>
      <c r="B14" s="19" t="s">
        <v>257</v>
      </c>
      <c r="C14" s="405" t="s">
        <v>258</v>
      </c>
      <c r="D14" s="169">
        <v>1400000</v>
      </c>
      <c r="E14" s="406">
        <v>1</v>
      </c>
      <c r="F14" s="169">
        <v>1400000</v>
      </c>
      <c r="G14" s="285">
        <v>0</v>
      </c>
      <c r="H14" s="407">
        <f t="shared" si="19"/>
        <v>0</v>
      </c>
      <c r="I14" s="285">
        <v>1</v>
      </c>
      <c r="J14" s="407">
        <f t="shared" si="1"/>
        <v>1400000</v>
      </c>
      <c r="K14" s="285">
        <v>0</v>
      </c>
      <c r="L14" s="407">
        <f t="shared" si="2"/>
        <v>0</v>
      </c>
      <c r="M14" s="285">
        <v>0</v>
      </c>
      <c r="N14" s="407">
        <f t="shared" si="3"/>
        <v>0</v>
      </c>
      <c r="O14" s="285">
        <v>0</v>
      </c>
      <c r="P14" s="407">
        <f t="shared" si="4"/>
        <v>0</v>
      </c>
      <c r="Q14" s="406">
        <v>1</v>
      </c>
      <c r="R14" s="169">
        <f t="shared" si="5"/>
        <v>1400000</v>
      </c>
      <c r="S14" s="406">
        <v>1</v>
      </c>
      <c r="T14" s="169">
        <f t="shared" si="6"/>
        <v>1400000</v>
      </c>
      <c r="U14" s="406">
        <v>0</v>
      </c>
      <c r="V14" s="169">
        <f t="shared" si="7"/>
        <v>0</v>
      </c>
      <c r="W14" s="285">
        <v>0</v>
      </c>
      <c r="X14" s="407">
        <f t="shared" si="8"/>
        <v>0</v>
      </c>
      <c r="Y14" s="285">
        <v>0</v>
      </c>
      <c r="Z14" s="407">
        <f t="shared" si="9"/>
        <v>0</v>
      </c>
      <c r="AA14" s="285">
        <v>1</v>
      </c>
      <c r="AB14" s="407">
        <f t="shared" si="10"/>
        <v>1400000</v>
      </c>
      <c r="AC14" s="285">
        <v>1</v>
      </c>
      <c r="AD14" s="407">
        <f t="shared" si="11"/>
        <v>1400000</v>
      </c>
      <c r="AE14" s="285">
        <v>0</v>
      </c>
      <c r="AF14" s="169">
        <f t="shared" si="12"/>
        <v>0</v>
      </c>
      <c r="AG14" s="285">
        <v>0</v>
      </c>
      <c r="AH14" s="407">
        <f t="shared" si="13"/>
        <v>0</v>
      </c>
      <c r="AI14" s="285">
        <v>0</v>
      </c>
      <c r="AJ14" s="416">
        <f t="shared" si="14"/>
        <v>0</v>
      </c>
      <c r="AK14" s="406">
        <f t="shared" ref="AK14:AL14" si="24">G14+I14+K14+M14+O14+Q14+S14+U14+W14+Y14+AA14+AC14+AE14+AG14+AI14</f>
        <v>5</v>
      </c>
      <c r="AL14" s="169">
        <f t="shared" si="24"/>
        <v>7000000</v>
      </c>
    </row>
    <row r="15" ht="13.2" spans="1:38">
      <c r="A15" s="152">
        <v>11</v>
      </c>
      <c r="B15" s="19" t="s">
        <v>259</v>
      </c>
      <c r="C15" s="405" t="s">
        <v>260</v>
      </c>
      <c r="D15" s="169">
        <v>15000</v>
      </c>
      <c r="E15" s="406">
        <v>4</v>
      </c>
      <c r="F15" s="169">
        <v>60000</v>
      </c>
      <c r="G15" s="285">
        <v>0</v>
      </c>
      <c r="H15" s="407">
        <f t="shared" si="19"/>
        <v>0</v>
      </c>
      <c r="I15" s="285">
        <v>4</v>
      </c>
      <c r="J15" s="407">
        <f t="shared" si="1"/>
        <v>60000</v>
      </c>
      <c r="K15" s="285">
        <v>0</v>
      </c>
      <c r="L15" s="407">
        <f t="shared" si="2"/>
        <v>0</v>
      </c>
      <c r="M15" s="285">
        <v>0</v>
      </c>
      <c r="N15" s="407">
        <f t="shared" si="3"/>
        <v>0</v>
      </c>
      <c r="O15" s="285">
        <v>0</v>
      </c>
      <c r="P15" s="407">
        <f t="shared" si="4"/>
        <v>0</v>
      </c>
      <c r="Q15" s="406">
        <v>4</v>
      </c>
      <c r="R15" s="169">
        <f t="shared" si="5"/>
        <v>60000</v>
      </c>
      <c r="S15" s="406">
        <v>4</v>
      </c>
      <c r="T15" s="169">
        <f t="shared" si="6"/>
        <v>60000</v>
      </c>
      <c r="U15" s="406">
        <v>4</v>
      </c>
      <c r="V15" s="169">
        <f t="shared" si="7"/>
        <v>60000</v>
      </c>
      <c r="W15" s="285">
        <v>4</v>
      </c>
      <c r="X15" s="407">
        <f t="shared" si="8"/>
        <v>60000</v>
      </c>
      <c r="Y15" s="285">
        <v>0</v>
      </c>
      <c r="Z15" s="407">
        <f t="shared" si="9"/>
        <v>0</v>
      </c>
      <c r="AA15" s="285">
        <v>1</v>
      </c>
      <c r="AB15" s="407">
        <f t="shared" si="10"/>
        <v>15000</v>
      </c>
      <c r="AC15" s="285">
        <v>4</v>
      </c>
      <c r="AD15" s="407">
        <f t="shared" si="11"/>
        <v>60000</v>
      </c>
      <c r="AE15" s="285">
        <v>1</v>
      </c>
      <c r="AF15" s="169">
        <f t="shared" si="12"/>
        <v>15000</v>
      </c>
      <c r="AG15" s="285">
        <v>1</v>
      </c>
      <c r="AH15" s="407">
        <f t="shared" si="13"/>
        <v>15000</v>
      </c>
      <c r="AI15" s="285">
        <v>1</v>
      </c>
      <c r="AJ15" s="416">
        <f t="shared" si="14"/>
        <v>15000</v>
      </c>
      <c r="AK15" s="406">
        <f t="shared" ref="AK15:AL15" si="25">G15+I15+K15+M15+O15+Q15+S15+U15+W15+Y15+AA15+AC15+AE15+AG15+AI15</f>
        <v>28</v>
      </c>
      <c r="AL15" s="169">
        <f t="shared" si="25"/>
        <v>420000</v>
      </c>
    </row>
    <row r="16" ht="13.2" spans="1:38">
      <c r="A16" s="152">
        <v>12</v>
      </c>
      <c r="B16" s="19" t="s">
        <v>261</v>
      </c>
      <c r="C16" s="405" t="s">
        <v>262</v>
      </c>
      <c r="D16" s="169">
        <v>6000</v>
      </c>
      <c r="E16" s="406">
        <v>5</v>
      </c>
      <c r="F16" s="169">
        <v>30000</v>
      </c>
      <c r="G16" s="285">
        <v>0</v>
      </c>
      <c r="H16" s="407">
        <f t="shared" si="19"/>
        <v>0</v>
      </c>
      <c r="I16" s="285">
        <v>5</v>
      </c>
      <c r="J16" s="407">
        <f t="shared" si="1"/>
        <v>30000</v>
      </c>
      <c r="K16" s="285">
        <v>0</v>
      </c>
      <c r="L16" s="407">
        <f t="shared" si="2"/>
        <v>0</v>
      </c>
      <c r="M16" s="285">
        <v>0</v>
      </c>
      <c r="N16" s="407">
        <f t="shared" si="3"/>
        <v>0</v>
      </c>
      <c r="O16" s="285">
        <v>0</v>
      </c>
      <c r="P16" s="407">
        <f t="shared" si="4"/>
        <v>0</v>
      </c>
      <c r="Q16" s="406">
        <v>2</v>
      </c>
      <c r="R16" s="169">
        <f t="shared" si="5"/>
        <v>12000</v>
      </c>
      <c r="S16" s="406">
        <v>2</v>
      </c>
      <c r="T16" s="169">
        <f t="shared" si="6"/>
        <v>12000</v>
      </c>
      <c r="U16" s="406">
        <v>5</v>
      </c>
      <c r="V16" s="169">
        <f t="shared" si="7"/>
        <v>30000</v>
      </c>
      <c r="W16" s="285">
        <v>5</v>
      </c>
      <c r="X16" s="407">
        <f t="shared" si="8"/>
        <v>30000</v>
      </c>
      <c r="Y16" s="285">
        <v>0</v>
      </c>
      <c r="Z16" s="407">
        <f t="shared" si="9"/>
        <v>0</v>
      </c>
      <c r="AA16" s="285">
        <v>1</v>
      </c>
      <c r="AB16" s="407">
        <f t="shared" si="10"/>
        <v>6000</v>
      </c>
      <c r="AC16" s="285">
        <v>5</v>
      </c>
      <c r="AD16" s="407">
        <f t="shared" si="11"/>
        <v>30000</v>
      </c>
      <c r="AE16" s="285">
        <v>0</v>
      </c>
      <c r="AF16" s="169">
        <f t="shared" si="12"/>
        <v>0</v>
      </c>
      <c r="AG16" s="285">
        <v>2</v>
      </c>
      <c r="AH16" s="407">
        <f t="shared" si="13"/>
        <v>12000</v>
      </c>
      <c r="AI16" s="285">
        <v>2</v>
      </c>
      <c r="AJ16" s="416">
        <f t="shared" si="14"/>
        <v>12000</v>
      </c>
      <c r="AK16" s="406">
        <f t="shared" ref="AK16:AL16" si="26">G16+I16+K16+M16+O16+Q16+S16+U16+W16+Y16+AA16+AC16+AE16+AG16+AI16</f>
        <v>29</v>
      </c>
      <c r="AL16" s="169">
        <f t="shared" si="26"/>
        <v>174000</v>
      </c>
    </row>
    <row r="17" ht="24" spans="1:38">
      <c r="A17" s="152">
        <v>13</v>
      </c>
      <c r="B17" s="19" t="s">
        <v>263</v>
      </c>
      <c r="C17" s="405" t="s">
        <v>264</v>
      </c>
      <c r="D17" s="169">
        <v>250000</v>
      </c>
      <c r="E17" s="406">
        <v>2</v>
      </c>
      <c r="F17" s="169">
        <v>500000</v>
      </c>
      <c r="G17" s="285">
        <v>0</v>
      </c>
      <c r="H17" s="407">
        <f t="shared" si="19"/>
        <v>0</v>
      </c>
      <c r="I17" s="285">
        <v>2</v>
      </c>
      <c r="J17" s="407">
        <f t="shared" si="1"/>
        <v>500000</v>
      </c>
      <c r="K17" s="285">
        <v>0</v>
      </c>
      <c r="L17" s="407">
        <f t="shared" si="2"/>
        <v>0</v>
      </c>
      <c r="M17" s="285">
        <v>0</v>
      </c>
      <c r="N17" s="407">
        <f t="shared" si="3"/>
        <v>0</v>
      </c>
      <c r="O17" s="285">
        <v>0</v>
      </c>
      <c r="P17" s="407">
        <f t="shared" si="4"/>
        <v>0</v>
      </c>
      <c r="Q17" s="406">
        <v>2</v>
      </c>
      <c r="R17" s="169">
        <f t="shared" si="5"/>
        <v>500000</v>
      </c>
      <c r="S17" s="406">
        <v>1</v>
      </c>
      <c r="T17" s="169">
        <f t="shared" si="6"/>
        <v>250000</v>
      </c>
      <c r="U17" s="406">
        <v>1</v>
      </c>
      <c r="V17" s="169">
        <f t="shared" si="7"/>
        <v>250000</v>
      </c>
      <c r="W17" s="285">
        <v>2</v>
      </c>
      <c r="X17" s="407">
        <f t="shared" si="8"/>
        <v>500000</v>
      </c>
      <c r="Y17" s="285">
        <v>0</v>
      </c>
      <c r="Z17" s="407">
        <f t="shared" si="9"/>
        <v>0</v>
      </c>
      <c r="AA17" s="285">
        <v>1</v>
      </c>
      <c r="AB17" s="407">
        <f t="shared" si="10"/>
        <v>250000</v>
      </c>
      <c r="AC17" s="285">
        <v>2</v>
      </c>
      <c r="AD17" s="407">
        <f t="shared" si="11"/>
        <v>500000</v>
      </c>
      <c r="AE17" s="285">
        <v>1</v>
      </c>
      <c r="AF17" s="169">
        <f t="shared" si="12"/>
        <v>250000</v>
      </c>
      <c r="AG17" s="285">
        <v>0</v>
      </c>
      <c r="AH17" s="407">
        <f t="shared" si="13"/>
        <v>0</v>
      </c>
      <c r="AI17" s="285">
        <v>0</v>
      </c>
      <c r="AJ17" s="416">
        <f t="shared" si="14"/>
        <v>0</v>
      </c>
      <c r="AK17" s="406">
        <f t="shared" ref="AK17:AL17" si="27">G17+I17+K17+M17+O17+Q17+S17+U17+W17+Y17+AA17+AC17+AE17+AG17+AI17</f>
        <v>12</v>
      </c>
      <c r="AL17" s="169">
        <f t="shared" si="27"/>
        <v>3000000</v>
      </c>
    </row>
    <row r="18" ht="24" spans="1:38">
      <c r="A18" s="152">
        <v>14</v>
      </c>
      <c r="B18" s="19" t="s">
        <v>265</v>
      </c>
      <c r="C18" s="405" t="s">
        <v>266</v>
      </c>
      <c r="D18" s="169">
        <v>250000</v>
      </c>
      <c r="E18" s="406">
        <v>2</v>
      </c>
      <c r="F18" s="169">
        <v>500000</v>
      </c>
      <c r="G18" s="285">
        <v>0</v>
      </c>
      <c r="H18" s="407">
        <f t="shared" si="19"/>
        <v>0</v>
      </c>
      <c r="I18" s="285">
        <v>2</v>
      </c>
      <c r="J18" s="407">
        <f t="shared" si="1"/>
        <v>500000</v>
      </c>
      <c r="K18" s="285">
        <v>0</v>
      </c>
      <c r="L18" s="407">
        <f t="shared" si="2"/>
        <v>0</v>
      </c>
      <c r="M18" s="285">
        <v>0</v>
      </c>
      <c r="N18" s="407">
        <f t="shared" si="3"/>
        <v>0</v>
      </c>
      <c r="O18" s="285">
        <v>1</v>
      </c>
      <c r="P18" s="407">
        <f t="shared" si="4"/>
        <v>250000</v>
      </c>
      <c r="Q18" s="406">
        <v>1</v>
      </c>
      <c r="R18" s="169">
        <f t="shared" si="5"/>
        <v>250000</v>
      </c>
      <c r="S18" s="406">
        <v>1</v>
      </c>
      <c r="T18" s="169">
        <f t="shared" si="6"/>
        <v>250000</v>
      </c>
      <c r="U18" s="406">
        <v>1</v>
      </c>
      <c r="V18" s="169">
        <f t="shared" si="7"/>
        <v>250000</v>
      </c>
      <c r="W18" s="285">
        <v>2</v>
      </c>
      <c r="X18" s="407">
        <f t="shared" si="8"/>
        <v>500000</v>
      </c>
      <c r="Y18" s="285">
        <v>0</v>
      </c>
      <c r="Z18" s="407">
        <f t="shared" si="9"/>
        <v>0</v>
      </c>
      <c r="AA18" s="285">
        <v>1</v>
      </c>
      <c r="AB18" s="407">
        <f t="shared" si="10"/>
        <v>250000</v>
      </c>
      <c r="AC18" s="285">
        <v>2</v>
      </c>
      <c r="AD18" s="407">
        <f t="shared" si="11"/>
        <v>500000</v>
      </c>
      <c r="AE18" s="285">
        <v>1</v>
      </c>
      <c r="AF18" s="169">
        <f t="shared" si="12"/>
        <v>250000</v>
      </c>
      <c r="AG18" s="285">
        <v>0</v>
      </c>
      <c r="AH18" s="407">
        <f t="shared" si="13"/>
        <v>0</v>
      </c>
      <c r="AI18" s="285">
        <v>0</v>
      </c>
      <c r="AJ18" s="416">
        <f t="shared" si="14"/>
        <v>0</v>
      </c>
      <c r="AK18" s="406">
        <f t="shared" ref="AK18:AL18" si="28">G18+I18+K18+M18+O18+Q18+S18+U18+W18+Y18+AA18+AC18+AE18+AG18+AI18</f>
        <v>12</v>
      </c>
      <c r="AL18" s="169">
        <f t="shared" si="28"/>
        <v>3000000</v>
      </c>
    </row>
    <row r="19" ht="13.2" spans="1:38">
      <c r="A19" s="152">
        <v>15</v>
      </c>
      <c r="B19" s="19" t="s">
        <v>267</v>
      </c>
      <c r="C19" s="405" t="s">
        <v>268</v>
      </c>
      <c r="D19" s="169">
        <v>227500</v>
      </c>
      <c r="E19" s="406">
        <v>2</v>
      </c>
      <c r="F19" s="169">
        <v>455000</v>
      </c>
      <c r="G19" s="285">
        <v>0</v>
      </c>
      <c r="H19" s="407">
        <f t="shared" si="19"/>
        <v>0</v>
      </c>
      <c r="I19" s="285">
        <v>2</v>
      </c>
      <c r="J19" s="407">
        <f t="shared" si="1"/>
        <v>455000</v>
      </c>
      <c r="K19" s="285">
        <v>0</v>
      </c>
      <c r="L19" s="407">
        <f t="shared" si="2"/>
        <v>0</v>
      </c>
      <c r="M19" s="285">
        <v>0</v>
      </c>
      <c r="N19" s="407">
        <f t="shared" si="3"/>
        <v>0</v>
      </c>
      <c r="O19" s="285">
        <v>0</v>
      </c>
      <c r="P19" s="407">
        <f t="shared" si="4"/>
        <v>0</v>
      </c>
      <c r="Q19" s="406">
        <v>1</v>
      </c>
      <c r="R19" s="169">
        <f t="shared" si="5"/>
        <v>227500</v>
      </c>
      <c r="S19" s="406">
        <v>1</v>
      </c>
      <c r="T19" s="169">
        <f t="shared" si="6"/>
        <v>227500</v>
      </c>
      <c r="U19" s="406">
        <v>1</v>
      </c>
      <c r="V19" s="169">
        <f t="shared" si="7"/>
        <v>227500</v>
      </c>
      <c r="W19" s="285">
        <v>2</v>
      </c>
      <c r="X19" s="407">
        <f t="shared" si="8"/>
        <v>455000</v>
      </c>
      <c r="Y19" s="285">
        <v>0</v>
      </c>
      <c r="Z19" s="407">
        <f t="shared" si="9"/>
        <v>0</v>
      </c>
      <c r="AA19" s="285">
        <v>1</v>
      </c>
      <c r="AB19" s="407">
        <f t="shared" si="10"/>
        <v>227500</v>
      </c>
      <c r="AC19" s="285">
        <v>2</v>
      </c>
      <c r="AD19" s="407">
        <f t="shared" si="11"/>
        <v>455000</v>
      </c>
      <c r="AE19" s="285">
        <v>2</v>
      </c>
      <c r="AF19" s="169">
        <f t="shared" si="12"/>
        <v>455000</v>
      </c>
      <c r="AG19" s="285">
        <v>0</v>
      </c>
      <c r="AH19" s="407">
        <f t="shared" si="13"/>
        <v>0</v>
      </c>
      <c r="AI19" s="285">
        <v>0</v>
      </c>
      <c r="AJ19" s="416">
        <f t="shared" si="14"/>
        <v>0</v>
      </c>
      <c r="AK19" s="406">
        <f t="shared" ref="AK19:AL19" si="29">G19+I19+K19+M19+O19+Q19+S19+U19+W19+Y19+AA19+AC19+AE19+AG19+AI19</f>
        <v>12</v>
      </c>
      <c r="AL19" s="169">
        <f t="shared" si="29"/>
        <v>2730000</v>
      </c>
    </row>
    <row r="20" ht="13.2" spans="1:38">
      <c r="A20" s="152">
        <v>16</v>
      </c>
      <c r="B20" s="19" t="s">
        <v>269</v>
      </c>
      <c r="C20" s="405"/>
      <c r="D20" s="169">
        <v>5000</v>
      </c>
      <c r="E20" s="406">
        <v>30</v>
      </c>
      <c r="F20" s="169">
        <v>150000</v>
      </c>
      <c r="G20" s="285">
        <v>5</v>
      </c>
      <c r="H20" s="407">
        <f t="shared" si="19"/>
        <v>25000</v>
      </c>
      <c r="I20" s="284">
        <v>30</v>
      </c>
      <c r="J20" s="407">
        <f t="shared" si="1"/>
        <v>150000</v>
      </c>
      <c r="K20" s="285">
        <v>0</v>
      </c>
      <c r="L20" s="407">
        <f t="shared" si="2"/>
        <v>0</v>
      </c>
      <c r="M20" s="285">
        <v>0</v>
      </c>
      <c r="N20" s="407">
        <f t="shared" si="3"/>
        <v>0</v>
      </c>
      <c r="O20" s="285">
        <v>0</v>
      </c>
      <c r="P20" s="407">
        <f t="shared" si="4"/>
        <v>0</v>
      </c>
      <c r="Q20" s="406">
        <v>20</v>
      </c>
      <c r="R20" s="169">
        <f t="shared" si="5"/>
        <v>100000</v>
      </c>
      <c r="S20" s="406">
        <v>20</v>
      </c>
      <c r="T20" s="169">
        <f t="shared" si="6"/>
        <v>100000</v>
      </c>
      <c r="U20" s="406">
        <v>20</v>
      </c>
      <c r="V20" s="169">
        <f t="shared" si="7"/>
        <v>100000</v>
      </c>
      <c r="W20" s="285">
        <v>30</v>
      </c>
      <c r="X20" s="407">
        <f t="shared" si="8"/>
        <v>150000</v>
      </c>
      <c r="Y20" s="285">
        <v>0</v>
      </c>
      <c r="Z20" s="407">
        <f t="shared" si="9"/>
        <v>0</v>
      </c>
      <c r="AA20" s="285">
        <v>20</v>
      </c>
      <c r="AB20" s="407">
        <f t="shared" si="10"/>
        <v>100000</v>
      </c>
      <c r="AC20" s="285">
        <v>30</v>
      </c>
      <c r="AD20" s="407">
        <f t="shared" si="11"/>
        <v>150000</v>
      </c>
      <c r="AE20" s="406">
        <v>30</v>
      </c>
      <c r="AF20" s="169">
        <f t="shared" si="12"/>
        <v>150000</v>
      </c>
      <c r="AG20" s="285">
        <v>5</v>
      </c>
      <c r="AH20" s="407">
        <f t="shared" si="13"/>
        <v>25000</v>
      </c>
      <c r="AI20" s="285">
        <v>5</v>
      </c>
      <c r="AJ20" s="416">
        <f t="shared" si="14"/>
        <v>25000</v>
      </c>
      <c r="AK20" s="406">
        <f t="shared" ref="AK20:AL20" si="30">G20+I20+K20+M20+O20+Q20+S20+U20+W20+Y20+AA20+AC20+AE20+AG20+AI20</f>
        <v>215</v>
      </c>
      <c r="AL20" s="169">
        <f t="shared" si="30"/>
        <v>1075000</v>
      </c>
    </row>
    <row r="21" ht="13.2" spans="1:38">
      <c r="A21" s="152">
        <v>17</v>
      </c>
      <c r="B21" s="19" t="s">
        <v>270</v>
      </c>
      <c r="C21" s="405"/>
      <c r="D21" s="169">
        <v>750</v>
      </c>
      <c r="E21" s="406">
        <v>10</v>
      </c>
      <c r="F21" s="169">
        <v>7500</v>
      </c>
      <c r="G21" s="285">
        <v>5</v>
      </c>
      <c r="H21" s="407">
        <f t="shared" si="19"/>
        <v>3750</v>
      </c>
      <c r="I21" s="284">
        <v>10</v>
      </c>
      <c r="J21" s="407">
        <f t="shared" si="1"/>
        <v>7500</v>
      </c>
      <c r="K21" s="285">
        <v>0</v>
      </c>
      <c r="L21" s="407">
        <f t="shared" si="2"/>
        <v>0</v>
      </c>
      <c r="M21" s="285">
        <v>0</v>
      </c>
      <c r="N21" s="407">
        <f t="shared" si="3"/>
        <v>0</v>
      </c>
      <c r="O21" s="285">
        <v>0</v>
      </c>
      <c r="P21" s="407">
        <f t="shared" si="4"/>
        <v>0</v>
      </c>
      <c r="Q21" s="406">
        <v>10</v>
      </c>
      <c r="R21" s="169">
        <f t="shared" si="5"/>
        <v>7500</v>
      </c>
      <c r="S21" s="406">
        <v>10</v>
      </c>
      <c r="T21" s="169">
        <f t="shared" si="6"/>
        <v>7500</v>
      </c>
      <c r="U21" s="406">
        <v>10</v>
      </c>
      <c r="V21" s="169">
        <f t="shared" si="7"/>
        <v>7500</v>
      </c>
      <c r="W21" s="285">
        <v>10</v>
      </c>
      <c r="X21" s="407">
        <f t="shared" si="8"/>
        <v>7500</v>
      </c>
      <c r="Y21" s="285">
        <v>0</v>
      </c>
      <c r="Z21" s="407">
        <f t="shared" si="9"/>
        <v>0</v>
      </c>
      <c r="AA21" s="285">
        <v>10</v>
      </c>
      <c r="AB21" s="407">
        <f t="shared" si="10"/>
        <v>7500</v>
      </c>
      <c r="AC21" s="285">
        <v>10</v>
      </c>
      <c r="AD21" s="407">
        <f t="shared" si="11"/>
        <v>7500</v>
      </c>
      <c r="AE21" s="406">
        <v>10</v>
      </c>
      <c r="AF21" s="169">
        <f t="shared" si="12"/>
        <v>7500</v>
      </c>
      <c r="AG21" s="285">
        <v>5</v>
      </c>
      <c r="AH21" s="407">
        <f t="shared" si="13"/>
        <v>3750</v>
      </c>
      <c r="AI21" s="285">
        <v>5</v>
      </c>
      <c r="AJ21" s="416">
        <f t="shared" si="14"/>
        <v>3750</v>
      </c>
      <c r="AK21" s="406">
        <f t="shared" ref="AK21:AL21" si="31">G21+I21+K21+M21+O21+Q21+S21+U21+W21+Y21+AA21+AC21+AE21+AG21+AI21</f>
        <v>95</v>
      </c>
      <c r="AL21" s="169">
        <f t="shared" si="31"/>
        <v>71250</v>
      </c>
    </row>
    <row r="22" ht="13.2" spans="1:38">
      <c r="A22" s="152">
        <v>18</v>
      </c>
      <c r="B22" s="19" t="s">
        <v>271</v>
      </c>
      <c r="C22" s="405"/>
      <c r="D22" s="169">
        <v>9000</v>
      </c>
      <c r="E22" s="406">
        <v>10</v>
      </c>
      <c r="F22" s="169">
        <v>90000</v>
      </c>
      <c r="G22" s="285">
        <v>5</v>
      </c>
      <c r="H22" s="407">
        <f t="shared" si="19"/>
        <v>45000</v>
      </c>
      <c r="I22" s="284">
        <v>10</v>
      </c>
      <c r="J22" s="407">
        <f t="shared" si="1"/>
        <v>90000</v>
      </c>
      <c r="K22" s="285">
        <v>0</v>
      </c>
      <c r="L22" s="407">
        <f t="shared" si="2"/>
        <v>0</v>
      </c>
      <c r="M22" s="285">
        <v>0</v>
      </c>
      <c r="N22" s="407">
        <f t="shared" si="3"/>
        <v>0</v>
      </c>
      <c r="O22" s="285">
        <v>0</v>
      </c>
      <c r="P22" s="407">
        <f t="shared" si="4"/>
        <v>0</v>
      </c>
      <c r="Q22" s="406">
        <v>10</v>
      </c>
      <c r="R22" s="169">
        <f t="shared" si="5"/>
        <v>90000</v>
      </c>
      <c r="S22" s="406">
        <v>10</v>
      </c>
      <c r="T22" s="169">
        <f t="shared" si="6"/>
        <v>90000</v>
      </c>
      <c r="U22" s="406">
        <v>10</v>
      </c>
      <c r="V22" s="169">
        <f t="shared" si="7"/>
        <v>90000</v>
      </c>
      <c r="W22" s="285">
        <v>10</v>
      </c>
      <c r="X22" s="407">
        <f t="shared" si="8"/>
        <v>90000</v>
      </c>
      <c r="Y22" s="285">
        <v>0</v>
      </c>
      <c r="Z22" s="407">
        <f t="shared" si="9"/>
        <v>0</v>
      </c>
      <c r="AA22" s="285">
        <v>10</v>
      </c>
      <c r="AB22" s="407">
        <f t="shared" si="10"/>
        <v>90000</v>
      </c>
      <c r="AC22" s="285">
        <v>10</v>
      </c>
      <c r="AD22" s="407">
        <f t="shared" si="11"/>
        <v>90000</v>
      </c>
      <c r="AE22" s="406">
        <v>10</v>
      </c>
      <c r="AF22" s="169">
        <f t="shared" si="12"/>
        <v>90000</v>
      </c>
      <c r="AG22" s="285">
        <v>5</v>
      </c>
      <c r="AH22" s="407">
        <f t="shared" si="13"/>
        <v>45000</v>
      </c>
      <c r="AI22" s="285">
        <v>5</v>
      </c>
      <c r="AJ22" s="416">
        <f t="shared" si="14"/>
        <v>45000</v>
      </c>
      <c r="AK22" s="406">
        <f t="shared" ref="AK22:AL22" si="32">G22+I22+K22+M22+O22+Q22+S22+U22+W22+Y22+AA22+AC22+AE22+AG22+AI22</f>
        <v>95</v>
      </c>
      <c r="AL22" s="169">
        <f t="shared" si="32"/>
        <v>855000</v>
      </c>
    </row>
    <row r="23" ht="13.2" spans="1:38">
      <c r="A23" s="152">
        <v>19</v>
      </c>
      <c r="B23" s="19" t="s">
        <v>272</v>
      </c>
      <c r="C23" s="405"/>
      <c r="D23" s="169">
        <v>1800</v>
      </c>
      <c r="E23" s="406">
        <v>15</v>
      </c>
      <c r="F23" s="169">
        <v>27000</v>
      </c>
      <c r="G23" s="285">
        <v>5</v>
      </c>
      <c r="H23" s="407">
        <f t="shared" si="19"/>
        <v>9000</v>
      </c>
      <c r="I23" s="284">
        <v>15</v>
      </c>
      <c r="J23" s="407">
        <f t="shared" si="1"/>
        <v>27000</v>
      </c>
      <c r="K23" s="285">
        <v>0</v>
      </c>
      <c r="L23" s="407">
        <f t="shared" si="2"/>
        <v>0</v>
      </c>
      <c r="M23" s="285">
        <v>0</v>
      </c>
      <c r="N23" s="407">
        <f t="shared" si="3"/>
        <v>0</v>
      </c>
      <c r="O23" s="285">
        <v>0</v>
      </c>
      <c r="P23" s="407">
        <f t="shared" si="4"/>
        <v>0</v>
      </c>
      <c r="Q23" s="406">
        <v>15</v>
      </c>
      <c r="R23" s="169">
        <f t="shared" si="5"/>
        <v>27000</v>
      </c>
      <c r="S23" s="406">
        <v>15</v>
      </c>
      <c r="T23" s="169">
        <f t="shared" si="6"/>
        <v>27000</v>
      </c>
      <c r="U23" s="406">
        <v>15</v>
      </c>
      <c r="V23" s="169">
        <f t="shared" si="7"/>
        <v>27000</v>
      </c>
      <c r="W23" s="285">
        <v>15</v>
      </c>
      <c r="X23" s="407">
        <f t="shared" si="8"/>
        <v>27000</v>
      </c>
      <c r="Y23" s="285">
        <v>0</v>
      </c>
      <c r="Z23" s="407">
        <f t="shared" si="9"/>
        <v>0</v>
      </c>
      <c r="AA23" s="285">
        <v>10</v>
      </c>
      <c r="AB23" s="407">
        <f t="shared" si="10"/>
        <v>18000</v>
      </c>
      <c r="AC23" s="285">
        <v>10</v>
      </c>
      <c r="AD23" s="407">
        <f t="shared" si="11"/>
        <v>18000</v>
      </c>
      <c r="AE23" s="406">
        <v>15</v>
      </c>
      <c r="AF23" s="169">
        <f t="shared" si="12"/>
        <v>27000</v>
      </c>
      <c r="AG23" s="285">
        <v>5</v>
      </c>
      <c r="AH23" s="407">
        <f t="shared" si="13"/>
        <v>9000</v>
      </c>
      <c r="AI23" s="285">
        <v>5</v>
      </c>
      <c r="AJ23" s="416">
        <f t="shared" si="14"/>
        <v>9000</v>
      </c>
      <c r="AK23" s="406">
        <f t="shared" ref="AK23:AL23" si="33">G23+I23+K23+M23+O23+Q23+S23+U23+W23+Y23+AA23+AC23+AE23+AG23+AI23</f>
        <v>125</v>
      </c>
      <c r="AL23" s="169">
        <f t="shared" si="33"/>
        <v>225000</v>
      </c>
    </row>
    <row r="24" ht="13.2" spans="1:38">
      <c r="A24" s="152">
        <v>20</v>
      </c>
      <c r="B24" s="19" t="s">
        <v>273</v>
      </c>
      <c r="C24" s="405"/>
      <c r="D24" s="169">
        <v>850</v>
      </c>
      <c r="E24" s="406">
        <v>15</v>
      </c>
      <c r="F24" s="169">
        <v>12750</v>
      </c>
      <c r="G24" s="285">
        <v>0</v>
      </c>
      <c r="H24" s="407">
        <f t="shared" si="19"/>
        <v>0</v>
      </c>
      <c r="I24" s="284">
        <v>15</v>
      </c>
      <c r="J24" s="407">
        <f t="shared" si="1"/>
        <v>12750</v>
      </c>
      <c r="K24" s="285">
        <v>0</v>
      </c>
      <c r="L24" s="407">
        <f t="shared" si="2"/>
        <v>0</v>
      </c>
      <c r="M24" s="285">
        <v>0</v>
      </c>
      <c r="N24" s="407">
        <f t="shared" si="3"/>
        <v>0</v>
      </c>
      <c r="O24" s="285">
        <v>0</v>
      </c>
      <c r="P24" s="407">
        <f t="shared" si="4"/>
        <v>0</v>
      </c>
      <c r="Q24" s="406">
        <v>15</v>
      </c>
      <c r="R24" s="169">
        <f t="shared" si="5"/>
        <v>12750</v>
      </c>
      <c r="S24" s="406">
        <v>15</v>
      </c>
      <c r="T24" s="169">
        <f t="shared" si="6"/>
        <v>12750</v>
      </c>
      <c r="U24" s="406">
        <v>15</v>
      </c>
      <c r="V24" s="169">
        <f t="shared" si="7"/>
        <v>12750</v>
      </c>
      <c r="W24" s="285">
        <v>15</v>
      </c>
      <c r="X24" s="407">
        <f t="shared" si="8"/>
        <v>12750</v>
      </c>
      <c r="Y24" s="285">
        <v>0</v>
      </c>
      <c r="Z24" s="407">
        <f t="shared" si="9"/>
        <v>0</v>
      </c>
      <c r="AA24" s="285">
        <v>10</v>
      </c>
      <c r="AB24" s="407">
        <f t="shared" si="10"/>
        <v>8500</v>
      </c>
      <c r="AC24" s="285">
        <v>5</v>
      </c>
      <c r="AD24" s="407">
        <f t="shared" si="11"/>
        <v>4250</v>
      </c>
      <c r="AE24" s="406">
        <v>15</v>
      </c>
      <c r="AF24" s="169">
        <f t="shared" si="12"/>
        <v>12750</v>
      </c>
      <c r="AG24" s="285">
        <v>5</v>
      </c>
      <c r="AH24" s="407">
        <f t="shared" si="13"/>
        <v>4250</v>
      </c>
      <c r="AI24" s="285">
        <v>5</v>
      </c>
      <c r="AJ24" s="416">
        <f t="shared" si="14"/>
        <v>4250</v>
      </c>
      <c r="AK24" s="406">
        <f t="shared" ref="AK24:AL24" si="34">G24+I24+K24+M24+O24+Q24+S24+U24+W24+Y24+AA24+AC24+AE24+AG24+AI24</f>
        <v>115</v>
      </c>
      <c r="AL24" s="169">
        <f t="shared" si="34"/>
        <v>97750</v>
      </c>
    </row>
    <row r="25" ht="13.2" spans="1:38">
      <c r="A25" s="152">
        <v>21</v>
      </c>
      <c r="B25" s="19" t="s">
        <v>274</v>
      </c>
      <c r="C25" s="405"/>
      <c r="D25" s="169">
        <v>750</v>
      </c>
      <c r="E25" s="406">
        <v>15</v>
      </c>
      <c r="F25" s="169">
        <v>11250</v>
      </c>
      <c r="G25" s="285">
        <v>0</v>
      </c>
      <c r="H25" s="407">
        <f t="shared" si="19"/>
        <v>0</v>
      </c>
      <c r="I25" s="284">
        <v>15</v>
      </c>
      <c r="J25" s="407">
        <f t="shared" si="1"/>
        <v>11250</v>
      </c>
      <c r="K25" s="285">
        <v>0</v>
      </c>
      <c r="L25" s="407">
        <f t="shared" si="2"/>
        <v>0</v>
      </c>
      <c r="M25" s="285">
        <v>0</v>
      </c>
      <c r="N25" s="407">
        <f t="shared" si="3"/>
        <v>0</v>
      </c>
      <c r="O25" s="285">
        <v>0</v>
      </c>
      <c r="P25" s="407">
        <f t="shared" si="4"/>
        <v>0</v>
      </c>
      <c r="Q25" s="406">
        <v>15</v>
      </c>
      <c r="R25" s="169">
        <f t="shared" si="5"/>
        <v>11250</v>
      </c>
      <c r="S25" s="406">
        <v>15</v>
      </c>
      <c r="T25" s="169">
        <f t="shared" si="6"/>
        <v>11250</v>
      </c>
      <c r="U25" s="406">
        <v>15</v>
      </c>
      <c r="V25" s="169">
        <f t="shared" si="7"/>
        <v>11250</v>
      </c>
      <c r="W25" s="285">
        <v>15</v>
      </c>
      <c r="X25" s="407">
        <f t="shared" si="8"/>
        <v>11250</v>
      </c>
      <c r="Y25" s="285">
        <v>0</v>
      </c>
      <c r="Z25" s="407">
        <f t="shared" si="9"/>
        <v>0</v>
      </c>
      <c r="AA25" s="285">
        <v>10</v>
      </c>
      <c r="AB25" s="407">
        <f t="shared" si="10"/>
        <v>7500</v>
      </c>
      <c r="AC25" s="285">
        <v>0</v>
      </c>
      <c r="AD25" s="407">
        <f t="shared" si="11"/>
        <v>0</v>
      </c>
      <c r="AE25" s="406">
        <v>15</v>
      </c>
      <c r="AF25" s="169">
        <f t="shared" si="12"/>
        <v>11250</v>
      </c>
      <c r="AG25" s="285">
        <v>5</v>
      </c>
      <c r="AH25" s="407">
        <f t="shared" si="13"/>
        <v>3750</v>
      </c>
      <c r="AI25" s="285">
        <v>5</v>
      </c>
      <c r="AJ25" s="416">
        <f t="shared" si="14"/>
        <v>3750</v>
      </c>
      <c r="AK25" s="406">
        <f t="shared" ref="AK25:AL25" si="35">G25+I25+K25+M25+O25+Q25+S25+U25+W25+Y25+AA25+AC25+AE25+AG25+AI25</f>
        <v>110</v>
      </c>
      <c r="AL25" s="169">
        <f t="shared" si="35"/>
        <v>82500</v>
      </c>
    </row>
    <row r="26" ht="13.2" spans="1:38">
      <c r="A26" s="152">
        <v>22</v>
      </c>
      <c r="B26" s="19" t="s">
        <v>275</v>
      </c>
      <c r="C26" s="405"/>
      <c r="D26" s="169">
        <v>850</v>
      </c>
      <c r="E26" s="406">
        <v>15</v>
      </c>
      <c r="F26" s="169">
        <v>12750</v>
      </c>
      <c r="G26" s="285">
        <v>0</v>
      </c>
      <c r="H26" s="407">
        <f t="shared" si="19"/>
        <v>0</v>
      </c>
      <c r="I26" s="284">
        <v>15</v>
      </c>
      <c r="J26" s="407">
        <f t="shared" si="1"/>
        <v>12750</v>
      </c>
      <c r="K26" s="285">
        <v>0</v>
      </c>
      <c r="L26" s="407">
        <f t="shared" si="2"/>
        <v>0</v>
      </c>
      <c r="M26" s="285">
        <v>0</v>
      </c>
      <c r="N26" s="407">
        <f t="shared" si="3"/>
        <v>0</v>
      </c>
      <c r="O26" s="285">
        <v>0</v>
      </c>
      <c r="P26" s="407">
        <f t="shared" si="4"/>
        <v>0</v>
      </c>
      <c r="Q26" s="406">
        <v>15</v>
      </c>
      <c r="R26" s="169">
        <f t="shared" si="5"/>
        <v>12750</v>
      </c>
      <c r="S26" s="406">
        <v>15</v>
      </c>
      <c r="T26" s="169">
        <f t="shared" si="6"/>
        <v>12750</v>
      </c>
      <c r="U26" s="406">
        <v>15</v>
      </c>
      <c r="V26" s="169">
        <f t="shared" si="7"/>
        <v>12750</v>
      </c>
      <c r="W26" s="285">
        <v>15</v>
      </c>
      <c r="X26" s="407">
        <f t="shared" si="8"/>
        <v>12750</v>
      </c>
      <c r="Y26" s="285">
        <v>0</v>
      </c>
      <c r="Z26" s="407">
        <f t="shared" si="9"/>
        <v>0</v>
      </c>
      <c r="AA26" s="285">
        <v>10</v>
      </c>
      <c r="AB26" s="407">
        <f t="shared" si="10"/>
        <v>8500</v>
      </c>
      <c r="AC26" s="285">
        <v>0</v>
      </c>
      <c r="AD26" s="407">
        <f t="shared" si="11"/>
        <v>0</v>
      </c>
      <c r="AE26" s="406">
        <v>15</v>
      </c>
      <c r="AF26" s="169">
        <f t="shared" si="12"/>
        <v>12750</v>
      </c>
      <c r="AG26" s="285">
        <v>5</v>
      </c>
      <c r="AH26" s="407">
        <f t="shared" si="13"/>
        <v>4250</v>
      </c>
      <c r="AI26" s="285">
        <v>5</v>
      </c>
      <c r="AJ26" s="416">
        <f t="shared" si="14"/>
        <v>4250</v>
      </c>
      <c r="AK26" s="406">
        <f t="shared" ref="AK26:AL26" si="36">G26+I26+K26+M26+O26+Q26+S26+U26+W26+Y26+AA26+AC26+AE26+AG26+AI26</f>
        <v>110</v>
      </c>
      <c r="AL26" s="169">
        <f t="shared" si="36"/>
        <v>93500</v>
      </c>
    </row>
    <row r="27" ht="13.2" spans="1:38">
      <c r="A27" s="152">
        <v>23</v>
      </c>
      <c r="B27" s="19" t="s">
        <v>276</v>
      </c>
      <c r="C27" s="405"/>
      <c r="D27" s="169">
        <v>400</v>
      </c>
      <c r="E27" s="406">
        <v>25</v>
      </c>
      <c r="F27" s="169">
        <v>10000</v>
      </c>
      <c r="G27" s="285">
        <v>0</v>
      </c>
      <c r="H27" s="407">
        <f t="shared" si="19"/>
        <v>0</v>
      </c>
      <c r="I27" s="284">
        <v>25</v>
      </c>
      <c r="J27" s="407">
        <f t="shared" si="1"/>
        <v>10000</v>
      </c>
      <c r="K27" s="285">
        <v>0</v>
      </c>
      <c r="L27" s="407">
        <f t="shared" si="2"/>
        <v>0</v>
      </c>
      <c r="M27" s="285">
        <v>0</v>
      </c>
      <c r="N27" s="407">
        <f t="shared" si="3"/>
        <v>0</v>
      </c>
      <c r="O27" s="285">
        <v>0</v>
      </c>
      <c r="P27" s="407">
        <f t="shared" si="4"/>
        <v>0</v>
      </c>
      <c r="Q27" s="406">
        <v>25</v>
      </c>
      <c r="R27" s="169">
        <f t="shared" si="5"/>
        <v>10000</v>
      </c>
      <c r="S27" s="406">
        <v>25</v>
      </c>
      <c r="T27" s="169">
        <f t="shared" si="6"/>
        <v>10000</v>
      </c>
      <c r="U27" s="406">
        <v>25</v>
      </c>
      <c r="V27" s="169">
        <f t="shared" si="7"/>
        <v>10000</v>
      </c>
      <c r="W27" s="285">
        <v>25</v>
      </c>
      <c r="X27" s="407">
        <f t="shared" si="8"/>
        <v>10000</v>
      </c>
      <c r="Y27" s="285">
        <v>0</v>
      </c>
      <c r="Z27" s="407">
        <f t="shared" si="9"/>
        <v>0</v>
      </c>
      <c r="AA27" s="285">
        <v>20</v>
      </c>
      <c r="AB27" s="407">
        <f t="shared" si="10"/>
        <v>8000</v>
      </c>
      <c r="AC27" s="285">
        <v>0</v>
      </c>
      <c r="AD27" s="407">
        <f t="shared" si="11"/>
        <v>0</v>
      </c>
      <c r="AE27" s="406">
        <v>25</v>
      </c>
      <c r="AF27" s="169">
        <f t="shared" si="12"/>
        <v>10000</v>
      </c>
      <c r="AG27" s="285">
        <v>5</v>
      </c>
      <c r="AH27" s="407">
        <f t="shared" si="13"/>
        <v>2000</v>
      </c>
      <c r="AI27" s="285">
        <v>5</v>
      </c>
      <c r="AJ27" s="416">
        <f t="shared" si="14"/>
        <v>2000</v>
      </c>
      <c r="AK27" s="406">
        <f t="shared" ref="AK27:AL27" si="37">G27+I27+K27+M27+O27+Q27+S27+U27+W27+Y27+AA27+AC27+AE27+AG27+AI27</f>
        <v>180</v>
      </c>
      <c r="AL27" s="169">
        <f t="shared" si="37"/>
        <v>72000</v>
      </c>
    </row>
    <row r="28" ht="13.2" spans="1:38">
      <c r="A28" s="152">
        <v>24</v>
      </c>
      <c r="B28" s="19" t="s">
        <v>277</v>
      </c>
      <c r="C28" s="405"/>
      <c r="D28" s="169">
        <v>700</v>
      </c>
      <c r="E28" s="406">
        <v>25</v>
      </c>
      <c r="F28" s="169">
        <v>17500</v>
      </c>
      <c r="G28" s="285">
        <v>0</v>
      </c>
      <c r="H28" s="407">
        <f t="shared" si="19"/>
        <v>0</v>
      </c>
      <c r="I28" s="284">
        <v>25</v>
      </c>
      <c r="J28" s="407">
        <f t="shared" si="1"/>
        <v>17500</v>
      </c>
      <c r="K28" s="285">
        <v>0</v>
      </c>
      <c r="L28" s="407">
        <f t="shared" si="2"/>
        <v>0</v>
      </c>
      <c r="M28" s="285">
        <v>0</v>
      </c>
      <c r="N28" s="407">
        <f t="shared" si="3"/>
        <v>0</v>
      </c>
      <c r="O28" s="285">
        <v>0</v>
      </c>
      <c r="P28" s="407">
        <f t="shared" si="4"/>
        <v>0</v>
      </c>
      <c r="Q28" s="406">
        <v>25</v>
      </c>
      <c r="R28" s="169">
        <f t="shared" si="5"/>
        <v>17500</v>
      </c>
      <c r="S28" s="406">
        <v>25</v>
      </c>
      <c r="T28" s="169">
        <f t="shared" si="6"/>
        <v>17500</v>
      </c>
      <c r="U28" s="406">
        <v>25</v>
      </c>
      <c r="V28" s="169">
        <f t="shared" si="7"/>
        <v>17500</v>
      </c>
      <c r="W28" s="285">
        <v>25</v>
      </c>
      <c r="X28" s="407">
        <f t="shared" si="8"/>
        <v>17500</v>
      </c>
      <c r="Y28" s="285">
        <v>0</v>
      </c>
      <c r="Z28" s="407">
        <f t="shared" si="9"/>
        <v>0</v>
      </c>
      <c r="AA28" s="285">
        <v>20</v>
      </c>
      <c r="AB28" s="407">
        <f t="shared" si="10"/>
        <v>14000</v>
      </c>
      <c r="AC28" s="285">
        <v>0</v>
      </c>
      <c r="AD28" s="407">
        <f t="shared" si="11"/>
        <v>0</v>
      </c>
      <c r="AE28" s="406">
        <v>25</v>
      </c>
      <c r="AF28" s="169">
        <f t="shared" si="12"/>
        <v>17500</v>
      </c>
      <c r="AG28" s="285">
        <v>5</v>
      </c>
      <c r="AH28" s="407">
        <f t="shared" si="13"/>
        <v>3500</v>
      </c>
      <c r="AI28" s="285">
        <v>5</v>
      </c>
      <c r="AJ28" s="416">
        <f t="shared" si="14"/>
        <v>3500</v>
      </c>
      <c r="AK28" s="406">
        <f t="shared" ref="AK28:AL28" si="38">G28+I28+K28+M28+O28+Q28+S28+U28+W28+Y28+AA28+AC28+AE28+AG28+AI28</f>
        <v>180</v>
      </c>
      <c r="AL28" s="169">
        <f t="shared" si="38"/>
        <v>126000</v>
      </c>
    </row>
    <row r="29" ht="13.2" spans="1:38">
      <c r="A29" s="152">
        <v>25</v>
      </c>
      <c r="B29" s="19" t="s">
        <v>278</v>
      </c>
      <c r="C29" s="405"/>
      <c r="D29" s="169">
        <v>400</v>
      </c>
      <c r="E29" s="406">
        <v>100</v>
      </c>
      <c r="F29" s="169">
        <v>40000</v>
      </c>
      <c r="G29" s="285">
        <v>0</v>
      </c>
      <c r="H29" s="407">
        <f t="shared" si="19"/>
        <v>0</v>
      </c>
      <c r="I29" s="284">
        <v>90</v>
      </c>
      <c r="J29" s="407">
        <f t="shared" si="1"/>
        <v>36000</v>
      </c>
      <c r="K29" s="285">
        <v>0</v>
      </c>
      <c r="L29" s="407">
        <f t="shared" si="2"/>
        <v>0</v>
      </c>
      <c r="M29" s="285">
        <v>0</v>
      </c>
      <c r="N29" s="407">
        <f t="shared" si="3"/>
        <v>0</v>
      </c>
      <c r="O29" s="285">
        <v>0</v>
      </c>
      <c r="P29" s="407">
        <f t="shared" si="4"/>
        <v>0</v>
      </c>
      <c r="Q29" s="406">
        <v>50</v>
      </c>
      <c r="R29" s="169">
        <f t="shared" si="5"/>
        <v>20000</v>
      </c>
      <c r="S29" s="406">
        <v>50</v>
      </c>
      <c r="T29" s="169">
        <f t="shared" si="6"/>
        <v>20000</v>
      </c>
      <c r="U29" s="406">
        <v>100</v>
      </c>
      <c r="V29" s="169">
        <f t="shared" si="7"/>
        <v>40000</v>
      </c>
      <c r="W29" s="285">
        <v>100</v>
      </c>
      <c r="X29" s="407">
        <f t="shared" si="8"/>
        <v>40000</v>
      </c>
      <c r="Y29" s="285">
        <v>0</v>
      </c>
      <c r="Z29" s="407">
        <f t="shared" si="9"/>
        <v>0</v>
      </c>
      <c r="AA29" s="285">
        <v>80</v>
      </c>
      <c r="AB29" s="407">
        <f t="shared" si="10"/>
        <v>32000</v>
      </c>
      <c r="AC29" s="285">
        <v>0</v>
      </c>
      <c r="AD29" s="407">
        <f t="shared" si="11"/>
        <v>0</v>
      </c>
      <c r="AE29" s="406">
        <v>50</v>
      </c>
      <c r="AF29" s="169">
        <f t="shared" si="12"/>
        <v>20000</v>
      </c>
      <c r="AG29" s="285">
        <v>5</v>
      </c>
      <c r="AH29" s="407">
        <f t="shared" si="13"/>
        <v>2000</v>
      </c>
      <c r="AI29" s="285">
        <v>5</v>
      </c>
      <c r="AJ29" s="416">
        <f t="shared" si="14"/>
        <v>2000</v>
      </c>
      <c r="AK29" s="406">
        <f t="shared" ref="AK29:AL29" si="39">G29+I29+K29+M29+O29+Q29+S29+U29+W29+Y29+AA29+AC29+AE29+AG29+AI29</f>
        <v>530</v>
      </c>
      <c r="AL29" s="169">
        <f t="shared" si="39"/>
        <v>212000</v>
      </c>
    </row>
    <row r="30" ht="13.2" spans="1:38">
      <c r="A30" s="152">
        <v>26</v>
      </c>
      <c r="B30" s="19" t="s">
        <v>279</v>
      </c>
      <c r="C30" s="405"/>
      <c r="D30" s="169">
        <v>700</v>
      </c>
      <c r="E30" s="406">
        <v>100</v>
      </c>
      <c r="F30" s="169">
        <v>70000</v>
      </c>
      <c r="G30" s="285">
        <v>0</v>
      </c>
      <c r="H30" s="407">
        <f t="shared" si="19"/>
        <v>0</v>
      </c>
      <c r="I30" s="284">
        <v>90</v>
      </c>
      <c r="J30" s="407">
        <f t="shared" si="1"/>
        <v>63000</v>
      </c>
      <c r="K30" s="285">
        <v>0</v>
      </c>
      <c r="L30" s="407">
        <f t="shared" si="2"/>
        <v>0</v>
      </c>
      <c r="M30" s="285">
        <v>0</v>
      </c>
      <c r="N30" s="407">
        <f t="shared" si="3"/>
        <v>0</v>
      </c>
      <c r="O30" s="285">
        <v>0</v>
      </c>
      <c r="P30" s="407">
        <f t="shared" si="4"/>
        <v>0</v>
      </c>
      <c r="Q30" s="406">
        <v>50</v>
      </c>
      <c r="R30" s="169">
        <f t="shared" si="5"/>
        <v>35000</v>
      </c>
      <c r="S30" s="406">
        <v>50</v>
      </c>
      <c r="T30" s="169">
        <f t="shared" si="6"/>
        <v>35000</v>
      </c>
      <c r="U30" s="406">
        <v>100</v>
      </c>
      <c r="V30" s="169">
        <f t="shared" si="7"/>
        <v>70000</v>
      </c>
      <c r="W30" s="285">
        <v>100</v>
      </c>
      <c r="X30" s="407">
        <f t="shared" si="8"/>
        <v>70000</v>
      </c>
      <c r="Y30" s="285">
        <v>0</v>
      </c>
      <c r="Z30" s="407">
        <f t="shared" si="9"/>
        <v>0</v>
      </c>
      <c r="AA30" s="285">
        <v>80</v>
      </c>
      <c r="AB30" s="407">
        <f t="shared" si="10"/>
        <v>56000</v>
      </c>
      <c r="AC30" s="285">
        <v>0</v>
      </c>
      <c r="AD30" s="407">
        <f t="shared" si="11"/>
        <v>0</v>
      </c>
      <c r="AE30" s="406">
        <v>50</v>
      </c>
      <c r="AF30" s="169">
        <f t="shared" si="12"/>
        <v>35000</v>
      </c>
      <c r="AG30" s="285">
        <v>10</v>
      </c>
      <c r="AH30" s="407">
        <f t="shared" si="13"/>
        <v>7000</v>
      </c>
      <c r="AI30" s="285">
        <v>10</v>
      </c>
      <c r="AJ30" s="416">
        <f t="shared" si="14"/>
        <v>7000</v>
      </c>
      <c r="AK30" s="406">
        <f t="shared" ref="AK30:AL30" si="40">G30+I30+K30+M30+O30+Q30+S30+U30+W30+Y30+AA30+AC30+AE30+AG30+AI30</f>
        <v>540</v>
      </c>
      <c r="AL30" s="169">
        <f t="shared" si="40"/>
        <v>378000</v>
      </c>
    </row>
    <row r="31" ht="13.2" spans="1:38">
      <c r="A31" s="152">
        <v>27</v>
      </c>
      <c r="B31" s="19" t="s">
        <v>280</v>
      </c>
      <c r="C31" s="405"/>
      <c r="D31" s="169">
        <v>400</v>
      </c>
      <c r="E31" s="406">
        <v>50</v>
      </c>
      <c r="F31" s="169">
        <v>20000</v>
      </c>
      <c r="G31" s="285">
        <v>10</v>
      </c>
      <c r="H31" s="407">
        <f t="shared" si="19"/>
        <v>4000</v>
      </c>
      <c r="I31" s="284">
        <v>50</v>
      </c>
      <c r="J31" s="407">
        <f t="shared" si="1"/>
        <v>20000</v>
      </c>
      <c r="K31" s="285">
        <v>0</v>
      </c>
      <c r="L31" s="407">
        <f t="shared" si="2"/>
        <v>0</v>
      </c>
      <c r="M31" s="285">
        <v>0</v>
      </c>
      <c r="N31" s="407">
        <f t="shared" si="3"/>
        <v>0</v>
      </c>
      <c r="O31" s="285">
        <v>0</v>
      </c>
      <c r="P31" s="407">
        <f t="shared" si="4"/>
        <v>0</v>
      </c>
      <c r="Q31" s="406">
        <v>50</v>
      </c>
      <c r="R31" s="169">
        <f t="shared" si="5"/>
        <v>20000</v>
      </c>
      <c r="S31" s="406">
        <v>50</v>
      </c>
      <c r="T31" s="169">
        <f t="shared" si="6"/>
        <v>20000</v>
      </c>
      <c r="U31" s="406">
        <v>50</v>
      </c>
      <c r="V31" s="169">
        <f t="shared" si="7"/>
        <v>20000</v>
      </c>
      <c r="W31" s="285">
        <v>50</v>
      </c>
      <c r="X31" s="407">
        <f t="shared" si="8"/>
        <v>20000</v>
      </c>
      <c r="Y31" s="285">
        <v>0</v>
      </c>
      <c r="Z31" s="407">
        <f t="shared" si="9"/>
        <v>0</v>
      </c>
      <c r="AA31" s="285">
        <v>40</v>
      </c>
      <c r="AB31" s="407">
        <f t="shared" si="10"/>
        <v>16000</v>
      </c>
      <c r="AC31" s="285">
        <v>0</v>
      </c>
      <c r="AD31" s="407">
        <f t="shared" si="11"/>
        <v>0</v>
      </c>
      <c r="AE31" s="406">
        <v>50</v>
      </c>
      <c r="AF31" s="169">
        <f t="shared" si="12"/>
        <v>20000</v>
      </c>
      <c r="AG31" s="285">
        <v>10</v>
      </c>
      <c r="AH31" s="407">
        <f t="shared" si="13"/>
        <v>4000</v>
      </c>
      <c r="AI31" s="285">
        <v>10</v>
      </c>
      <c r="AJ31" s="416">
        <f t="shared" si="14"/>
        <v>4000</v>
      </c>
      <c r="AK31" s="406">
        <f t="shared" ref="AK31:AL31" si="41">G31+I31+K31+M31+O31+Q31+S31+U31+W31+Y31+AA31+AC31+AE31+AG31+AI31</f>
        <v>370</v>
      </c>
      <c r="AL31" s="169">
        <f t="shared" si="41"/>
        <v>148000</v>
      </c>
    </row>
    <row r="32" ht="13.2" spans="1:38">
      <c r="A32" s="152">
        <v>28</v>
      </c>
      <c r="B32" s="19" t="s">
        <v>281</v>
      </c>
      <c r="C32" s="405"/>
      <c r="D32" s="169">
        <v>900</v>
      </c>
      <c r="E32" s="406">
        <v>50</v>
      </c>
      <c r="F32" s="169">
        <v>45000</v>
      </c>
      <c r="G32" s="285">
        <v>10</v>
      </c>
      <c r="H32" s="407">
        <f t="shared" si="19"/>
        <v>9000</v>
      </c>
      <c r="I32" s="284">
        <v>50</v>
      </c>
      <c r="J32" s="407">
        <f t="shared" si="1"/>
        <v>45000</v>
      </c>
      <c r="K32" s="285">
        <v>0</v>
      </c>
      <c r="L32" s="407">
        <f t="shared" si="2"/>
        <v>0</v>
      </c>
      <c r="M32" s="285">
        <v>0</v>
      </c>
      <c r="N32" s="407">
        <f t="shared" si="3"/>
        <v>0</v>
      </c>
      <c r="O32" s="285">
        <v>0</v>
      </c>
      <c r="P32" s="407">
        <f t="shared" si="4"/>
        <v>0</v>
      </c>
      <c r="Q32" s="406">
        <v>50</v>
      </c>
      <c r="R32" s="169">
        <f t="shared" si="5"/>
        <v>45000</v>
      </c>
      <c r="S32" s="406">
        <v>50</v>
      </c>
      <c r="T32" s="169">
        <f t="shared" si="6"/>
        <v>45000</v>
      </c>
      <c r="U32" s="406">
        <v>50</v>
      </c>
      <c r="V32" s="169">
        <f t="shared" si="7"/>
        <v>45000</v>
      </c>
      <c r="W32" s="285">
        <v>50</v>
      </c>
      <c r="X32" s="407">
        <f t="shared" si="8"/>
        <v>45000</v>
      </c>
      <c r="Y32" s="285">
        <v>0</v>
      </c>
      <c r="Z32" s="407">
        <f t="shared" si="9"/>
        <v>0</v>
      </c>
      <c r="AA32" s="285">
        <v>40</v>
      </c>
      <c r="AB32" s="407">
        <f t="shared" si="10"/>
        <v>36000</v>
      </c>
      <c r="AC32" s="285">
        <v>0</v>
      </c>
      <c r="AD32" s="407">
        <f t="shared" si="11"/>
        <v>0</v>
      </c>
      <c r="AE32" s="406">
        <v>50</v>
      </c>
      <c r="AF32" s="169">
        <f t="shared" si="12"/>
        <v>45000</v>
      </c>
      <c r="AG32" s="285">
        <v>5</v>
      </c>
      <c r="AH32" s="407">
        <f t="shared" si="13"/>
        <v>4500</v>
      </c>
      <c r="AI32" s="285">
        <v>5</v>
      </c>
      <c r="AJ32" s="416">
        <f t="shared" si="14"/>
        <v>4500</v>
      </c>
      <c r="AK32" s="406">
        <f t="shared" ref="AK32:AL32" si="42">G32+I32+K32+M32+O32+Q32+S32+U32+W32+Y32+AA32+AC32+AE32+AG32+AI32</f>
        <v>360</v>
      </c>
      <c r="AL32" s="169">
        <f t="shared" si="42"/>
        <v>324000</v>
      </c>
    </row>
    <row r="33" ht="13.2" spans="1:38">
      <c r="A33" s="152">
        <v>29</v>
      </c>
      <c r="B33" s="19" t="s">
        <v>282</v>
      </c>
      <c r="C33" s="405"/>
      <c r="D33" s="169">
        <v>1100</v>
      </c>
      <c r="E33" s="406">
        <v>50</v>
      </c>
      <c r="F33" s="169">
        <v>55000</v>
      </c>
      <c r="G33" s="285">
        <v>10</v>
      </c>
      <c r="H33" s="407">
        <f t="shared" si="19"/>
        <v>11000</v>
      </c>
      <c r="I33" s="284">
        <v>50</v>
      </c>
      <c r="J33" s="407">
        <f t="shared" si="1"/>
        <v>55000</v>
      </c>
      <c r="K33" s="285">
        <v>0</v>
      </c>
      <c r="L33" s="407">
        <f t="shared" si="2"/>
        <v>0</v>
      </c>
      <c r="M33" s="285">
        <v>0</v>
      </c>
      <c r="N33" s="407">
        <f t="shared" si="3"/>
        <v>0</v>
      </c>
      <c r="O33" s="285">
        <v>0</v>
      </c>
      <c r="P33" s="407">
        <f t="shared" si="4"/>
        <v>0</v>
      </c>
      <c r="Q33" s="406">
        <v>50</v>
      </c>
      <c r="R33" s="169">
        <f t="shared" si="5"/>
        <v>55000</v>
      </c>
      <c r="S33" s="406">
        <v>50</v>
      </c>
      <c r="T33" s="169">
        <f t="shared" si="6"/>
        <v>55000</v>
      </c>
      <c r="U33" s="406">
        <v>50</v>
      </c>
      <c r="V33" s="169">
        <f t="shared" si="7"/>
        <v>55000</v>
      </c>
      <c r="W33" s="285">
        <v>50</v>
      </c>
      <c r="X33" s="407">
        <f t="shared" si="8"/>
        <v>55000</v>
      </c>
      <c r="Y33" s="285">
        <v>0</v>
      </c>
      <c r="Z33" s="407">
        <f t="shared" si="9"/>
        <v>0</v>
      </c>
      <c r="AA33" s="285">
        <v>40</v>
      </c>
      <c r="AB33" s="407">
        <f t="shared" si="10"/>
        <v>44000</v>
      </c>
      <c r="AC33" s="285">
        <v>0</v>
      </c>
      <c r="AD33" s="407">
        <f t="shared" si="11"/>
        <v>0</v>
      </c>
      <c r="AE33" s="406">
        <v>50</v>
      </c>
      <c r="AF33" s="169">
        <f t="shared" si="12"/>
        <v>55000</v>
      </c>
      <c r="AG33" s="285">
        <v>5</v>
      </c>
      <c r="AH33" s="407">
        <f t="shared" si="13"/>
        <v>5500</v>
      </c>
      <c r="AI33" s="285">
        <v>5</v>
      </c>
      <c r="AJ33" s="416">
        <f t="shared" si="14"/>
        <v>5500</v>
      </c>
      <c r="AK33" s="406">
        <f t="shared" ref="AK33:AL33" si="43">G33+I33+K33+M33+O33+Q33+S33+U33+W33+Y33+AA33+AC33+AE33+AG33+AI33</f>
        <v>360</v>
      </c>
      <c r="AL33" s="169">
        <f t="shared" si="43"/>
        <v>396000</v>
      </c>
    </row>
    <row r="34" ht="13.2" spans="1:38">
      <c r="A34" s="152">
        <v>30</v>
      </c>
      <c r="B34" s="19" t="s">
        <v>283</v>
      </c>
      <c r="C34" s="405"/>
      <c r="D34" s="169">
        <v>550</v>
      </c>
      <c r="E34" s="406">
        <v>100</v>
      </c>
      <c r="F34" s="169">
        <v>55000</v>
      </c>
      <c r="G34" s="285">
        <v>50</v>
      </c>
      <c r="H34" s="407">
        <f t="shared" si="19"/>
        <v>27500</v>
      </c>
      <c r="I34" s="284">
        <v>90</v>
      </c>
      <c r="J34" s="407">
        <f t="shared" si="1"/>
        <v>49500</v>
      </c>
      <c r="K34" s="285">
        <v>0</v>
      </c>
      <c r="L34" s="407">
        <f t="shared" si="2"/>
        <v>0</v>
      </c>
      <c r="M34" s="285">
        <v>0</v>
      </c>
      <c r="N34" s="407">
        <f t="shared" si="3"/>
        <v>0</v>
      </c>
      <c r="O34" s="285">
        <v>0</v>
      </c>
      <c r="P34" s="407">
        <f t="shared" si="4"/>
        <v>0</v>
      </c>
      <c r="Q34" s="406">
        <v>50</v>
      </c>
      <c r="R34" s="169">
        <f t="shared" si="5"/>
        <v>27500</v>
      </c>
      <c r="S34" s="406">
        <v>50</v>
      </c>
      <c r="T34" s="169">
        <f t="shared" si="6"/>
        <v>27500</v>
      </c>
      <c r="U34" s="406">
        <v>100</v>
      </c>
      <c r="V34" s="169">
        <f t="shared" si="7"/>
        <v>55000</v>
      </c>
      <c r="W34" s="285">
        <v>100</v>
      </c>
      <c r="X34" s="407">
        <f t="shared" si="8"/>
        <v>55000</v>
      </c>
      <c r="Y34" s="285">
        <v>0</v>
      </c>
      <c r="Z34" s="407">
        <f t="shared" si="9"/>
        <v>0</v>
      </c>
      <c r="AA34" s="285">
        <v>80</v>
      </c>
      <c r="AB34" s="407">
        <f t="shared" si="10"/>
        <v>44000</v>
      </c>
      <c r="AC34" s="285">
        <v>0</v>
      </c>
      <c r="AD34" s="407">
        <f t="shared" si="11"/>
        <v>0</v>
      </c>
      <c r="AE34" s="406">
        <v>50</v>
      </c>
      <c r="AF34" s="169">
        <f t="shared" si="12"/>
        <v>27500</v>
      </c>
      <c r="AG34" s="285">
        <v>10</v>
      </c>
      <c r="AH34" s="407">
        <f t="shared" si="13"/>
        <v>5500</v>
      </c>
      <c r="AI34" s="285">
        <v>10</v>
      </c>
      <c r="AJ34" s="416">
        <f t="shared" si="14"/>
        <v>5500</v>
      </c>
      <c r="AK34" s="406">
        <f t="shared" ref="AK34:AL34" si="44">G34+I34+K34+M34+O34+Q34+S34+U34+W34+Y34+AA34+AC34+AE34+AG34+AI34</f>
        <v>590</v>
      </c>
      <c r="AL34" s="169">
        <f t="shared" si="44"/>
        <v>324500</v>
      </c>
    </row>
    <row r="35" ht="13.2" spans="1:38">
      <c r="A35" s="152">
        <v>31</v>
      </c>
      <c r="B35" s="19" t="s">
        <v>284</v>
      </c>
      <c r="C35" s="405"/>
      <c r="D35" s="169">
        <v>8000</v>
      </c>
      <c r="E35" s="406">
        <v>10</v>
      </c>
      <c r="F35" s="169">
        <v>80000</v>
      </c>
      <c r="G35" s="285">
        <v>10</v>
      </c>
      <c r="H35" s="407">
        <f t="shared" si="19"/>
        <v>80000</v>
      </c>
      <c r="I35" s="284">
        <v>10</v>
      </c>
      <c r="J35" s="407">
        <f t="shared" si="1"/>
        <v>80000</v>
      </c>
      <c r="K35" s="285">
        <v>0</v>
      </c>
      <c r="L35" s="407">
        <f t="shared" si="2"/>
        <v>0</v>
      </c>
      <c r="M35" s="285">
        <v>0</v>
      </c>
      <c r="N35" s="407">
        <f t="shared" si="3"/>
        <v>0</v>
      </c>
      <c r="O35" s="285">
        <v>0</v>
      </c>
      <c r="P35" s="407">
        <f t="shared" si="4"/>
        <v>0</v>
      </c>
      <c r="Q35" s="406">
        <v>10</v>
      </c>
      <c r="R35" s="169">
        <f t="shared" si="5"/>
        <v>80000</v>
      </c>
      <c r="S35" s="406">
        <v>10</v>
      </c>
      <c r="T35" s="169">
        <f t="shared" si="6"/>
        <v>80000</v>
      </c>
      <c r="U35" s="406">
        <v>10</v>
      </c>
      <c r="V35" s="169">
        <f t="shared" si="7"/>
        <v>80000</v>
      </c>
      <c r="W35" s="285">
        <v>10</v>
      </c>
      <c r="X35" s="407">
        <f t="shared" si="8"/>
        <v>80000</v>
      </c>
      <c r="Y35" s="285">
        <v>0</v>
      </c>
      <c r="Z35" s="407">
        <f t="shared" si="9"/>
        <v>0</v>
      </c>
      <c r="AA35" s="285">
        <v>10</v>
      </c>
      <c r="AB35" s="407">
        <f t="shared" si="10"/>
        <v>80000</v>
      </c>
      <c r="AC35" s="285">
        <v>0</v>
      </c>
      <c r="AD35" s="407">
        <f t="shared" si="11"/>
        <v>0</v>
      </c>
      <c r="AE35" s="406">
        <v>10</v>
      </c>
      <c r="AF35" s="169">
        <f t="shared" si="12"/>
        <v>80000</v>
      </c>
      <c r="AG35" s="285">
        <v>2</v>
      </c>
      <c r="AH35" s="407">
        <f t="shared" si="13"/>
        <v>16000</v>
      </c>
      <c r="AI35" s="285">
        <v>2</v>
      </c>
      <c r="AJ35" s="416">
        <f t="shared" si="14"/>
        <v>16000</v>
      </c>
      <c r="AK35" s="406">
        <f t="shared" ref="AK35:AL35" si="45">G35+I35+K35+M35+O35+Q35+S35+U35+W35+Y35+AA35+AC35+AE35+AG35+AI35</f>
        <v>84</v>
      </c>
      <c r="AL35" s="169">
        <f t="shared" si="45"/>
        <v>672000</v>
      </c>
    </row>
    <row r="36" ht="24" spans="1:38">
      <c r="A36" s="152">
        <v>32</v>
      </c>
      <c r="B36" s="19" t="s">
        <v>285</v>
      </c>
      <c r="C36" s="405"/>
      <c r="D36" s="169">
        <v>6000</v>
      </c>
      <c r="E36" s="406" t="s">
        <v>286</v>
      </c>
      <c r="F36" s="169">
        <v>270000</v>
      </c>
      <c r="G36" s="285">
        <v>10</v>
      </c>
      <c r="H36" s="407">
        <f t="shared" si="19"/>
        <v>60000</v>
      </c>
      <c r="I36" s="284">
        <v>15</v>
      </c>
      <c r="J36" s="407">
        <f t="shared" si="1"/>
        <v>90000</v>
      </c>
      <c r="K36" s="285">
        <v>0</v>
      </c>
      <c r="L36" s="407">
        <f t="shared" si="2"/>
        <v>0</v>
      </c>
      <c r="M36" s="285">
        <v>0</v>
      </c>
      <c r="N36" s="407">
        <f t="shared" si="3"/>
        <v>0</v>
      </c>
      <c r="O36" s="285">
        <v>0</v>
      </c>
      <c r="P36" s="407">
        <f t="shared" si="4"/>
        <v>0</v>
      </c>
      <c r="Q36" s="406">
        <v>15</v>
      </c>
      <c r="R36" s="169">
        <f t="shared" si="5"/>
        <v>90000</v>
      </c>
      <c r="S36" s="406">
        <v>15</v>
      </c>
      <c r="T36" s="169">
        <f t="shared" si="6"/>
        <v>90000</v>
      </c>
      <c r="U36" s="406">
        <v>15</v>
      </c>
      <c r="V36" s="169">
        <f t="shared" si="7"/>
        <v>90000</v>
      </c>
      <c r="W36" s="285">
        <v>15</v>
      </c>
      <c r="X36" s="407">
        <f t="shared" si="8"/>
        <v>90000</v>
      </c>
      <c r="Y36" s="285">
        <v>0</v>
      </c>
      <c r="Z36" s="407">
        <f t="shared" si="9"/>
        <v>0</v>
      </c>
      <c r="AA36" s="285">
        <v>15</v>
      </c>
      <c r="AB36" s="407">
        <f t="shared" si="10"/>
        <v>90000</v>
      </c>
      <c r="AC36" s="285">
        <v>0</v>
      </c>
      <c r="AD36" s="407">
        <f t="shared" si="11"/>
        <v>0</v>
      </c>
      <c r="AE36" s="406">
        <v>15</v>
      </c>
      <c r="AF36" s="169">
        <f t="shared" si="12"/>
        <v>90000</v>
      </c>
      <c r="AG36" s="285">
        <v>15</v>
      </c>
      <c r="AH36" s="407">
        <f t="shared" si="13"/>
        <v>90000</v>
      </c>
      <c r="AI36" s="285">
        <v>15</v>
      </c>
      <c r="AJ36" s="416">
        <f t="shared" si="14"/>
        <v>90000</v>
      </c>
      <c r="AK36" s="406">
        <f t="shared" ref="AK36:AL36" si="46">G36+I36+K36+M36+O36+Q36+S36+U36+W36+Y36+AA36+AC36+AE36+AG36+AI36</f>
        <v>145</v>
      </c>
      <c r="AL36" s="169">
        <f t="shared" si="46"/>
        <v>870000</v>
      </c>
    </row>
    <row r="37" ht="13.2" spans="1:38">
      <c r="A37" s="152">
        <v>33</v>
      </c>
      <c r="B37" s="19" t="s">
        <v>287</v>
      </c>
      <c r="C37" s="405"/>
      <c r="D37" s="169">
        <v>25</v>
      </c>
      <c r="E37" s="406">
        <v>150</v>
      </c>
      <c r="F37" s="169">
        <v>3750</v>
      </c>
      <c r="G37" s="285">
        <v>150</v>
      </c>
      <c r="H37" s="407">
        <f t="shared" si="19"/>
        <v>3750</v>
      </c>
      <c r="I37" s="284">
        <v>130</v>
      </c>
      <c r="J37" s="407">
        <f t="shared" si="1"/>
        <v>3250</v>
      </c>
      <c r="K37" s="285">
        <v>0</v>
      </c>
      <c r="L37" s="407">
        <f t="shared" si="2"/>
        <v>0</v>
      </c>
      <c r="M37" s="285">
        <v>0</v>
      </c>
      <c r="N37" s="407">
        <f t="shared" si="3"/>
        <v>0</v>
      </c>
      <c r="O37" s="285">
        <v>0</v>
      </c>
      <c r="P37" s="407">
        <f t="shared" si="4"/>
        <v>0</v>
      </c>
      <c r="Q37" s="406">
        <v>100</v>
      </c>
      <c r="R37" s="169">
        <f t="shared" si="5"/>
        <v>2500</v>
      </c>
      <c r="S37" s="406">
        <v>100</v>
      </c>
      <c r="T37" s="169">
        <f t="shared" si="6"/>
        <v>2500</v>
      </c>
      <c r="U37" s="406">
        <v>150</v>
      </c>
      <c r="V37" s="169">
        <f t="shared" si="7"/>
        <v>3750</v>
      </c>
      <c r="W37" s="285">
        <v>150</v>
      </c>
      <c r="X37" s="407">
        <f t="shared" si="8"/>
        <v>3750</v>
      </c>
      <c r="Y37" s="285">
        <v>0</v>
      </c>
      <c r="Z37" s="407">
        <f t="shared" si="9"/>
        <v>0</v>
      </c>
      <c r="AA37" s="285">
        <v>25</v>
      </c>
      <c r="AB37" s="407">
        <f t="shared" si="10"/>
        <v>625</v>
      </c>
      <c r="AC37" s="285">
        <v>0</v>
      </c>
      <c r="AD37" s="407">
        <f t="shared" si="11"/>
        <v>0</v>
      </c>
      <c r="AE37" s="406">
        <v>100</v>
      </c>
      <c r="AF37" s="169">
        <f t="shared" si="12"/>
        <v>2500</v>
      </c>
      <c r="AG37" s="285">
        <v>10</v>
      </c>
      <c r="AH37" s="407">
        <f t="shared" si="13"/>
        <v>250</v>
      </c>
      <c r="AI37" s="285">
        <v>10</v>
      </c>
      <c r="AJ37" s="416">
        <f t="shared" si="14"/>
        <v>250</v>
      </c>
      <c r="AK37" s="406">
        <f t="shared" ref="AK37:AL37" si="47">G37+I37+K37+M37+O37+Q37+S37+U37+W37+Y37+AA37+AC37+AE37+AG37+AI37</f>
        <v>925</v>
      </c>
      <c r="AL37" s="169">
        <f t="shared" si="47"/>
        <v>23125</v>
      </c>
    </row>
    <row r="38" ht="13.2" spans="1:38">
      <c r="A38" s="152">
        <v>34</v>
      </c>
      <c r="B38" s="19" t="s">
        <v>288</v>
      </c>
      <c r="C38" s="405"/>
      <c r="D38" s="169">
        <v>500</v>
      </c>
      <c r="E38" s="406">
        <v>40</v>
      </c>
      <c r="F38" s="169">
        <v>20000</v>
      </c>
      <c r="G38" s="285">
        <v>40</v>
      </c>
      <c r="H38" s="407">
        <f t="shared" si="19"/>
        <v>20000</v>
      </c>
      <c r="I38" s="284">
        <v>40</v>
      </c>
      <c r="J38" s="407">
        <f t="shared" si="1"/>
        <v>20000</v>
      </c>
      <c r="K38" s="285">
        <v>0</v>
      </c>
      <c r="L38" s="407">
        <f t="shared" si="2"/>
        <v>0</v>
      </c>
      <c r="M38" s="285">
        <v>0</v>
      </c>
      <c r="N38" s="407">
        <f t="shared" si="3"/>
        <v>0</v>
      </c>
      <c r="O38" s="285">
        <v>0</v>
      </c>
      <c r="P38" s="407">
        <f t="shared" si="4"/>
        <v>0</v>
      </c>
      <c r="Q38" s="406">
        <v>40</v>
      </c>
      <c r="R38" s="169">
        <f t="shared" si="5"/>
        <v>20000</v>
      </c>
      <c r="S38" s="406">
        <v>40</v>
      </c>
      <c r="T38" s="169">
        <f t="shared" si="6"/>
        <v>20000</v>
      </c>
      <c r="U38" s="406">
        <v>40</v>
      </c>
      <c r="V38" s="169">
        <f t="shared" si="7"/>
        <v>20000</v>
      </c>
      <c r="W38" s="285">
        <v>40</v>
      </c>
      <c r="X38" s="407">
        <f t="shared" si="8"/>
        <v>20000</v>
      </c>
      <c r="Y38" s="285">
        <v>0</v>
      </c>
      <c r="Z38" s="407">
        <f t="shared" si="9"/>
        <v>0</v>
      </c>
      <c r="AA38" s="285">
        <v>35</v>
      </c>
      <c r="AB38" s="407">
        <f t="shared" si="10"/>
        <v>17500</v>
      </c>
      <c r="AC38" s="285">
        <v>0</v>
      </c>
      <c r="AD38" s="407">
        <f t="shared" si="11"/>
        <v>0</v>
      </c>
      <c r="AE38" s="406">
        <v>40</v>
      </c>
      <c r="AF38" s="169">
        <f t="shared" si="12"/>
        <v>20000</v>
      </c>
      <c r="AG38" s="285">
        <v>10</v>
      </c>
      <c r="AH38" s="407">
        <f t="shared" si="13"/>
        <v>5000</v>
      </c>
      <c r="AI38" s="285">
        <v>10</v>
      </c>
      <c r="AJ38" s="416">
        <f t="shared" si="14"/>
        <v>5000</v>
      </c>
      <c r="AK38" s="406">
        <f t="shared" ref="AK38:AL38" si="48">G38+I38+K38+M38+O38+Q38+S38+U38+W38+Y38+AA38+AC38+AE38+AG38+AI38</f>
        <v>335</v>
      </c>
      <c r="AL38" s="169">
        <f t="shared" si="48"/>
        <v>167500</v>
      </c>
    </row>
    <row r="39" ht="13.2" spans="1:38">
      <c r="A39" s="152">
        <v>35</v>
      </c>
      <c r="B39" s="19" t="s">
        <v>289</v>
      </c>
      <c r="C39" s="405"/>
      <c r="D39" s="169">
        <v>460</v>
      </c>
      <c r="E39" s="406">
        <v>60</v>
      </c>
      <c r="F39" s="169">
        <v>27600</v>
      </c>
      <c r="G39" s="285">
        <v>30</v>
      </c>
      <c r="H39" s="407">
        <f t="shared" si="19"/>
        <v>13800</v>
      </c>
      <c r="I39" s="284">
        <v>60</v>
      </c>
      <c r="J39" s="407">
        <f t="shared" si="1"/>
        <v>27600</v>
      </c>
      <c r="K39" s="285">
        <v>0</v>
      </c>
      <c r="L39" s="407">
        <f t="shared" si="2"/>
        <v>0</v>
      </c>
      <c r="M39" s="285">
        <v>0</v>
      </c>
      <c r="N39" s="407">
        <f t="shared" si="3"/>
        <v>0</v>
      </c>
      <c r="O39" s="285">
        <v>0</v>
      </c>
      <c r="P39" s="407">
        <f t="shared" si="4"/>
        <v>0</v>
      </c>
      <c r="Q39" s="406">
        <v>50</v>
      </c>
      <c r="R39" s="169">
        <f t="shared" si="5"/>
        <v>23000</v>
      </c>
      <c r="S39" s="406">
        <v>50</v>
      </c>
      <c r="T39" s="169">
        <f t="shared" si="6"/>
        <v>23000</v>
      </c>
      <c r="U39" s="406">
        <v>60</v>
      </c>
      <c r="V39" s="169">
        <f t="shared" si="7"/>
        <v>27600</v>
      </c>
      <c r="W39" s="285">
        <v>60</v>
      </c>
      <c r="X39" s="407">
        <f t="shared" si="8"/>
        <v>27600</v>
      </c>
      <c r="Y39" s="285">
        <v>0</v>
      </c>
      <c r="Z39" s="407">
        <f t="shared" si="9"/>
        <v>0</v>
      </c>
      <c r="AA39" s="285">
        <v>50</v>
      </c>
      <c r="AB39" s="407">
        <f t="shared" si="10"/>
        <v>23000</v>
      </c>
      <c r="AC39" s="285">
        <v>0</v>
      </c>
      <c r="AD39" s="407">
        <f t="shared" si="11"/>
        <v>0</v>
      </c>
      <c r="AE39" s="406">
        <v>60</v>
      </c>
      <c r="AF39" s="169">
        <f t="shared" si="12"/>
        <v>27600</v>
      </c>
      <c r="AG39" s="285">
        <v>10</v>
      </c>
      <c r="AH39" s="407">
        <f t="shared" si="13"/>
        <v>4600</v>
      </c>
      <c r="AI39" s="285">
        <v>10</v>
      </c>
      <c r="AJ39" s="416">
        <f t="shared" si="14"/>
        <v>4600</v>
      </c>
      <c r="AK39" s="406">
        <f t="shared" ref="AK39:AL39" si="49">G39+I39+K39+M39+O39+Q39+S39+U39+W39+Y39+AA39+AC39+AE39+AG39+AI39</f>
        <v>440</v>
      </c>
      <c r="AL39" s="169">
        <f t="shared" si="49"/>
        <v>202400</v>
      </c>
    </row>
    <row r="40" ht="24" spans="1:38">
      <c r="A40" s="152">
        <v>36</v>
      </c>
      <c r="B40" s="19" t="s">
        <v>290</v>
      </c>
      <c r="C40" s="405"/>
      <c r="D40" s="169">
        <v>1500</v>
      </c>
      <c r="E40" s="406">
        <v>50</v>
      </c>
      <c r="F40" s="169">
        <v>75000</v>
      </c>
      <c r="G40" s="285">
        <v>30</v>
      </c>
      <c r="H40" s="407">
        <f t="shared" si="19"/>
        <v>45000</v>
      </c>
      <c r="I40" s="284">
        <v>50</v>
      </c>
      <c r="J40" s="407">
        <f t="shared" si="1"/>
        <v>75000</v>
      </c>
      <c r="K40" s="285">
        <v>0</v>
      </c>
      <c r="L40" s="407">
        <f t="shared" si="2"/>
        <v>0</v>
      </c>
      <c r="M40" s="285">
        <v>0</v>
      </c>
      <c r="N40" s="407">
        <f t="shared" si="3"/>
        <v>0</v>
      </c>
      <c r="O40" s="285">
        <v>0</v>
      </c>
      <c r="P40" s="407">
        <f t="shared" si="4"/>
        <v>0</v>
      </c>
      <c r="Q40" s="406">
        <v>50</v>
      </c>
      <c r="R40" s="169">
        <f t="shared" si="5"/>
        <v>75000</v>
      </c>
      <c r="S40" s="406">
        <v>50</v>
      </c>
      <c r="T40" s="169">
        <f t="shared" si="6"/>
        <v>75000</v>
      </c>
      <c r="U40" s="406">
        <v>50</v>
      </c>
      <c r="V40" s="169">
        <f t="shared" si="7"/>
        <v>75000</v>
      </c>
      <c r="W40" s="285">
        <v>50</v>
      </c>
      <c r="X40" s="407">
        <f t="shared" si="8"/>
        <v>75000</v>
      </c>
      <c r="Y40" s="285">
        <v>0</v>
      </c>
      <c r="Z40" s="407">
        <f t="shared" si="9"/>
        <v>0</v>
      </c>
      <c r="AA40" s="285">
        <v>40</v>
      </c>
      <c r="AB40" s="407">
        <f t="shared" si="10"/>
        <v>60000</v>
      </c>
      <c r="AC40" s="285">
        <v>0</v>
      </c>
      <c r="AD40" s="407">
        <f t="shared" si="11"/>
        <v>0</v>
      </c>
      <c r="AE40" s="406">
        <v>50</v>
      </c>
      <c r="AF40" s="169">
        <f t="shared" si="12"/>
        <v>75000</v>
      </c>
      <c r="AG40" s="285">
        <v>10</v>
      </c>
      <c r="AH40" s="407">
        <f t="shared" si="13"/>
        <v>15000</v>
      </c>
      <c r="AI40" s="285">
        <v>10</v>
      </c>
      <c r="AJ40" s="416">
        <f t="shared" si="14"/>
        <v>15000</v>
      </c>
      <c r="AK40" s="406">
        <f t="shared" ref="AK40:AL40" si="50">G40+I40+K40+M40+O40+Q40+S40+U40+W40+Y40+AA40+AC40+AE40+AG40+AI40</f>
        <v>390</v>
      </c>
      <c r="AL40" s="169">
        <f t="shared" si="50"/>
        <v>585000</v>
      </c>
    </row>
    <row r="41" ht="13.2" spans="1:38">
      <c r="A41" s="152">
        <v>37</v>
      </c>
      <c r="B41" s="19" t="s">
        <v>291</v>
      </c>
      <c r="C41" s="405"/>
      <c r="D41" s="169">
        <v>450</v>
      </c>
      <c r="E41" s="406">
        <v>50</v>
      </c>
      <c r="F41" s="169">
        <v>22500</v>
      </c>
      <c r="G41" s="285">
        <v>30</v>
      </c>
      <c r="H41" s="407">
        <f t="shared" si="19"/>
        <v>13500</v>
      </c>
      <c r="I41" s="284">
        <v>50</v>
      </c>
      <c r="J41" s="407">
        <f t="shared" si="1"/>
        <v>22500</v>
      </c>
      <c r="K41" s="285">
        <v>0</v>
      </c>
      <c r="L41" s="407">
        <f t="shared" si="2"/>
        <v>0</v>
      </c>
      <c r="M41" s="285">
        <v>0</v>
      </c>
      <c r="N41" s="407">
        <f t="shared" si="3"/>
        <v>0</v>
      </c>
      <c r="O41" s="285">
        <v>0</v>
      </c>
      <c r="P41" s="407">
        <f t="shared" si="4"/>
        <v>0</v>
      </c>
      <c r="Q41" s="406">
        <v>50</v>
      </c>
      <c r="R41" s="169">
        <f t="shared" si="5"/>
        <v>22500</v>
      </c>
      <c r="S41" s="406">
        <v>50</v>
      </c>
      <c r="T41" s="169">
        <f t="shared" si="6"/>
        <v>22500</v>
      </c>
      <c r="U41" s="406">
        <v>50</v>
      </c>
      <c r="V41" s="169">
        <f t="shared" si="7"/>
        <v>22500</v>
      </c>
      <c r="W41" s="285">
        <v>50</v>
      </c>
      <c r="X41" s="407">
        <f t="shared" si="8"/>
        <v>22500</v>
      </c>
      <c r="Y41" s="285">
        <v>0</v>
      </c>
      <c r="Z41" s="407">
        <f t="shared" si="9"/>
        <v>0</v>
      </c>
      <c r="AA41" s="285">
        <v>40</v>
      </c>
      <c r="AB41" s="407">
        <f t="shared" si="10"/>
        <v>18000</v>
      </c>
      <c r="AC41" s="285">
        <v>0</v>
      </c>
      <c r="AD41" s="407">
        <f t="shared" si="11"/>
        <v>0</v>
      </c>
      <c r="AE41" s="406">
        <v>50</v>
      </c>
      <c r="AF41" s="169">
        <f t="shared" si="12"/>
        <v>22500</v>
      </c>
      <c r="AG41" s="285">
        <v>10</v>
      </c>
      <c r="AH41" s="407">
        <f t="shared" si="13"/>
        <v>4500</v>
      </c>
      <c r="AI41" s="285">
        <v>10</v>
      </c>
      <c r="AJ41" s="416">
        <f t="shared" si="14"/>
        <v>4500</v>
      </c>
      <c r="AK41" s="406">
        <f t="shared" ref="AK41:AL41" si="51">G41+I41+K41+M41+O41+Q41+S41+U41+W41+Y41+AA41+AC41+AE41+AG41+AI41</f>
        <v>390</v>
      </c>
      <c r="AL41" s="169">
        <f t="shared" si="51"/>
        <v>175500</v>
      </c>
    </row>
    <row r="42" ht="13.2" spans="1:38">
      <c r="A42" s="152">
        <v>38</v>
      </c>
      <c r="B42" s="19" t="s">
        <v>292</v>
      </c>
      <c r="C42" s="405"/>
      <c r="D42" s="169">
        <v>1800</v>
      </c>
      <c r="E42" s="406">
        <v>20</v>
      </c>
      <c r="F42" s="169">
        <v>36000</v>
      </c>
      <c r="G42" s="285">
        <v>20</v>
      </c>
      <c r="H42" s="407">
        <f t="shared" si="19"/>
        <v>36000</v>
      </c>
      <c r="I42" s="284">
        <v>20</v>
      </c>
      <c r="J42" s="407">
        <f t="shared" si="1"/>
        <v>36000</v>
      </c>
      <c r="K42" s="285">
        <v>0</v>
      </c>
      <c r="L42" s="407">
        <f t="shared" si="2"/>
        <v>0</v>
      </c>
      <c r="M42" s="285">
        <v>0</v>
      </c>
      <c r="N42" s="407">
        <f t="shared" si="3"/>
        <v>0</v>
      </c>
      <c r="O42" s="285">
        <v>0</v>
      </c>
      <c r="P42" s="407">
        <f t="shared" si="4"/>
        <v>0</v>
      </c>
      <c r="Q42" s="406">
        <v>20</v>
      </c>
      <c r="R42" s="169">
        <f t="shared" si="5"/>
        <v>36000</v>
      </c>
      <c r="S42" s="406">
        <v>20</v>
      </c>
      <c r="T42" s="169">
        <f t="shared" si="6"/>
        <v>36000</v>
      </c>
      <c r="U42" s="406">
        <v>20</v>
      </c>
      <c r="V42" s="169">
        <f t="shared" si="7"/>
        <v>36000</v>
      </c>
      <c r="W42" s="285">
        <v>20</v>
      </c>
      <c r="X42" s="407">
        <f t="shared" si="8"/>
        <v>36000</v>
      </c>
      <c r="Y42" s="285">
        <v>0</v>
      </c>
      <c r="Z42" s="407">
        <f t="shared" si="9"/>
        <v>0</v>
      </c>
      <c r="AA42" s="285">
        <v>20</v>
      </c>
      <c r="AB42" s="407">
        <f t="shared" si="10"/>
        <v>36000</v>
      </c>
      <c r="AC42" s="285">
        <v>0</v>
      </c>
      <c r="AD42" s="407">
        <f t="shared" si="11"/>
        <v>0</v>
      </c>
      <c r="AE42" s="406">
        <v>20</v>
      </c>
      <c r="AF42" s="169">
        <f t="shared" si="12"/>
        <v>36000</v>
      </c>
      <c r="AG42" s="285">
        <v>10</v>
      </c>
      <c r="AH42" s="407">
        <f t="shared" si="13"/>
        <v>18000</v>
      </c>
      <c r="AI42" s="285">
        <v>10</v>
      </c>
      <c r="AJ42" s="416">
        <f t="shared" si="14"/>
        <v>18000</v>
      </c>
      <c r="AK42" s="406">
        <f t="shared" ref="AK42:AL42" si="52">G42+I42+K42+M42+O42+Q42+S42+U42+W42+Y42+AA42+AC42+AE42+AG42+AI42</f>
        <v>180</v>
      </c>
      <c r="AL42" s="169">
        <f t="shared" si="52"/>
        <v>324000</v>
      </c>
    </row>
    <row r="43" ht="13.2" spans="1:38">
      <c r="A43" s="152">
        <v>39</v>
      </c>
      <c r="B43" s="19" t="s">
        <v>293</v>
      </c>
      <c r="C43" s="405"/>
      <c r="D43" s="169">
        <v>450</v>
      </c>
      <c r="E43" s="406">
        <v>50</v>
      </c>
      <c r="F43" s="169">
        <v>22500</v>
      </c>
      <c r="G43" s="285">
        <v>25</v>
      </c>
      <c r="H43" s="407">
        <f t="shared" si="19"/>
        <v>11250</v>
      </c>
      <c r="I43" s="284">
        <v>50</v>
      </c>
      <c r="J43" s="407">
        <f t="shared" si="1"/>
        <v>22500</v>
      </c>
      <c r="K43" s="285">
        <v>0</v>
      </c>
      <c r="L43" s="407">
        <f t="shared" si="2"/>
        <v>0</v>
      </c>
      <c r="M43" s="285">
        <v>0</v>
      </c>
      <c r="N43" s="407">
        <f t="shared" si="3"/>
        <v>0</v>
      </c>
      <c r="O43" s="285">
        <v>0</v>
      </c>
      <c r="P43" s="407">
        <f t="shared" si="4"/>
        <v>0</v>
      </c>
      <c r="Q43" s="406">
        <v>50</v>
      </c>
      <c r="R43" s="169">
        <f t="shared" si="5"/>
        <v>22500</v>
      </c>
      <c r="S43" s="406">
        <v>50</v>
      </c>
      <c r="T43" s="169">
        <f t="shared" si="6"/>
        <v>22500</v>
      </c>
      <c r="U43" s="406">
        <v>50</v>
      </c>
      <c r="V43" s="169">
        <f t="shared" si="7"/>
        <v>22500</v>
      </c>
      <c r="W43" s="285">
        <v>50</v>
      </c>
      <c r="X43" s="407">
        <f t="shared" si="8"/>
        <v>22500</v>
      </c>
      <c r="Y43" s="285">
        <v>0</v>
      </c>
      <c r="Z43" s="407">
        <f t="shared" si="9"/>
        <v>0</v>
      </c>
      <c r="AA43" s="285">
        <v>40</v>
      </c>
      <c r="AB43" s="407">
        <f t="shared" si="10"/>
        <v>18000</v>
      </c>
      <c r="AC43" s="285">
        <v>0</v>
      </c>
      <c r="AD43" s="407">
        <f t="shared" si="11"/>
        <v>0</v>
      </c>
      <c r="AE43" s="406">
        <v>50</v>
      </c>
      <c r="AF43" s="169">
        <f t="shared" si="12"/>
        <v>22500</v>
      </c>
      <c r="AG43" s="285">
        <v>10</v>
      </c>
      <c r="AH43" s="407">
        <f t="shared" si="13"/>
        <v>4500</v>
      </c>
      <c r="AI43" s="285">
        <v>10</v>
      </c>
      <c r="AJ43" s="416">
        <f t="shared" si="14"/>
        <v>4500</v>
      </c>
      <c r="AK43" s="406">
        <f t="shared" ref="AK43:AL43" si="53">G43+I43+K43+M43+O43+Q43+S43+U43+W43+Y43+AA43+AC43+AE43+AG43+AI43</f>
        <v>385</v>
      </c>
      <c r="AL43" s="169">
        <f t="shared" si="53"/>
        <v>173250</v>
      </c>
    </row>
    <row r="44" ht="13.2" spans="1:38">
      <c r="A44" s="152">
        <v>40</v>
      </c>
      <c r="B44" s="19" t="s">
        <v>294</v>
      </c>
      <c r="C44" s="405"/>
      <c r="D44" s="169">
        <v>400</v>
      </c>
      <c r="E44" s="406">
        <v>50</v>
      </c>
      <c r="F44" s="169">
        <v>20000</v>
      </c>
      <c r="G44" s="285">
        <v>25</v>
      </c>
      <c r="H44" s="407">
        <f t="shared" si="19"/>
        <v>10000</v>
      </c>
      <c r="I44" s="284">
        <v>50</v>
      </c>
      <c r="J44" s="407">
        <f t="shared" si="1"/>
        <v>20000</v>
      </c>
      <c r="K44" s="285">
        <v>0</v>
      </c>
      <c r="L44" s="407">
        <f t="shared" si="2"/>
        <v>0</v>
      </c>
      <c r="M44" s="285">
        <v>0</v>
      </c>
      <c r="N44" s="407">
        <f t="shared" si="3"/>
        <v>0</v>
      </c>
      <c r="O44" s="285">
        <v>0</v>
      </c>
      <c r="P44" s="407">
        <f t="shared" si="4"/>
        <v>0</v>
      </c>
      <c r="Q44" s="406">
        <v>50</v>
      </c>
      <c r="R44" s="169">
        <f t="shared" si="5"/>
        <v>20000</v>
      </c>
      <c r="S44" s="406">
        <v>50</v>
      </c>
      <c r="T44" s="169">
        <f t="shared" si="6"/>
        <v>20000</v>
      </c>
      <c r="U44" s="406">
        <v>50</v>
      </c>
      <c r="V44" s="169">
        <f t="shared" si="7"/>
        <v>20000</v>
      </c>
      <c r="W44" s="285">
        <v>50</v>
      </c>
      <c r="X44" s="407">
        <f t="shared" si="8"/>
        <v>20000</v>
      </c>
      <c r="Y44" s="285">
        <v>0</v>
      </c>
      <c r="Z44" s="407">
        <f t="shared" si="9"/>
        <v>0</v>
      </c>
      <c r="AA44" s="285">
        <v>40</v>
      </c>
      <c r="AB44" s="407">
        <f t="shared" si="10"/>
        <v>16000</v>
      </c>
      <c r="AC44" s="285">
        <v>0</v>
      </c>
      <c r="AD44" s="407">
        <f t="shared" si="11"/>
        <v>0</v>
      </c>
      <c r="AE44" s="406">
        <v>50</v>
      </c>
      <c r="AF44" s="169">
        <f t="shared" si="12"/>
        <v>20000</v>
      </c>
      <c r="AG44" s="285">
        <v>10</v>
      </c>
      <c r="AH44" s="407">
        <f t="shared" si="13"/>
        <v>4000</v>
      </c>
      <c r="AI44" s="285">
        <v>10</v>
      </c>
      <c r="AJ44" s="416">
        <f t="shared" si="14"/>
        <v>4000</v>
      </c>
      <c r="AK44" s="406">
        <f t="shared" ref="AK44:AL44" si="54">G44+I44+K44+M44+O44+Q44+S44+U44+W44+Y44+AA44+AC44+AE44+AG44+AI44</f>
        <v>385</v>
      </c>
      <c r="AL44" s="169">
        <f t="shared" si="54"/>
        <v>154000</v>
      </c>
    </row>
    <row r="45" ht="13.2" spans="1:38">
      <c r="A45" s="152">
        <v>41</v>
      </c>
      <c r="B45" s="19" t="s">
        <v>295</v>
      </c>
      <c r="C45" s="405"/>
      <c r="D45" s="409">
        <v>1000</v>
      </c>
      <c r="E45" s="406">
        <v>25</v>
      </c>
      <c r="F45" s="169">
        <v>25000</v>
      </c>
      <c r="G45" s="285">
        <v>25</v>
      </c>
      <c r="H45" s="407">
        <f t="shared" si="19"/>
        <v>25000</v>
      </c>
      <c r="I45" s="284">
        <v>25</v>
      </c>
      <c r="J45" s="407">
        <f t="shared" si="1"/>
        <v>25000</v>
      </c>
      <c r="K45" s="285">
        <v>0</v>
      </c>
      <c r="L45" s="407">
        <f t="shared" si="2"/>
        <v>0</v>
      </c>
      <c r="M45" s="406">
        <v>0</v>
      </c>
      <c r="N45" s="407">
        <f t="shared" si="3"/>
        <v>0</v>
      </c>
      <c r="O45" s="285">
        <v>0</v>
      </c>
      <c r="P45" s="407">
        <f t="shared" si="4"/>
        <v>0</v>
      </c>
      <c r="Q45" s="406">
        <v>25</v>
      </c>
      <c r="R45" s="169">
        <f t="shared" si="5"/>
        <v>25000</v>
      </c>
      <c r="S45" s="406">
        <v>25</v>
      </c>
      <c r="T45" s="169">
        <f t="shared" si="6"/>
        <v>25000</v>
      </c>
      <c r="U45" s="406">
        <v>25</v>
      </c>
      <c r="V45" s="169">
        <f t="shared" si="7"/>
        <v>25000</v>
      </c>
      <c r="W45" s="285">
        <v>25</v>
      </c>
      <c r="X45" s="407">
        <f t="shared" si="8"/>
        <v>25000</v>
      </c>
      <c r="Y45" s="285">
        <v>0</v>
      </c>
      <c r="Z45" s="407">
        <f t="shared" si="9"/>
        <v>0</v>
      </c>
      <c r="AA45" s="285">
        <v>20</v>
      </c>
      <c r="AB45" s="407">
        <f t="shared" si="10"/>
        <v>20000</v>
      </c>
      <c r="AC45" s="285">
        <v>20</v>
      </c>
      <c r="AD45" s="407">
        <f t="shared" si="11"/>
        <v>20000</v>
      </c>
      <c r="AE45" s="406">
        <v>25</v>
      </c>
      <c r="AF45" s="169">
        <f t="shared" si="12"/>
        <v>25000</v>
      </c>
      <c r="AG45" s="285">
        <v>10</v>
      </c>
      <c r="AH45" s="407">
        <f t="shared" si="13"/>
        <v>10000</v>
      </c>
      <c r="AI45" s="285">
        <v>10</v>
      </c>
      <c r="AJ45" s="416">
        <f t="shared" si="14"/>
        <v>10000</v>
      </c>
      <c r="AK45" s="406">
        <f t="shared" ref="AK45:AL45" si="55">G45+I45+K45+M45+O45+Q45+S45+U45+W45+Y45+AA45+AC45+AE45+AG45+AI45</f>
        <v>235</v>
      </c>
      <c r="AL45" s="169">
        <f t="shared" si="55"/>
        <v>235000</v>
      </c>
    </row>
    <row r="46" ht="15.6" spans="1:38">
      <c r="A46" s="410" t="s">
        <v>31</v>
      </c>
      <c r="B46" s="2"/>
      <c r="C46" s="3"/>
      <c r="D46" s="411">
        <f t="shared" ref="D46:AL46" si="56">SUM(D5:D45)</f>
        <v>9168235</v>
      </c>
      <c r="E46" s="369">
        <f t="shared" si="56"/>
        <v>1145</v>
      </c>
      <c r="F46" s="411">
        <f t="shared" si="56"/>
        <v>13871100</v>
      </c>
      <c r="G46" s="412">
        <f t="shared" si="56"/>
        <v>496</v>
      </c>
      <c r="H46" s="411">
        <f t="shared" si="56"/>
        <v>1252550</v>
      </c>
      <c r="I46" s="412">
        <f t="shared" si="56"/>
        <v>1112</v>
      </c>
      <c r="J46" s="411">
        <f t="shared" si="56"/>
        <v>15074100</v>
      </c>
      <c r="K46" s="412">
        <f t="shared" si="56"/>
        <v>0</v>
      </c>
      <c r="L46" s="411">
        <f t="shared" si="56"/>
        <v>0</v>
      </c>
      <c r="M46" s="412">
        <f t="shared" si="56"/>
        <v>0</v>
      </c>
      <c r="N46" s="411">
        <f t="shared" si="56"/>
        <v>0</v>
      </c>
      <c r="O46" s="412">
        <f t="shared" si="56"/>
        <v>3</v>
      </c>
      <c r="P46" s="411">
        <f t="shared" si="56"/>
        <v>1850000</v>
      </c>
      <c r="Q46" s="412">
        <f t="shared" si="56"/>
        <v>929</v>
      </c>
      <c r="R46" s="411">
        <f t="shared" si="56"/>
        <v>9207250</v>
      </c>
      <c r="S46" s="412">
        <f t="shared" si="56"/>
        <v>929</v>
      </c>
      <c r="T46" s="411">
        <f t="shared" si="56"/>
        <v>10457250</v>
      </c>
      <c r="U46" s="412">
        <f t="shared" si="56"/>
        <v>1140</v>
      </c>
      <c r="V46" s="411">
        <f t="shared" si="56"/>
        <v>7988600</v>
      </c>
      <c r="W46" s="412">
        <f t="shared" si="56"/>
        <v>1159</v>
      </c>
      <c r="X46" s="411">
        <f t="shared" si="56"/>
        <v>12291100</v>
      </c>
      <c r="Y46" s="412">
        <f t="shared" si="56"/>
        <v>0</v>
      </c>
      <c r="Z46" s="411">
        <f t="shared" si="56"/>
        <v>0</v>
      </c>
      <c r="AA46" s="412">
        <f t="shared" si="56"/>
        <v>827</v>
      </c>
      <c r="AB46" s="411">
        <f t="shared" si="56"/>
        <v>7492625</v>
      </c>
      <c r="AC46" s="412">
        <f t="shared" si="56"/>
        <v>115</v>
      </c>
      <c r="AD46" s="411">
        <f t="shared" si="56"/>
        <v>12934750</v>
      </c>
      <c r="AE46" s="412">
        <f t="shared" si="56"/>
        <v>937</v>
      </c>
      <c r="AF46" s="411">
        <f t="shared" si="56"/>
        <v>3307350</v>
      </c>
      <c r="AG46" s="412">
        <f t="shared" si="56"/>
        <v>200</v>
      </c>
      <c r="AH46" s="411">
        <f t="shared" si="56"/>
        <v>327850</v>
      </c>
      <c r="AI46" s="412">
        <f t="shared" si="56"/>
        <v>200</v>
      </c>
      <c r="AJ46" s="411">
        <f t="shared" si="56"/>
        <v>327850</v>
      </c>
      <c r="AK46" s="412">
        <f t="shared" si="56"/>
        <v>8047</v>
      </c>
      <c r="AL46" s="411">
        <f t="shared" si="56"/>
        <v>82511275</v>
      </c>
    </row>
    <row r="47" ht="21" spans="1:38">
      <c r="A47" s="403" t="s">
        <v>296</v>
      </c>
      <c r="B47" s="2"/>
      <c r="C47" s="2"/>
      <c r="D47" s="2"/>
      <c r="E47" s="2"/>
      <c r="F47" s="3"/>
      <c r="G47" s="413"/>
      <c r="H47" s="276"/>
      <c r="I47" s="413"/>
      <c r="J47" s="276"/>
      <c r="K47" s="413"/>
      <c r="L47" s="276"/>
      <c r="M47" s="413">
        <v>0</v>
      </c>
      <c r="N47" s="276"/>
      <c r="O47" s="413">
        <v>0</v>
      </c>
      <c r="P47" s="276"/>
      <c r="Q47" s="413"/>
      <c r="R47" s="364"/>
      <c r="S47" s="413"/>
      <c r="T47" s="364"/>
      <c r="U47" s="413"/>
      <c r="V47" s="364"/>
      <c r="W47" s="413"/>
      <c r="X47" s="276"/>
      <c r="Y47" s="413"/>
      <c r="Z47" s="276"/>
      <c r="AA47" s="413"/>
      <c r="AB47" s="276"/>
      <c r="AC47" s="413"/>
      <c r="AD47" s="276"/>
      <c r="AE47" s="413"/>
      <c r="AF47" s="364"/>
      <c r="AG47" s="413"/>
      <c r="AH47" s="276"/>
      <c r="AI47" s="413"/>
      <c r="AJ47" s="417"/>
      <c r="AK47" s="418">
        <f t="shared" ref="AK47:AL47" si="57">G47+I47+K47+M47+O47+Q47+S47+U47+W47+Y47+AA47+AC47+AE47+AG47+AI47</f>
        <v>0</v>
      </c>
      <c r="AL47" s="419">
        <f t="shared" si="57"/>
        <v>0</v>
      </c>
    </row>
    <row r="48" ht="27" customHeight="1" spans="1:38">
      <c r="A48" s="362" t="s">
        <v>47</v>
      </c>
      <c r="B48" s="362" t="s">
        <v>234</v>
      </c>
      <c r="C48" s="362" t="s">
        <v>235</v>
      </c>
      <c r="D48" s="362" t="s">
        <v>236</v>
      </c>
      <c r="E48" s="362" t="s">
        <v>237</v>
      </c>
      <c r="F48" s="362" t="s">
        <v>238</v>
      </c>
      <c r="G48" s="12" t="s">
        <v>52</v>
      </c>
      <c r="H48" s="12" t="s">
        <v>53</v>
      </c>
      <c r="I48" s="12" t="s">
        <v>52</v>
      </c>
      <c r="J48" s="12" t="s">
        <v>53</v>
      </c>
      <c r="K48" s="12" t="s">
        <v>52</v>
      </c>
      <c r="L48" s="12" t="s">
        <v>53</v>
      </c>
      <c r="M48" s="12" t="s">
        <v>52</v>
      </c>
      <c r="N48" s="12" t="s">
        <v>53</v>
      </c>
      <c r="O48" s="12" t="s">
        <v>52</v>
      </c>
      <c r="P48" s="12" t="s">
        <v>53</v>
      </c>
      <c r="Q48" s="12" t="s">
        <v>52</v>
      </c>
      <c r="R48" s="12" t="s">
        <v>53</v>
      </c>
      <c r="S48" s="12" t="s">
        <v>52</v>
      </c>
      <c r="T48" s="12" t="s">
        <v>53</v>
      </c>
      <c r="U48" s="12" t="s">
        <v>52</v>
      </c>
      <c r="V48" s="12" t="s">
        <v>53</v>
      </c>
      <c r="W48" s="12" t="s">
        <v>52</v>
      </c>
      <c r="X48" s="12" t="s">
        <v>53</v>
      </c>
      <c r="Y48" s="12" t="s">
        <v>52</v>
      </c>
      <c r="Z48" s="12" t="s">
        <v>53</v>
      </c>
      <c r="AA48" s="12" t="s">
        <v>52</v>
      </c>
      <c r="AB48" s="12" t="s">
        <v>53</v>
      </c>
      <c r="AC48" s="12" t="s">
        <v>52</v>
      </c>
      <c r="AD48" s="12" t="s">
        <v>53</v>
      </c>
      <c r="AE48" s="12" t="s">
        <v>52</v>
      </c>
      <c r="AF48" s="12" t="s">
        <v>53</v>
      </c>
      <c r="AG48" s="12" t="s">
        <v>52</v>
      </c>
      <c r="AH48" s="12" t="s">
        <v>53</v>
      </c>
      <c r="AI48" s="12" t="s">
        <v>52</v>
      </c>
      <c r="AJ48" s="415" t="s">
        <v>53</v>
      </c>
      <c r="AK48" s="12" t="s">
        <v>52</v>
      </c>
      <c r="AL48" s="12" t="s">
        <v>53</v>
      </c>
    </row>
    <row r="49" ht="24" spans="1:38">
      <c r="A49" s="152">
        <v>1</v>
      </c>
      <c r="B49" s="19" t="s">
        <v>297</v>
      </c>
      <c r="C49" s="405" t="s">
        <v>298</v>
      </c>
      <c r="D49" s="169">
        <v>400000</v>
      </c>
      <c r="E49" s="406">
        <v>1</v>
      </c>
      <c r="F49" s="169">
        <v>400000</v>
      </c>
      <c r="G49" s="285">
        <v>1</v>
      </c>
      <c r="H49" s="407">
        <f t="shared" ref="H49:H76" si="58">G49*D49</f>
        <v>400000</v>
      </c>
      <c r="I49" s="284">
        <v>1</v>
      </c>
      <c r="J49" s="407">
        <f t="shared" ref="J49:J76" si="59">I49*D49</f>
        <v>400000</v>
      </c>
      <c r="K49" s="285">
        <v>0</v>
      </c>
      <c r="L49" s="407">
        <f t="shared" ref="L49:L76" si="60">K49*D49</f>
        <v>0</v>
      </c>
      <c r="M49" s="285">
        <v>0</v>
      </c>
      <c r="N49" s="407">
        <f t="shared" ref="N49:N76" si="61">M49*D49</f>
        <v>0</v>
      </c>
      <c r="O49" s="285">
        <v>1</v>
      </c>
      <c r="P49" s="407">
        <f t="shared" ref="P49:P76" si="62">O49*D49</f>
        <v>400000</v>
      </c>
      <c r="Q49" s="406">
        <v>0</v>
      </c>
      <c r="R49" s="169">
        <f t="shared" ref="R49:R76" si="63">Q49*D49</f>
        <v>0</v>
      </c>
      <c r="S49" s="406">
        <v>0</v>
      </c>
      <c r="T49" s="169">
        <f t="shared" ref="T49:T76" si="64">S49*D49</f>
        <v>0</v>
      </c>
      <c r="U49" s="406">
        <v>1</v>
      </c>
      <c r="V49" s="169">
        <f t="shared" ref="V49:V76" si="65">U49*D49</f>
        <v>400000</v>
      </c>
      <c r="W49" s="285">
        <v>1</v>
      </c>
      <c r="X49" s="407">
        <f t="shared" ref="X49:X76" si="66">W49*D49</f>
        <v>400000</v>
      </c>
      <c r="Y49" s="285">
        <v>0</v>
      </c>
      <c r="Z49" s="407">
        <f t="shared" ref="Z49:Z76" si="67">Y49*D49</f>
        <v>0</v>
      </c>
      <c r="AA49" s="285">
        <v>1</v>
      </c>
      <c r="AB49" s="407">
        <f t="shared" ref="AB49:AB76" si="68">AA49*D49</f>
        <v>400000</v>
      </c>
      <c r="AC49" s="285">
        <v>1</v>
      </c>
      <c r="AD49" s="407">
        <f t="shared" ref="AD49:AD76" si="69">AC49*D49</f>
        <v>400000</v>
      </c>
      <c r="AE49" s="406">
        <v>1</v>
      </c>
      <c r="AF49" s="169">
        <f t="shared" ref="AF49:AF76" si="70">AE49*D49</f>
        <v>400000</v>
      </c>
      <c r="AG49" s="285">
        <v>0</v>
      </c>
      <c r="AH49" s="407">
        <f t="shared" ref="AH49:AH76" si="71">AG49*D49</f>
        <v>0</v>
      </c>
      <c r="AI49" s="285">
        <v>0</v>
      </c>
      <c r="AJ49" s="416">
        <f t="shared" ref="AJ49:AJ76" si="72">AI49*D49</f>
        <v>0</v>
      </c>
      <c r="AK49" s="406">
        <f t="shared" ref="AK49:AL49" si="73">G49+I49+K49+M49+O49+Q49+S49+U49+W49+Y49+AA49+AC49+AE49+AG49+AI49</f>
        <v>8</v>
      </c>
      <c r="AL49" s="169">
        <f t="shared" si="73"/>
        <v>3200000</v>
      </c>
    </row>
    <row r="50" ht="13.2" spans="1:38">
      <c r="A50" s="152">
        <v>2</v>
      </c>
      <c r="B50" s="19" t="s">
        <v>299</v>
      </c>
      <c r="C50" s="405" t="s">
        <v>300</v>
      </c>
      <c r="D50" s="169">
        <v>75000</v>
      </c>
      <c r="E50" s="406">
        <v>2</v>
      </c>
      <c r="F50" s="169">
        <v>150000</v>
      </c>
      <c r="G50" s="285">
        <v>1</v>
      </c>
      <c r="H50" s="407">
        <f t="shared" si="58"/>
        <v>75000</v>
      </c>
      <c r="I50" s="284">
        <v>2</v>
      </c>
      <c r="J50" s="407">
        <f t="shared" si="59"/>
        <v>150000</v>
      </c>
      <c r="K50" s="285">
        <v>0</v>
      </c>
      <c r="L50" s="407">
        <f t="shared" si="60"/>
        <v>0</v>
      </c>
      <c r="M50" s="285">
        <v>0</v>
      </c>
      <c r="N50" s="407">
        <f t="shared" si="61"/>
        <v>0</v>
      </c>
      <c r="O50" s="285">
        <v>0</v>
      </c>
      <c r="P50" s="407">
        <f t="shared" si="62"/>
        <v>0</v>
      </c>
      <c r="Q50" s="406">
        <v>2</v>
      </c>
      <c r="R50" s="169">
        <f t="shared" si="63"/>
        <v>150000</v>
      </c>
      <c r="S50" s="406">
        <v>2</v>
      </c>
      <c r="T50" s="169">
        <f t="shared" si="64"/>
        <v>150000</v>
      </c>
      <c r="U50" s="406">
        <v>2</v>
      </c>
      <c r="V50" s="169">
        <f t="shared" si="65"/>
        <v>150000</v>
      </c>
      <c r="W50" s="285">
        <v>2</v>
      </c>
      <c r="X50" s="407">
        <f t="shared" si="66"/>
        <v>150000</v>
      </c>
      <c r="Y50" s="285">
        <v>1</v>
      </c>
      <c r="Z50" s="407">
        <f t="shared" si="67"/>
        <v>75000</v>
      </c>
      <c r="AA50" s="285">
        <v>1</v>
      </c>
      <c r="AB50" s="407">
        <f t="shared" si="68"/>
        <v>75000</v>
      </c>
      <c r="AC50" s="285">
        <v>2</v>
      </c>
      <c r="AD50" s="407">
        <f t="shared" si="69"/>
        <v>150000</v>
      </c>
      <c r="AE50" s="406">
        <v>2</v>
      </c>
      <c r="AF50" s="169">
        <f t="shared" si="70"/>
        <v>150000</v>
      </c>
      <c r="AG50" s="285">
        <v>0</v>
      </c>
      <c r="AH50" s="407">
        <f t="shared" si="71"/>
        <v>0</v>
      </c>
      <c r="AI50" s="285">
        <v>0</v>
      </c>
      <c r="AJ50" s="416">
        <f t="shared" si="72"/>
        <v>0</v>
      </c>
      <c r="AK50" s="406">
        <f t="shared" ref="AK50:AL50" si="74">G50+I50+K50+M50+O50+Q50+S50+U50+W50+Y50+AA50+AC50+AE50+AG50+AI50</f>
        <v>17</v>
      </c>
      <c r="AL50" s="169">
        <f t="shared" si="74"/>
        <v>1275000</v>
      </c>
    </row>
    <row r="51" ht="24" spans="1:38">
      <c r="A51" s="152">
        <v>3</v>
      </c>
      <c r="B51" s="19" t="s">
        <v>301</v>
      </c>
      <c r="C51" s="405" t="s">
        <v>302</v>
      </c>
      <c r="D51" s="169">
        <v>150000</v>
      </c>
      <c r="E51" s="406">
        <v>1</v>
      </c>
      <c r="F51" s="169">
        <v>150000</v>
      </c>
      <c r="G51" s="285">
        <v>1</v>
      </c>
      <c r="H51" s="407">
        <f t="shared" si="58"/>
        <v>150000</v>
      </c>
      <c r="I51" s="284">
        <v>1</v>
      </c>
      <c r="J51" s="407">
        <f t="shared" si="59"/>
        <v>150000</v>
      </c>
      <c r="K51" s="285">
        <v>0</v>
      </c>
      <c r="L51" s="407">
        <f t="shared" si="60"/>
        <v>0</v>
      </c>
      <c r="M51" s="285">
        <v>0</v>
      </c>
      <c r="N51" s="407">
        <f t="shared" si="61"/>
        <v>0</v>
      </c>
      <c r="O51" s="285">
        <v>0</v>
      </c>
      <c r="P51" s="407">
        <f t="shared" si="62"/>
        <v>0</v>
      </c>
      <c r="Q51" s="406">
        <v>1</v>
      </c>
      <c r="R51" s="169">
        <f t="shared" si="63"/>
        <v>150000</v>
      </c>
      <c r="S51" s="406">
        <v>1</v>
      </c>
      <c r="T51" s="169">
        <f t="shared" si="64"/>
        <v>150000</v>
      </c>
      <c r="U51" s="406">
        <v>1</v>
      </c>
      <c r="V51" s="169">
        <f t="shared" si="65"/>
        <v>150000</v>
      </c>
      <c r="W51" s="285">
        <v>1</v>
      </c>
      <c r="X51" s="407">
        <f t="shared" si="66"/>
        <v>150000</v>
      </c>
      <c r="Y51" s="285">
        <v>0</v>
      </c>
      <c r="Z51" s="407">
        <f t="shared" si="67"/>
        <v>0</v>
      </c>
      <c r="AA51" s="285">
        <v>1</v>
      </c>
      <c r="AB51" s="407">
        <f t="shared" si="68"/>
        <v>150000</v>
      </c>
      <c r="AC51" s="285">
        <v>1</v>
      </c>
      <c r="AD51" s="407">
        <f t="shared" si="69"/>
        <v>150000</v>
      </c>
      <c r="AE51" s="406">
        <v>1</v>
      </c>
      <c r="AF51" s="169">
        <f t="shared" si="70"/>
        <v>150000</v>
      </c>
      <c r="AG51" s="285">
        <v>0</v>
      </c>
      <c r="AH51" s="407">
        <f t="shared" si="71"/>
        <v>0</v>
      </c>
      <c r="AI51" s="285">
        <v>0</v>
      </c>
      <c r="AJ51" s="416">
        <f t="shared" si="72"/>
        <v>0</v>
      </c>
      <c r="AK51" s="406">
        <f t="shared" ref="AK51:AL51" si="75">G51+I51+K51+M51+O51+Q51+S51+U51+W51+Y51+AA51+AC51+AE51+AG51+AI51</f>
        <v>9</v>
      </c>
      <c r="AL51" s="169">
        <f t="shared" si="75"/>
        <v>1350000</v>
      </c>
    </row>
    <row r="52" ht="13.2" spans="1:38">
      <c r="A52" s="152">
        <v>4</v>
      </c>
      <c r="B52" s="19" t="s">
        <v>303</v>
      </c>
      <c r="C52" s="405" t="s">
        <v>304</v>
      </c>
      <c r="D52" s="169">
        <v>200000</v>
      </c>
      <c r="E52" s="406">
        <v>2</v>
      </c>
      <c r="F52" s="169">
        <v>400000</v>
      </c>
      <c r="G52" s="285">
        <v>2</v>
      </c>
      <c r="H52" s="407">
        <f t="shared" si="58"/>
        <v>400000</v>
      </c>
      <c r="I52" s="284">
        <v>2</v>
      </c>
      <c r="J52" s="407">
        <f t="shared" si="59"/>
        <v>400000</v>
      </c>
      <c r="K52" s="285">
        <v>0</v>
      </c>
      <c r="L52" s="407">
        <f t="shared" si="60"/>
        <v>0</v>
      </c>
      <c r="M52" s="285">
        <v>0</v>
      </c>
      <c r="N52" s="407">
        <f t="shared" si="61"/>
        <v>0</v>
      </c>
      <c r="O52" s="285">
        <v>0</v>
      </c>
      <c r="P52" s="407">
        <f t="shared" si="62"/>
        <v>0</v>
      </c>
      <c r="Q52" s="406">
        <v>2</v>
      </c>
      <c r="R52" s="169">
        <f t="shared" si="63"/>
        <v>400000</v>
      </c>
      <c r="S52" s="406">
        <v>2</v>
      </c>
      <c r="T52" s="169">
        <f t="shared" si="64"/>
        <v>400000</v>
      </c>
      <c r="U52" s="406">
        <v>2</v>
      </c>
      <c r="V52" s="169">
        <f t="shared" si="65"/>
        <v>400000</v>
      </c>
      <c r="W52" s="285">
        <v>2</v>
      </c>
      <c r="X52" s="407">
        <f t="shared" si="66"/>
        <v>400000</v>
      </c>
      <c r="Y52" s="285">
        <v>0</v>
      </c>
      <c r="Z52" s="407">
        <f t="shared" si="67"/>
        <v>0</v>
      </c>
      <c r="AA52" s="285">
        <v>1</v>
      </c>
      <c r="AB52" s="407">
        <f t="shared" si="68"/>
        <v>200000</v>
      </c>
      <c r="AC52" s="285">
        <v>2</v>
      </c>
      <c r="AD52" s="407">
        <f t="shared" si="69"/>
        <v>400000</v>
      </c>
      <c r="AE52" s="406">
        <v>2</v>
      </c>
      <c r="AF52" s="169">
        <f t="shared" si="70"/>
        <v>400000</v>
      </c>
      <c r="AG52" s="285">
        <v>0</v>
      </c>
      <c r="AH52" s="407">
        <f t="shared" si="71"/>
        <v>0</v>
      </c>
      <c r="AI52" s="285">
        <v>0</v>
      </c>
      <c r="AJ52" s="416">
        <f t="shared" si="72"/>
        <v>0</v>
      </c>
      <c r="AK52" s="406">
        <f t="shared" ref="AK52:AL52" si="76">G52+I52+K52+M52+O52+Q52+S52+U52+W52+Y52+AA52+AC52+AE52+AG52+AI52</f>
        <v>17</v>
      </c>
      <c r="AL52" s="169">
        <f t="shared" si="76"/>
        <v>3400000</v>
      </c>
    </row>
    <row r="53" ht="13.2" spans="1:38">
      <c r="A53" s="152">
        <v>5</v>
      </c>
      <c r="B53" s="19" t="s">
        <v>305</v>
      </c>
      <c r="C53" s="405"/>
      <c r="D53" s="169">
        <v>10000</v>
      </c>
      <c r="E53" s="406">
        <v>4</v>
      </c>
      <c r="F53" s="169">
        <v>40000</v>
      </c>
      <c r="G53" s="285">
        <v>4</v>
      </c>
      <c r="H53" s="407">
        <f t="shared" si="58"/>
        <v>40000</v>
      </c>
      <c r="I53" s="284">
        <v>4</v>
      </c>
      <c r="J53" s="407">
        <f t="shared" si="59"/>
        <v>40000</v>
      </c>
      <c r="K53" s="285">
        <v>0</v>
      </c>
      <c r="L53" s="407">
        <f t="shared" si="60"/>
        <v>0</v>
      </c>
      <c r="M53" s="285">
        <v>0</v>
      </c>
      <c r="N53" s="407">
        <f t="shared" si="61"/>
        <v>0</v>
      </c>
      <c r="O53" s="285">
        <v>1</v>
      </c>
      <c r="P53" s="407">
        <f t="shared" si="62"/>
        <v>10000</v>
      </c>
      <c r="Q53" s="406">
        <v>4</v>
      </c>
      <c r="R53" s="169">
        <f t="shared" si="63"/>
        <v>40000</v>
      </c>
      <c r="S53" s="406">
        <v>4</v>
      </c>
      <c r="T53" s="169">
        <f t="shared" si="64"/>
        <v>40000</v>
      </c>
      <c r="U53" s="406">
        <v>4</v>
      </c>
      <c r="V53" s="169">
        <f t="shared" si="65"/>
        <v>40000</v>
      </c>
      <c r="W53" s="285">
        <v>4</v>
      </c>
      <c r="X53" s="407">
        <f t="shared" si="66"/>
        <v>40000</v>
      </c>
      <c r="Y53" s="285">
        <v>0</v>
      </c>
      <c r="Z53" s="407">
        <f t="shared" si="67"/>
        <v>0</v>
      </c>
      <c r="AA53" s="285">
        <v>2</v>
      </c>
      <c r="AB53" s="407">
        <f t="shared" si="68"/>
        <v>20000</v>
      </c>
      <c r="AC53" s="285">
        <v>4</v>
      </c>
      <c r="AD53" s="407">
        <f t="shared" si="69"/>
        <v>40000</v>
      </c>
      <c r="AE53" s="406">
        <v>4</v>
      </c>
      <c r="AF53" s="169">
        <f t="shared" si="70"/>
        <v>40000</v>
      </c>
      <c r="AG53" s="285">
        <v>0</v>
      </c>
      <c r="AH53" s="407">
        <f t="shared" si="71"/>
        <v>0</v>
      </c>
      <c r="AI53" s="285">
        <v>0</v>
      </c>
      <c r="AJ53" s="416">
        <f t="shared" si="72"/>
        <v>0</v>
      </c>
      <c r="AK53" s="406">
        <f t="shared" ref="AK53:AL53" si="77">G53+I53+K53+M53+O53+Q53+S53+U53+W53+Y53+AA53+AC53+AE53+AG53+AI53</f>
        <v>35</v>
      </c>
      <c r="AL53" s="169">
        <f t="shared" si="77"/>
        <v>350000</v>
      </c>
    </row>
    <row r="54" ht="13.2" spans="1:38">
      <c r="A54" s="152">
        <v>6</v>
      </c>
      <c r="B54" s="19" t="s">
        <v>306</v>
      </c>
      <c r="C54" s="405" t="s">
        <v>307</v>
      </c>
      <c r="D54" s="169">
        <v>125000</v>
      </c>
      <c r="E54" s="406">
        <v>2</v>
      </c>
      <c r="F54" s="169">
        <v>250000</v>
      </c>
      <c r="G54" s="285">
        <v>2</v>
      </c>
      <c r="H54" s="407">
        <f t="shared" si="58"/>
        <v>250000</v>
      </c>
      <c r="I54" s="284">
        <v>2</v>
      </c>
      <c r="J54" s="407">
        <f t="shared" si="59"/>
        <v>250000</v>
      </c>
      <c r="K54" s="285">
        <v>0</v>
      </c>
      <c r="L54" s="407">
        <f t="shared" si="60"/>
        <v>0</v>
      </c>
      <c r="M54" s="285">
        <v>0</v>
      </c>
      <c r="N54" s="407">
        <f t="shared" si="61"/>
        <v>0</v>
      </c>
      <c r="O54" s="285">
        <v>0</v>
      </c>
      <c r="P54" s="407">
        <f t="shared" si="62"/>
        <v>0</v>
      </c>
      <c r="Q54" s="406">
        <v>2</v>
      </c>
      <c r="R54" s="169">
        <f t="shared" si="63"/>
        <v>250000</v>
      </c>
      <c r="S54" s="406">
        <v>2</v>
      </c>
      <c r="T54" s="169">
        <f t="shared" si="64"/>
        <v>250000</v>
      </c>
      <c r="U54" s="406">
        <v>2</v>
      </c>
      <c r="V54" s="169">
        <f t="shared" si="65"/>
        <v>250000</v>
      </c>
      <c r="W54" s="285">
        <v>2</v>
      </c>
      <c r="X54" s="407">
        <f t="shared" si="66"/>
        <v>250000</v>
      </c>
      <c r="Y54" s="285">
        <v>0</v>
      </c>
      <c r="Z54" s="407">
        <f t="shared" si="67"/>
        <v>0</v>
      </c>
      <c r="AA54" s="285">
        <v>2</v>
      </c>
      <c r="AB54" s="407">
        <f t="shared" si="68"/>
        <v>250000</v>
      </c>
      <c r="AC54" s="285">
        <v>2</v>
      </c>
      <c r="AD54" s="407">
        <f t="shared" si="69"/>
        <v>250000</v>
      </c>
      <c r="AE54" s="406">
        <v>2</v>
      </c>
      <c r="AF54" s="169">
        <f t="shared" si="70"/>
        <v>250000</v>
      </c>
      <c r="AG54" s="285">
        <v>0</v>
      </c>
      <c r="AH54" s="407">
        <f t="shared" si="71"/>
        <v>0</v>
      </c>
      <c r="AI54" s="285">
        <v>0</v>
      </c>
      <c r="AJ54" s="416">
        <f t="shared" si="72"/>
        <v>0</v>
      </c>
      <c r="AK54" s="406">
        <f t="shared" ref="AK54:AL54" si="78">G54+I54+K54+M54+O54+Q54+S54+U54+W54+Y54+AA54+AC54+AE54+AG54+AI54</f>
        <v>18</v>
      </c>
      <c r="AL54" s="169">
        <f t="shared" si="78"/>
        <v>2250000</v>
      </c>
    </row>
    <row r="55" ht="13.2" spans="1:38">
      <c r="A55" s="152">
        <v>7</v>
      </c>
      <c r="B55" s="19" t="s">
        <v>308</v>
      </c>
      <c r="C55" s="405" t="s">
        <v>309</v>
      </c>
      <c r="D55" s="169">
        <v>600</v>
      </c>
      <c r="E55" s="406">
        <v>50</v>
      </c>
      <c r="F55" s="169">
        <v>30000</v>
      </c>
      <c r="G55" s="285">
        <v>25</v>
      </c>
      <c r="H55" s="407">
        <f t="shared" si="58"/>
        <v>15000</v>
      </c>
      <c r="I55" s="284">
        <v>50</v>
      </c>
      <c r="J55" s="407">
        <f t="shared" si="59"/>
        <v>30000</v>
      </c>
      <c r="K55" s="285">
        <v>0</v>
      </c>
      <c r="L55" s="407">
        <f t="shared" si="60"/>
        <v>0</v>
      </c>
      <c r="M55" s="285">
        <v>0</v>
      </c>
      <c r="N55" s="407">
        <f t="shared" si="61"/>
        <v>0</v>
      </c>
      <c r="O55" s="285">
        <v>0</v>
      </c>
      <c r="P55" s="407">
        <f t="shared" si="62"/>
        <v>0</v>
      </c>
      <c r="Q55" s="406">
        <v>50</v>
      </c>
      <c r="R55" s="169">
        <f t="shared" si="63"/>
        <v>30000</v>
      </c>
      <c r="S55" s="406">
        <v>50</v>
      </c>
      <c r="T55" s="169">
        <f t="shared" si="64"/>
        <v>30000</v>
      </c>
      <c r="U55" s="406">
        <v>50</v>
      </c>
      <c r="V55" s="169">
        <f t="shared" si="65"/>
        <v>30000</v>
      </c>
      <c r="W55" s="285">
        <v>50</v>
      </c>
      <c r="X55" s="407">
        <f t="shared" si="66"/>
        <v>30000</v>
      </c>
      <c r="Y55" s="285">
        <v>0</v>
      </c>
      <c r="Z55" s="407">
        <f t="shared" si="67"/>
        <v>0</v>
      </c>
      <c r="AA55" s="285">
        <v>40</v>
      </c>
      <c r="AB55" s="407">
        <f t="shared" si="68"/>
        <v>24000</v>
      </c>
      <c r="AC55" s="285">
        <v>0</v>
      </c>
      <c r="AD55" s="407">
        <f t="shared" si="69"/>
        <v>0</v>
      </c>
      <c r="AE55" s="406">
        <v>50</v>
      </c>
      <c r="AF55" s="169">
        <f t="shared" si="70"/>
        <v>30000</v>
      </c>
      <c r="AG55" s="285">
        <v>0</v>
      </c>
      <c r="AH55" s="407">
        <f t="shared" si="71"/>
        <v>0</v>
      </c>
      <c r="AI55" s="285">
        <v>0</v>
      </c>
      <c r="AJ55" s="416">
        <f t="shared" si="72"/>
        <v>0</v>
      </c>
      <c r="AK55" s="406">
        <f t="shared" ref="AK55:AL55" si="79">G55+I55+K55+M55+O55+Q55+S55+U55+W55+Y55+AA55+AC55+AE55+AG55+AI55</f>
        <v>365</v>
      </c>
      <c r="AL55" s="169">
        <f t="shared" si="79"/>
        <v>219000</v>
      </c>
    </row>
    <row r="56" ht="13.2" spans="1:38">
      <c r="A56" s="152">
        <v>8</v>
      </c>
      <c r="B56" s="19" t="s">
        <v>308</v>
      </c>
      <c r="C56" s="405" t="s">
        <v>310</v>
      </c>
      <c r="D56" s="169">
        <v>300</v>
      </c>
      <c r="E56" s="406">
        <v>100</v>
      </c>
      <c r="F56" s="169">
        <v>30000</v>
      </c>
      <c r="G56" s="285">
        <v>25</v>
      </c>
      <c r="H56" s="407">
        <f t="shared" si="58"/>
        <v>7500</v>
      </c>
      <c r="I56" s="284">
        <v>100</v>
      </c>
      <c r="J56" s="407">
        <f t="shared" si="59"/>
        <v>30000</v>
      </c>
      <c r="K56" s="285">
        <v>0</v>
      </c>
      <c r="L56" s="407">
        <f t="shared" si="60"/>
        <v>0</v>
      </c>
      <c r="M56" s="285">
        <v>0</v>
      </c>
      <c r="N56" s="407">
        <f t="shared" si="61"/>
        <v>0</v>
      </c>
      <c r="O56" s="285">
        <v>0</v>
      </c>
      <c r="P56" s="407">
        <f t="shared" si="62"/>
        <v>0</v>
      </c>
      <c r="Q56" s="406">
        <v>100</v>
      </c>
      <c r="R56" s="169">
        <f t="shared" si="63"/>
        <v>30000</v>
      </c>
      <c r="S56" s="406">
        <v>100</v>
      </c>
      <c r="T56" s="169">
        <f t="shared" si="64"/>
        <v>30000</v>
      </c>
      <c r="U56" s="406">
        <v>100</v>
      </c>
      <c r="V56" s="169">
        <f t="shared" si="65"/>
        <v>30000</v>
      </c>
      <c r="W56" s="285">
        <v>100</v>
      </c>
      <c r="X56" s="407">
        <f t="shared" si="66"/>
        <v>30000</v>
      </c>
      <c r="Y56" s="285">
        <v>0</v>
      </c>
      <c r="Z56" s="407">
        <f t="shared" si="67"/>
        <v>0</v>
      </c>
      <c r="AA56" s="285">
        <v>80</v>
      </c>
      <c r="AB56" s="407">
        <f t="shared" si="68"/>
        <v>24000</v>
      </c>
      <c r="AC56" s="285">
        <v>0</v>
      </c>
      <c r="AD56" s="407">
        <f t="shared" si="69"/>
        <v>0</v>
      </c>
      <c r="AE56" s="406">
        <v>100</v>
      </c>
      <c r="AF56" s="169">
        <f t="shared" si="70"/>
        <v>30000</v>
      </c>
      <c r="AG56" s="285">
        <v>0</v>
      </c>
      <c r="AH56" s="407">
        <f t="shared" si="71"/>
        <v>0</v>
      </c>
      <c r="AI56" s="285">
        <v>0</v>
      </c>
      <c r="AJ56" s="416">
        <f t="shared" si="72"/>
        <v>0</v>
      </c>
      <c r="AK56" s="406">
        <f t="shared" ref="AK56:AL56" si="80">G56+I56+K56+M56+O56+Q56+S56+U56+W56+Y56+AA56+AC56+AE56+AG56+AI56</f>
        <v>705</v>
      </c>
      <c r="AL56" s="169">
        <f t="shared" si="80"/>
        <v>211500</v>
      </c>
    </row>
    <row r="57" ht="13.2" spans="1:38">
      <c r="A57" s="152">
        <v>9</v>
      </c>
      <c r="B57" s="19" t="s">
        <v>308</v>
      </c>
      <c r="C57" s="405" t="s">
        <v>290</v>
      </c>
      <c r="D57" s="169">
        <v>1500</v>
      </c>
      <c r="E57" s="406">
        <v>50</v>
      </c>
      <c r="F57" s="169">
        <v>75000</v>
      </c>
      <c r="G57" s="285">
        <v>25</v>
      </c>
      <c r="H57" s="407">
        <f t="shared" si="58"/>
        <v>37500</v>
      </c>
      <c r="I57" s="284">
        <v>50</v>
      </c>
      <c r="J57" s="407">
        <f t="shared" si="59"/>
        <v>75000</v>
      </c>
      <c r="K57" s="285">
        <v>0</v>
      </c>
      <c r="L57" s="407">
        <f t="shared" si="60"/>
        <v>0</v>
      </c>
      <c r="M57" s="285">
        <v>0</v>
      </c>
      <c r="N57" s="407">
        <f t="shared" si="61"/>
        <v>0</v>
      </c>
      <c r="O57" s="285">
        <v>0</v>
      </c>
      <c r="P57" s="407">
        <f t="shared" si="62"/>
        <v>0</v>
      </c>
      <c r="Q57" s="406">
        <v>50</v>
      </c>
      <c r="R57" s="169">
        <f t="shared" si="63"/>
        <v>75000</v>
      </c>
      <c r="S57" s="406">
        <v>50</v>
      </c>
      <c r="T57" s="169">
        <f t="shared" si="64"/>
        <v>75000</v>
      </c>
      <c r="U57" s="406">
        <v>50</v>
      </c>
      <c r="V57" s="169">
        <f t="shared" si="65"/>
        <v>75000</v>
      </c>
      <c r="W57" s="285">
        <v>50</v>
      </c>
      <c r="X57" s="407">
        <f t="shared" si="66"/>
        <v>75000</v>
      </c>
      <c r="Y57" s="285">
        <v>0</v>
      </c>
      <c r="Z57" s="407">
        <f t="shared" si="67"/>
        <v>0</v>
      </c>
      <c r="AA57" s="285">
        <v>40</v>
      </c>
      <c r="AB57" s="407">
        <f t="shared" si="68"/>
        <v>60000</v>
      </c>
      <c r="AC57" s="285">
        <v>0</v>
      </c>
      <c r="AD57" s="407">
        <f t="shared" si="69"/>
        <v>0</v>
      </c>
      <c r="AE57" s="406">
        <v>50</v>
      </c>
      <c r="AF57" s="169">
        <f t="shared" si="70"/>
        <v>75000</v>
      </c>
      <c r="AG57" s="285">
        <v>0</v>
      </c>
      <c r="AH57" s="407">
        <f t="shared" si="71"/>
        <v>0</v>
      </c>
      <c r="AI57" s="285">
        <v>0</v>
      </c>
      <c r="AJ57" s="416">
        <f t="shared" si="72"/>
        <v>0</v>
      </c>
      <c r="AK57" s="406">
        <f t="shared" ref="AK57:AL57" si="81">G57+I57+K57+M57+O57+Q57+S57+U57+W57+Y57+AA57+AC57+AE57+AG57+AI57</f>
        <v>365</v>
      </c>
      <c r="AL57" s="169">
        <f t="shared" si="81"/>
        <v>547500</v>
      </c>
    </row>
    <row r="58" ht="13.2" spans="1:38">
      <c r="A58" s="152">
        <v>10</v>
      </c>
      <c r="B58" s="19" t="s">
        <v>308</v>
      </c>
      <c r="C58" s="405" t="s">
        <v>311</v>
      </c>
      <c r="D58" s="169">
        <v>800</v>
      </c>
      <c r="E58" s="406">
        <v>50</v>
      </c>
      <c r="F58" s="169">
        <v>40000</v>
      </c>
      <c r="G58" s="285">
        <v>25</v>
      </c>
      <c r="H58" s="407">
        <f t="shared" si="58"/>
        <v>20000</v>
      </c>
      <c r="I58" s="284">
        <v>50</v>
      </c>
      <c r="J58" s="407">
        <f t="shared" si="59"/>
        <v>40000</v>
      </c>
      <c r="K58" s="285">
        <v>0</v>
      </c>
      <c r="L58" s="407">
        <f t="shared" si="60"/>
        <v>0</v>
      </c>
      <c r="M58" s="285">
        <v>0</v>
      </c>
      <c r="N58" s="407">
        <f t="shared" si="61"/>
        <v>0</v>
      </c>
      <c r="O58" s="285">
        <v>0</v>
      </c>
      <c r="P58" s="407">
        <f t="shared" si="62"/>
        <v>0</v>
      </c>
      <c r="Q58" s="406">
        <v>50</v>
      </c>
      <c r="R58" s="169">
        <f t="shared" si="63"/>
        <v>40000</v>
      </c>
      <c r="S58" s="406">
        <v>50</v>
      </c>
      <c r="T58" s="169">
        <f t="shared" si="64"/>
        <v>40000</v>
      </c>
      <c r="U58" s="406">
        <v>50</v>
      </c>
      <c r="V58" s="169">
        <f t="shared" si="65"/>
        <v>40000</v>
      </c>
      <c r="W58" s="285">
        <v>50</v>
      </c>
      <c r="X58" s="407">
        <f t="shared" si="66"/>
        <v>40000</v>
      </c>
      <c r="Y58" s="285">
        <v>0</v>
      </c>
      <c r="Z58" s="407">
        <f t="shared" si="67"/>
        <v>0</v>
      </c>
      <c r="AA58" s="285">
        <v>40</v>
      </c>
      <c r="AB58" s="407">
        <f t="shared" si="68"/>
        <v>32000</v>
      </c>
      <c r="AC58" s="285">
        <v>0</v>
      </c>
      <c r="AD58" s="407">
        <f t="shared" si="69"/>
        <v>0</v>
      </c>
      <c r="AE58" s="406">
        <v>50</v>
      </c>
      <c r="AF58" s="169">
        <f t="shared" si="70"/>
        <v>40000</v>
      </c>
      <c r="AG58" s="285">
        <v>0</v>
      </c>
      <c r="AH58" s="407">
        <f t="shared" si="71"/>
        <v>0</v>
      </c>
      <c r="AI58" s="285">
        <v>0</v>
      </c>
      <c r="AJ58" s="416">
        <f t="shared" si="72"/>
        <v>0</v>
      </c>
      <c r="AK58" s="406">
        <f t="shared" ref="AK58:AL58" si="82">G58+I58+K58+M58+O58+Q58+S58+U58+W58+Y58+AA58+AC58+AE58+AG58+AI58</f>
        <v>365</v>
      </c>
      <c r="AL58" s="169">
        <f t="shared" si="82"/>
        <v>292000</v>
      </c>
    </row>
    <row r="59" ht="13.2" spans="1:38">
      <c r="A59" s="152">
        <v>11</v>
      </c>
      <c r="B59" s="19" t="s">
        <v>308</v>
      </c>
      <c r="C59" s="405" t="s">
        <v>289</v>
      </c>
      <c r="D59" s="169">
        <v>460</v>
      </c>
      <c r="E59" s="406">
        <v>50</v>
      </c>
      <c r="F59" s="169">
        <v>23000</v>
      </c>
      <c r="G59" s="285">
        <v>25</v>
      </c>
      <c r="H59" s="407">
        <f t="shared" si="58"/>
        <v>11500</v>
      </c>
      <c r="I59" s="284">
        <v>50</v>
      </c>
      <c r="J59" s="407">
        <f t="shared" si="59"/>
        <v>23000</v>
      </c>
      <c r="K59" s="285">
        <v>0</v>
      </c>
      <c r="L59" s="407">
        <f t="shared" si="60"/>
        <v>0</v>
      </c>
      <c r="M59" s="285">
        <v>0</v>
      </c>
      <c r="N59" s="407">
        <f t="shared" si="61"/>
        <v>0</v>
      </c>
      <c r="O59" s="285">
        <v>0</v>
      </c>
      <c r="P59" s="407">
        <f t="shared" si="62"/>
        <v>0</v>
      </c>
      <c r="Q59" s="406">
        <v>50</v>
      </c>
      <c r="R59" s="169">
        <f t="shared" si="63"/>
        <v>23000</v>
      </c>
      <c r="S59" s="406">
        <v>50</v>
      </c>
      <c r="T59" s="169">
        <f t="shared" si="64"/>
        <v>23000</v>
      </c>
      <c r="U59" s="406">
        <v>50</v>
      </c>
      <c r="V59" s="169">
        <f t="shared" si="65"/>
        <v>23000</v>
      </c>
      <c r="W59" s="285">
        <v>50</v>
      </c>
      <c r="X59" s="407">
        <f t="shared" si="66"/>
        <v>23000</v>
      </c>
      <c r="Y59" s="285">
        <v>0</v>
      </c>
      <c r="Z59" s="407">
        <f t="shared" si="67"/>
        <v>0</v>
      </c>
      <c r="AA59" s="285">
        <v>40</v>
      </c>
      <c r="AB59" s="407">
        <f t="shared" si="68"/>
        <v>18400</v>
      </c>
      <c r="AC59" s="285">
        <v>0</v>
      </c>
      <c r="AD59" s="407">
        <f t="shared" si="69"/>
        <v>0</v>
      </c>
      <c r="AE59" s="406">
        <v>50</v>
      </c>
      <c r="AF59" s="169">
        <f t="shared" si="70"/>
        <v>23000</v>
      </c>
      <c r="AG59" s="285">
        <v>0</v>
      </c>
      <c r="AH59" s="407">
        <f t="shared" si="71"/>
        <v>0</v>
      </c>
      <c r="AI59" s="285">
        <v>0</v>
      </c>
      <c r="AJ59" s="416">
        <f t="shared" si="72"/>
        <v>0</v>
      </c>
      <c r="AK59" s="406">
        <f t="shared" ref="AK59:AL59" si="83">G59+I59+K59+M59+O59+Q59+S59+U59+W59+Y59+AA59+AC59+AE59+AG59+AI59</f>
        <v>365</v>
      </c>
      <c r="AL59" s="169">
        <f t="shared" si="83"/>
        <v>167900</v>
      </c>
    </row>
    <row r="60" ht="13.2" spans="1:38">
      <c r="A60" s="152">
        <v>12</v>
      </c>
      <c r="B60" s="19" t="s">
        <v>308</v>
      </c>
      <c r="C60" s="405" t="s">
        <v>309</v>
      </c>
      <c r="D60" s="169">
        <v>700</v>
      </c>
      <c r="E60" s="406">
        <v>50</v>
      </c>
      <c r="F60" s="169">
        <v>35000</v>
      </c>
      <c r="G60" s="285">
        <v>25</v>
      </c>
      <c r="H60" s="407">
        <f t="shared" si="58"/>
        <v>17500</v>
      </c>
      <c r="I60" s="284">
        <v>50</v>
      </c>
      <c r="J60" s="407">
        <f t="shared" si="59"/>
        <v>35000</v>
      </c>
      <c r="K60" s="285">
        <v>0</v>
      </c>
      <c r="L60" s="407">
        <f t="shared" si="60"/>
        <v>0</v>
      </c>
      <c r="M60" s="285">
        <v>0</v>
      </c>
      <c r="N60" s="407">
        <f t="shared" si="61"/>
        <v>0</v>
      </c>
      <c r="O60" s="285">
        <v>0</v>
      </c>
      <c r="P60" s="407">
        <f t="shared" si="62"/>
        <v>0</v>
      </c>
      <c r="Q60" s="406">
        <v>50</v>
      </c>
      <c r="R60" s="169">
        <f t="shared" si="63"/>
        <v>35000</v>
      </c>
      <c r="S60" s="406">
        <v>50</v>
      </c>
      <c r="T60" s="169">
        <f t="shared" si="64"/>
        <v>35000</v>
      </c>
      <c r="U60" s="406">
        <v>50</v>
      </c>
      <c r="V60" s="169">
        <f t="shared" si="65"/>
        <v>35000</v>
      </c>
      <c r="W60" s="285">
        <v>50</v>
      </c>
      <c r="X60" s="407">
        <f t="shared" si="66"/>
        <v>35000</v>
      </c>
      <c r="Y60" s="285">
        <v>0</v>
      </c>
      <c r="Z60" s="407">
        <f t="shared" si="67"/>
        <v>0</v>
      </c>
      <c r="AA60" s="285">
        <v>40</v>
      </c>
      <c r="AB60" s="407">
        <f t="shared" si="68"/>
        <v>28000</v>
      </c>
      <c r="AC60" s="285">
        <v>0</v>
      </c>
      <c r="AD60" s="407">
        <f t="shared" si="69"/>
        <v>0</v>
      </c>
      <c r="AE60" s="406">
        <v>50</v>
      </c>
      <c r="AF60" s="169">
        <f t="shared" si="70"/>
        <v>35000</v>
      </c>
      <c r="AG60" s="285">
        <v>0</v>
      </c>
      <c r="AH60" s="407">
        <f t="shared" si="71"/>
        <v>0</v>
      </c>
      <c r="AI60" s="285">
        <v>0</v>
      </c>
      <c r="AJ60" s="416">
        <f t="shared" si="72"/>
        <v>0</v>
      </c>
      <c r="AK60" s="406">
        <f t="shared" ref="AK60:AL60" si="84">G60+I60+K60+M60+O60+Q60+S60+U60+W60+Y60+AA60+AC60+AE60+AG60+AI60</f>
        <v>365</v>
      </c>
      <c r="AL60" s="169">
        <f t="shared" si="84"/>
        <v>255500</v>
      </c>
    </row>
    <row r="61" ht="13.2" spans="1:38">
      <c r="A61" s="152">
        <v>13</v>
      </c>
      <c r="B61" s="19" t="s">
        <v>312</v>
      </c>
      <c r="C61" s="405" t="s">
        <v>313</v>
      </c>
      <c r="D61" s="169">
        <v>310</v>
      </c>
      <c r="E61" s="406">
        <v>50</v>
      </c>
      <c r="F61" s="169">
        <v>15500</v>
      </c>
      <c r="G61" s="285">
        <v>25</v>
      </c>
      <c r="H61" s="407">
        <f t="shared" si="58"/>
        <v>7750</v>
      </c>
      <c r="I61" s="284">
        <v>50</v>
      </c>
      <c r="J61" s="407">
        <f t="shared" si="59"/>
        <v>15500</v>
      </c>
      <c r="K61" s="285">
        <v>0</v>
      </c>
      <c r="L61" s="407">
        <f t="shared" si="60"/>
        <v>0</v>
      </c>
      <c r="M61" s="285">
        <v>0</v>
      </c>
      <c r="N61" s="407">
        <f t="shared" si="61"/>
        <v>0</v>
      </c>
      <c r="O61" s="285">
        <v>0</v>
      </c>
      <c r="P61" s="407">
        <f t="shared" si="62"/>
        <v>0</v>
      </c>
      <c r="Q61" s="406">
        <v>40</v>
      </c>
      <c r="R61" s="169">
        <f t="shared" si="63"/>
        <v>12400</v>
      </c>
      <c r="S61" s="406">
        <v>40</v>
      </c>
      <c r="T61" s="169">
        <f t="shared" si="64"/>
        <v>12400</v>
      </c>
      <c r="U61" s="406">
        <v>50</v>
      </c>
      <c r="V61" s="169">
        <f t="shared" si="65"/>
        <v>15500</v>
      </c>
      <c r="W61" s="285">
        <v>50</v>
      </c>
      <c r="X61" s="407">
        <f t="shared" si="66"/>
        <v>15500</v>
      </c>
      <c r="Y61" s="285">
        <v>0</v>
      </c>
      <c r="Z61" s="407">
        <f t="shared" si="67"/>
        <v>0</v>
      </c>
      <c r="AA61" s="285">
        <v>40</v>
      </c>
      <c r="AB61" s="407">
        <f t="shared" si="68"/>
        <v>12400</v>
      </c>
      <c r="AC61" s="285">
        <v>0</v>
      </c>
      <c r="AD61" s="407">
        <f t="shared" si="69"/>
        <v>0</v>
      </c>
      <c r="AE61" s="406">
        <v>50</v>
      </c>
      <c r="AF61" s="169">
        <f t="shared" si="70"/>
        <v>15500</v>
      </c>
      <c r="AG61" s="285">
        <v>0</v>
      </c>
      <c r="AH61" s="407">
        <f t="shared" si="71"/>
        <v>0</v>
      </c>
      <c r="AI61" s="285">
        <v>0</v>
      </c>
      <c r="AJ61" s="416">
        <f t="shared" si="72"/>
        <v>0</v>
      </c>
      <c r="AK61" s="406">
        <f t="shared" ref="AK61:AL61" si="85">G61+I61+K61+M61+O61+Q61+S61+U61+W61+Y61+AA61+AC61+AE61+AG61+AI61</f>
        <v>345</v>
      </c>
      <c r="AL61" s="169">
        <f t="shared" si="85"/>
        <v>106950</v>
      </c>
    </row>
    <row r="62" ht="13.2" spans="1:38">
      <c r="A62" s="152">
        <v>14</v>
      </c>
      <c r="B62" s="19" t="s">
        <v>312</v>
      </c>
      <c r="C62" s="405" t="s">
        <v>314</v>
      </c>
      <c r="D62" s="169">
        <v>750</v>
      </c>
      <c r="E62" s="406">
        <v>50</v>
      </c>
      <c r="F62" s="169">
        <v>37500</v>
      </c>
      <c r="G62" s="285">
        <v>25</v>
      </c>
      <c r="H62" s="407">
        <f t="shared" si="58"/>
        <v>18750</v>
      </c>
      <c r="I62" s="284">
        <v>50</v>
      </c>
      <c r="J62" s="407">
        <f t="shared" si="59"/>
        <v>37500</v>
      </c>
      <c r="K62" s="285">
        <v>0</v>
      </c>
      <c r="L62" s="407">
        <f t="shared" si="60"/>
        <v>0</v>
      </c>
      <c r="M62" s="285">
        <v>0</v>
      </c>
      <c r="N62" s="407">
        <f t="shared" si="61"/>
        <v>0</v>
      </c>
      <c r="O62" s="285">
        <v>0</v>
      </c>
      <c r="P62" s="407">
        <f t="shared" si="62"/>
        <v>0</v>
      </c>
      <c r="Q62" s="406">
        <v>50</v>
      </c>
      <c r="R62" s="169">
        <f t="shared" si="63"/>
        <v>37500</v>
      </c>
      <c r="S62" s="406">
        <v>50</v>
      </c>
      <c r="T62" s="169">
        <f t="shared" si="64"/>
        <v>37500</v>
      </c>
      <c r="U62" s="406">
        <v>50</v>
      </c>
      <c r="V62" s="169">
        <f t="shared" si="65"/>
        <v>37500</v>
      </c>
      <c r="W62" s="285">
        <v>50</v>
      </c>
      <c r="X62" s="407">
        <f t="shared" si="66"/>
        <v>37500</v>
      </c>
      <c r="Y62" s="285">
        <v>0</v>
      </c>
      <c r="Z62" s="407">
        <f t="shared" si="67"/>
        <v>0</v>
      </c>
      <c r="AA62" s="285">
        <v>40</v>
      </c>
      <c r="AB62" s="407">
        <f t="shared" si="68"/>
        <v>30000</v>
      </c>
      <c r="AC62" s="285">
        <v>0</v>
      </c>
      <c r="AD62" s="407">
        <f t="shared" si="69"/>
        <v>0</v>
      </c>
      <c r="AE62" s="406">
        <v>50</v>
      </c>
      <c r="AF62" s="169">
        <f t="shared" si="70"/>
        <v>37500</v>
      </c>
      <c r="AG62" s="285">
        <v>0</v>
      </c>
      <c r="AH62" s="407">
        <f t="shared" si="71"/>
        <v>0</v>
      </c>
      <c r="AI62" s="285">
        <v>0</v>
      </c>
      <c r="AJ62" s="416">
        <f t="shared" si="72"/>
        <v>0</v>
      </c>
      <c r="AK62" s="406">
        <f t="shared" ref="AK62:AL62" si="86">G62+I62+K62+M62+O62+Q62+S62+U62+W62+Y62+AA62+AC62+AE62+AG62+AI62</f>
        <v>365</v>
      </c>
      <c r="AL62" s="169">
        <f t="shared" si="86"/>
        <v>273750</v>
      </c>
    </row>
    <row r="63" ht="13.2" spans="1:38">
      <c r="A63" s="152">
        <v>15</v>
      </c>
      <c r="B63" s="19" t="s">
        <v>312</v>
      </c>
      <c r="C63" s="405" t="s">
        <v>315</v>
      </c>
      <c r="D63" s="169">
        <v>110</v>
      </c>
      <c r="E63" s="406">
        <v>50</v>
      </c>
      <c r="F63" s="169">
        <v>5500</v>
      </c>
      <c r="G63" s="285">
        <v>25</v>
      </c>
      <c r="H63" s="407">
        <f t="shared" si="58"/>
        <v>2750</v>
      </c>
      <c r="I63" s="284">
        <v>50</v>
      </c>
      <c r="J63" s="407">
        <f t="shared" si="59"/>
        <v>5500</v>
      </c>
      <c r="K63" s="285">
        <v>0</v>
      </c>
      <c r="L63" s="407">
        <f t="shared" si="60"/>
        <v>0</v>
      </c>
      <c r="M63" s="285">
        <v>0</v>
      </c>
      <c r="N63" s="407">
        <f t="shared" si="61"/>
        <v>0</v>
      </c>
      <c r="O63" s="285">
        <v>0</v>
      </c>
      <c r="P63" s="407">
        <f t="shared" si="62"/>
        <v>0</v>
      </c>
      <c r="Q63" s="406">
        <v>50</v>
      </c>
      <c r="R63" s="169">
        <f t="shared" si="63"/>
        <v>5500</v>
      </c>
      <c r="S63" s="406">
        <v>50</v>
      </c>
      <c r="T63" s="169">
        <f t="shared" si="64"/>
        <v>5500</v>
      </c>
      <c r="U63" s="406">
        <v>50</v>
      </c>
      <c r="V63" s="169">
        <f t="shared" si="65"/>
        <v>5500</v>
      </c>
      <c r="W63" s="285">
        <v>50</v>
      </c>
      <c r="X63" s="407">
        <f t="shared" si="66"/>
        <v>5500</v>
      </c>
      <c r="Y63" s="285">
        <v>0</v>
      </c>
      <c r="Z63" s="407">
        <f t="shared" si="67"/>
        <v>0</v>
      </c>
      <c r="AA63" s="285">
        <v>40</v>
      </c>
      <c r="AB63" s="407">
        <f t="shared" si="68"/>
        <v>4400</v>
      </c>
      <c r="AC63" s="285">
        <v>0</v>
      </c>
      <c r="AD63" s="407">
        <f t="shared" si="69"/>
        <v>0</v>
      </c>
      <c r="AE63" s="406">
        <v>50</v>
      </c>
      <c r="AF63" s="169">
        <f t="shared" si="70"/>
        <v>5500</v>
      </c>
      <c r="AG63" s="285">
        <v>0</v>
      </c>
      <c r="AH63" s="407">
        <f t="shared" si="71"/>
        <v>0</v>
      </c>
      <c r="AI63" s="285">
        <v>0</v>
      </c>
      <c r="AJ63" s="416">
        <f t="shared" si="72"/>
        <v>0</v>
      </c>
      <c r="AK63" s="406">
        <f t="shared" ref="AK63:AL63" si="87">G63+I63+K63+M63+O63+Q63+S63+U63+W63+Y63+AA63+AC63+AE63+AG63+AI63</f>
        <v>365</v>
      </c>
      <c r="AL63" s="169">
        <f t="shared" si="87"/>
        <v>40150</v>
      </c>
    </row>
    <row r="64" ht="13.2" spans="1:38">
      <c r="A64" s="152">
        <v>16</v>
      </c>
      <c r="B64" s="19" t="s">
        <v>312</v>
      </c>
      <c r="C64" s="405" t="s">
        <v>316</v>
      </c>
      <c r="D64" s="169">
        <v>110</v>
      </c>
      <c r="E64" s="406">
        <v>50</v>
      </c>
      <c r="F64" s="169">
        <v>5500</v>
      </c>
      <c r="G64" s="285">
        <v>25</v>
      </c>
      <c r="H64" s="407">
        <f t="shared" si="58"/>
        <v>2750</v>
      </c>
      <c r="I64" s="284">
        <v>50</v>
      </c>
      <c r="J64" s="407">
        <f t="shared" si="59"/>
        <v>5500</v>
      </c>
      <c r="K64" s="285">
        <v>0</v>
      </c>
      <c r="L64" s="407">
        <f t="shared" si="60"/>
        <v>0</v>
      </c>
      <c r="M64" s="285">
        <v>0</v>
      </c>
      <c r="N64" s="407">
        <f t="shared" si="61"/>
        <v>0</v>
      </c>
      <c r="O64" s="285">
        <v>0</v>
      </c>
      <c r="P64" s="407">
        <f t="shared" si="62"/>
        <v>0</v>
      </c>
      <c r="Q64" s="406">
        <v>50</v>
      </c>
      <c r="R64" s="169">
        <f t="shared" si="63"/>
        <v>5500</v>
      </c>
      <c r="S64" s="406">
        <v>50</v>
      </c>
      <c r="T64" s="169">
        <f t="shared" si="64"/>
        <v>5500</v>
      </c>
      <c r="U64" s="406">
        <v>50</v>
      </c>
      <c r="V64" s="169">
        <f t="shared" si="65"/>
        <v>5500</v>
      </c>
      <c r="W64" s="285">
        <v>50</v>
      </c>
      <c r="X64" s="407">
        <f t="shared" si="66"/>
        <v>5500</v>
      </c>
      <c r="Y64" s="285">
        <v>0</v>
      </c>
      <c r="Z64" s="407">
        <f t="shared" si="67"/>
        <v>0</v>
      </c>
      <c r="AA64" s="285">
        <v>40</v>
      </c>
      <c r="AB64" s="407">
        <f t="shared" si="68"/>
        <v>4400</v>
      </c>
      <c r="AC64" s="285">
        <v>0</v>
      </c>
      <c r="AD64" s="407">
        <f t="shared" si="69"/>
        <v>0</v>
      </c>
      <c r="AE64" s="406">
        <v>50</v>
      </c>
      <c r="AF64" s="169">
        <f t="shared" si="70"/>
        <v>5500</v>
      </c>
      <c r="AG64" s="285">
        <v>0</v>
      </c>
      <c r="AH64" s="407">
        <f t="shared" si="71"/>
        <v>0</v>
      </c>
      <c r="AI64" s="285">
        <v>0</v>
      </c>
      <c r="AJ64" s="416">
        <f t="shared" si="72"/>
        <v>0</v>
      </c>
      <c r="AK64" s="406">
        <f t="shared" ref="AK64:AL64" si="88">G64+I64+K64+M64+O64+Q64+S64+U64+W64+Y64+AA64+AC64+AE64+AG64+AI64</f>
        <v>365</v>
      </c>
      <c r="AL64" s="169">
        <f t="shared" si="88"/>
        <v>40150</v>
      </c>
    </row>
    <row r="65" ht="13.2" spans="1:38">
      <c r="A65" s="152">
        <v>17</v>
      </c>
      <c r="B65" s="19" t="s">
        <v>312</v>
      </c>
      <c r="C65" s="405" t="s">
        <v>317</v>
      </c>
      <c r="D65" s="169">
        <v>110</v>
      </c>
      <c r="E65" s="406">
        <v>50</v>
      </c>
      <c r="F65" s="169">
        <v>5500</v>
      </c>
      <c r="G65" s="285">
        <v>25</v>
      </c>
      <c r="H65" s="407">
        <f t="shared" si="58"/>
        <v>2750</v>
      </c>
      <c r="I65" s="284">
        <v>50</v>
      </c>
      <c r="J65" s="407">
        <f t="shared" si="59"/>
        <v>5500</v>
      </c>
      <c r="K65" s="285">
        <v>0</v>
      </c>
      <c r="L65" s="407">
        <f t="shared" si="60"/>
        <v>0</v>
      </c>
      <c r="M65" s="285">
        <v>0</v>
      </c>
      <c r="N65" s="407">
        <f t="shared" si="61"/>
        <v>0</v>
      </c>
      <c r="O65" s="285">
        <v>0</v>
      </c>
      <c r="P65" s="407">
        <f t="shared" si="62"/>
        <v>0</v>
      </c>
      <c r="Q65" s="406">
        <v>40</v>
      </c>
      <c r="R65" s="169">
        <f t="shared" si="63"/>
        <v>4400</v>
      </c>
      <c r="S65" s="406">
        <v>40</v>
      </c>
      <c r="T65" s="169">
        <f t="shared" si="64"/>
        <v>4400</v>
      </c>
      <c r="U65" s="406">
        <v>50</v>
      </c>
      <c r="V65" s="169">
        <f t="shared" si="65"/>
        <v>5500</v>
      </c>
      <c r="W65" s="285">
        <v>50</v>
      </c>
      <c r="X65" s="407">
        <f t="shared" si="66"/>
        <v>5500</v>
      </c>
      <c r="Y65" s="285">
        <v>0</v>
      </c>
      <c r="Z65" s="407">
        <f t="shared" si="67"/>
        <v>0</v>
      </c>
      <c r="AA65" s="285">
        <v>40</v>
      </c>
      <c r="AB65" s="407">
        <f t="shared" si="68"/>
        <v>4400</v>
      </c>
      <c r="AC65" s="285">
        <v>0</v>
      </c>
      <c r="AD65" s="407">
        <f t="shared" si="69"/>
        <v>0</v>
      </c>
      <c r="AE65" s="406">
        <v>50</v>
      </c>
      <c r="AF65" s="169">
        <f t="shared" si="70"/>
        <v>5500</v>
      </c>
      <c r="AG65" s="285">
        <v>0</v>
      </c>
      <c r="AH65" s="407">
        <f t="shared" si="71"/>
        <v>0</v>
      </c>
      <c r="AI65" s="285">
        <v>0</v>
      </c>
      <c r="AJ65" s="416">
        <f t="shared" si="72"/>
        <v>0</v>
      </c>
      <c r="AK65" s="406">
        <f t="shared" ref="AK65:AL65" si="89">G65+I65+K65+M65+O65+Q65+S65+U65+W65+Y65+AA65+AC65+AE65+AG65+AI65</f>
        <v>345</v>
      </c>
      <c r="AL65" s="169">
        <f t="shared" si="89"/>
        <v>37950</v>
      </c>
    </row>
    <row r="66" ht="13.2" spans="1:38">
      <c r="A66" s="152">
        <v>18</v>
      </c>
      <c r="B66" s="19" t="s">
        <v>312</v>
      </c>
      <c r="C66" s="405" t="s">
        <v>318</v>
      </c>
      <c r="D66" s="169">
        <v>300</v>
      </c>
      <c r="E66" s="406">
        <v>50</v>
      </c>
      <c r="F66" s="169">
        <v>15000</v>
      </c>
      <c r="G66" s="285">
        <v>25</v>
      </c>
      <c r="H66" s="407">
        <f t="shared" si="58"/>
        <v>7500</v>
      </c>
      <c r="I66" s="284">
        <v>50</v>
      </c>
      <c r="J66" s="407">
        <f t="shared" si="59"/>
        <v>15000</v>
      </c>
      <c r="K66" s="285">
        <v>0</v>
      </c>
      <c r="L66" s="407">
        <f t="shared" si="60"/>
        <v>0</v>
      </c>
      <c r="M66" s="285">
        <v>0</v>
      </c>
      <c r="N66" s="407">
        <f t="shared" si="61"/>
        <v>0</v>
      </c>
      <c r="O66" s="285">
        <v>0</v>
      </c>
      <c r="P66" s="407">
        <f t="shared" si="62"/>
        <v>0</v>
      </c>
      <c r="Q66" s="406">
        <v>50</v>
      </c>
      <c r="R66" s="169">
        <f t="shared" si="63"/>
        <v>15000</v>
      </c>
      <c r="S66" s="406">
        <v>50</v>
      </c>
      <c r="T66" s="169">
        <f t="shared" si="64"/>
        <v>15000</v>
      </c>
      <c r="U66" s="406">
        <v>50</v>
      </c>
      <c r="V66" s="169">
        <f t="shared" si="65"/>
        <v>15000</v>
      </c>
      <c r="W66" s="285">
        <v>50</v>
      </c>
      <c r="X66" s="407">
        <f t="shared" si="66"/>
        <v>15000</v>
      </c>
      <c r="Y66" s="285">
        <v>0</v>
      </c>
      <c r="Z66" s="407">
        <f t="shared" si="67"/>
        <v>0</v>
      </c>
      <c r="AA66" s="285">
        <v>40</v>
      </c>
      <c r="AB66" s="407">
        <f t="shared" si="68"/>
        <v>12000</v>
      </c>
      <c r="AC66" s="285">
        <v>0</v>
      </c>
      <c r="AD66" s="407">
        <f t="shared" si="69"/>
        <v>0</v>
      </c>
      <c r="AE66" s="406">
        <v>50</v>
      </c>
      <c r="AF66" s="169">
        <f t="shared" si="70"/>
        <v>15000</v>
      </c>
      <c r="AG66" s="285">
        <v>0</v>
      </c>
      <c r="AH66" s="407">
        <f t="shared" si="71"/>
        <v>0</v>
      </c>
      <c r="AI66" s="285">
        <v>0</v>
      </c>
      <c r="AJ66" s="416">
        <f t="shared" si="72"/>
        <v>0</v>
      </c>
      <c r="AK66" s="406">
        <f t="shared" ref="AK66:AL66" si="90">G66+I66+K66+M66+O66+Q66+S66+U66+W66+Y66+AA66+AC66+AE66+AG66+AI66</f>
        <v>365</v>
      </c>
      <c r="AL66" s="169">
        <f t="shared" si="90"/>
        <v>109500</v>
      </c>
    </row>
    <row r="67" ht="13.2" spans="1:38">
      <c r="A67" s="152">
        <v>19</v>
      </c>
      <c r="B67" s="19" t="s">
        <v>319</v>
      </c>
      <c r="C67" s="405" t="s">
        <v>320</v>
      </c>
      <c r="D67" s="169">
        <v>3400</v>
      </c>
      <c r="E67" s="406">
        <v>10</v>
      </c>
      <c r="F67" s="169">
        <v>34000</v>
      </c>
      <c r="G67" s="285">
        <v>10</v>
      </c>
      <c r="H67" s="407">
        <f t="shared" si="58"/>
        <v>34000</v>
      </c>
      <c r="I67" s="284">
        <v>10</v>
      </c>
      <c r="J67" s="407">
        <f t="shared" si="59"/>
        <v>34000</v>
      </c>
      <c r="K67" s="285">
        <v>0</v>
      </c>
      <c r="L67" s="407">
        <f t="shared" si="60"/>
        <v>0</v>
      </c>
      <c r="M67" s="285">
        <v>0</v>
      </c>
      <c r="N67" s="407">
        <f t="shared" si="61"/>
        <v>0</v>
      </c>
      <c r="O67" s="285">
        <v>0</v>
      </c>
      <c r="P67" s="407">
        <f t="shared" si="62"/>
        <v>0</v>
      </c>
      <c r="Q67" s="406">
        <v>5</v>
      </c>
      <c r="R67" s="169">
        <f t="shared" si="63"/>
        <v>17000</v>
      </c>
      <c r="S67" s="406">
        <v>5</v>
      </c>
      <c r="T67" s="169">
        <f t="shared" si="64"/>
        <v>17000</v>
      </c>
      <c r="U67" s="406">
        <v>10</v>
      </c>
      <c r="V67" s="169">
        <f t="shared" si="65"/>
        <v>34000</v>
      </c>
      <c r="W67" s="285">
        <v>10</v>
      </c>
      <c r="X67" s="407">
        <f t="shared" si="66"/>
        <v>34000</v>
      </c>
      <c r="Y67" s="285">
        <v>0</v>
      </c>
      <c r="Z67" s="407">
        <f t="shared" si="67"/>
        <v>0</v>
      </c>
      <c r="AA67" s="285">
        <v>10</v>
      </c>
      <c r="AB67" s="407">
        <f t="shared" si="68"/>
        <v>34000</v>
      </c>
      <c r="AC67" s="285">
        <v>0</v>
      </c>
      <c r="AD67" s="407">
        <f t="shared" si="69"/>
        <v>0</v>
      </c>
      <c r="AE67" s="406">
        <v>10</v>
      </c>
      <c r="AF67" s="169">
        <f t="shared" si="70"/>
        <v>34000</v>
      </c>
      <c r="AG67" s="285">
        <v>0</v>
      </c>
      <c r="AH67" s="407">
        <f t="shared" si="71"/>
        <v>0</v>
      </c>
      <c r="AI67" s="285">
        <v>0</v>
      </c>
      <c r="AJ67" s="416">
        <f t="shared" si="72"/>
        <v>0</v>
      </c>
      <c r="AK67" s="406">
        <f t="shared" ref="AK67:AL67" si="91">G67+I67+K67+M67+O67+Q67+S67+U67+W67+Y67+AA67+AC67+AE67+AG67+AI67</f>
        <v>70</v>
      </c>
      <c r="AL67" s="169">
        <f t="shared" si="91"/>
        <v>238000</v>
      </c>
    </row>
    <row r="68" ht="13.2" spans="1:38">
      <c r="A68" s="152">
        <v>20</v>
      </c>
      <c r="B68" s="19" t="s">
        <v>321</v>
      </c>
      <c r="C68" s="405" t="s">
        <v>322</v>
      </c>
      <c r="D68" s="169">
        <v>18000</v>
      </c>
      <c r="E68" s="406">
        <v>4</v>
      </c>
      <c r="F68" s="169">
        <v>72000</v>
      </c>
      <c r="G68" s="285">
        <v>4</v>
      </c>
      <c r="H68" s="407">
        <f t="shared" si="58"/>
        <v>72000</v>
      </c>
      <c r="I68" s="284">
        <v>4</v>
      </c>
      <c r="J68" s="407">
        <f t="shared" si="59"/>
        <v>72000</v>
      </c>
      <c r="K68" s="285">
        <v>0</v>
      </c>
      <c r="L68" s="407">
        <f t="shared" si="60"/>
        <v>0</v>
      </c>
      <c r="M68" s="285">
        <v>0</v>
      </c>
      <c r="N68" s="407">
        <f t="shared" si="61"/>
        <v>0</v>
      </c>
      <c r="O68" s="285">
        <v>0</v>
      </c>
      <c r="P68" s="407">
        <f t="shared" si="62"/>
        <v>0</v>
      </c>
      <c r="Q68" s="406">
        <v>4</v>
      </c>
      <c r="R68" s="169">
        <f t="shared" si="63"/>
        <v>72000</v>
      </c>
      <c r="S68" s="406">
        <v>4</v>
      </c>
      <c r="T68" s="169">
        <f t="shared" si="64"/>
        <v>72000</v>
      </c>
      <c r="U68" s="406">
        <v>4</v>
      </c>
      <c r="V68" s="169">
        <f t="shared" si="65"/>
        <v>72000</v>
      </c>
      <c r="W68" s="285">
        <v>4</v>
      </c>
      <c r="X68" s="407">
        <f t="shared" si="66"/>
        <v>72000</v>
      </c>
      <c r="Y68" s="285">
        <v>0</v>
      </c>
      <c r="Z68" s="407">
        <f t="shared" si="67"/>
        <v>0</v>
      </c>
      <c r="AA68" s="285">
        <v>4</v>
      </c>
      <c r="AB68" s="407">
        <f t="shared" si="68"/>
        <v>72000</v>
      </c>
      <c r="AC68" s="285">
        <v>0</v>
      </c>
      <c r="AD68" s="407">
        <f t="shared" si="69"/>
        <v>0</v>
      </c>
      <c r="AE68" s="406">
        <v>4</v>
      </c>
      <c r="AF68" s="169">
        <f t="shared" si="70"/>
        <v>72000</v>
      </c>
      <c r="AG68" s="285">
        <v>0</v>
      </c>
      <c r="AH68" s="407">
        <f t="shared" si="71"/>
        <v>0</v>
      </c>
      <c r="AI68" s="285">
        <v>0</v>
      </c>
      <c r="AJ68" s="416">
        <f t="shared" si="72"/>
        <v>0</v>
      </c>
      <c r="AK68" s="406">
        <f t="shared" ref="AK68:AL68" si="92">G68+I68+K68+M68+O68+Q68+S68+U68+W68+Y68+AA68+AC68+AE68+AG68+AI68</f>
        <v>32</v>
      </c>
      <c r="AL68" s="169">
        <f t="shared" si="92"/>
        <v>576000</v>
      </c>
    </row>
    <row r="69" ht="13.2" spans="1:38">
      <c r="A69" s="152">
        <v>21</v>
      </c>
      <c r="B69" s="19" t="s">
        <v>323</v>
      </c>
      <c r="C69" s="405" t="s">
        <v>324</v>
      </c>
      <c r="D69" s="169">
        <v>750</v>
      </c>
      <c r="E69" s="406">
        <v>20</v>
      </c>
      <c r="F69" s="169">
        <v>15000</v>
      </c>
      <c r="G69" s="285">
        <v>20</v>
      </c>
      <c r="H69" s="407">
        <f t="shared" si="58"/>
        <v>15000</v>
      </c>
      <c r="I69" s="284">
        <v>20</v>
      </c>
      <c r="J69" s="407">
        <f t="shared" si="59"/>
        <v>15000</v>
      </c>
      <c r="K69" s="285">
        <v>0</v>
      </c>
      <c r="L69" s="407">
        <f t="shared" si="60"/>
        <v>0</v>
      </c>
      <c r="M69" s="285">
        <v>0</v>
      </c>
      <c r="N69" s="407">
        <f t="shared" si="61"/>
        <v>0</v>
      </c>
      <c r="O69" s="285">
        <v>0</v>
      </c>
      <c r="P69" s="407">
        <f t="shared" si="62"/>
        <v>0</v>
      </c>
      <c r="Q69" s="406">
        <v>20</v>
      </c>
      <c r="R69" s="169">
        <f t="shared" si="63"/>
        <v>15000</v>
      </c>
      <c r="S69" s="406">
        <v>20</v>
      </c>
      <c r="T69" s="169">
        <f t="shared" si="64"/>
        <v>15000</v>
      </c>
      <c r="U69" s="406">
        <v>20</v>
      </c>
      <c r="V69" s="169">
        <f t="shared" si="65"/>
        <v>15000</v>
      </c>
      <c r="W69" s="285">
        <v>20</v>
      </c>
      <c r="X69" s="407">
        <f t="shared" si="66"/>
        <v>15000</v>
      </c>
      <c r="Y69" s="285">
        <v>0</v>
      </c>
      <c r="Z69" s="407">
        <f t="shared" si="67"/>
        <v>0</v>
      </c>
      <c r="AA69" s="285">
        <v>20</v>
      </c>
      <c r="AB69" s="407">
        <f t="shared" si="68"/>
        <v>15000</v>
      </c>
      <c r="AC69" s="285">
        <v>0</v>
      </c>
      <c r="AD69" s="407">
        <f t="shared" si="69"/>
        <v>0</v>
      </c>
      <c r="AE69" s="406">
        <v>20</v>
      </c>
      <c r="AF69" s="169">
        <f t="shared" si="70"/>
        <v>15000</v>
      </c>
      <c r="AG69" s="285">
        <v>0</v>
      </c>
      <c r="AH69" s="407">
        <f t="shared" si="71"/>
        <v>0</v>
      </c>
      <c r="AI69" s="285">
        <v>0</v>
      </c>
      <c r="AJ69" s="416">
        <f t="shared" si="72"/>
        <v>0</v>
      </c>
      <c r="AK69" s="406">
        <f t="shared" ref="AK69:AL69" si="93">G69+I69+K69+M69+O69+Q69+S69+U69+W69+Y69+AA69+AC69+AE69+AG69+AI69</f>
        <v>160</v>
      </c>
      <c r="AL69" s="169">
        <f t="shared" si="93"/>
        <v>120000</v>
      </c>
    </row>
    <row r="70" ht="13.2" spans="1:38">
      <c r="A70" s="152">
        <v>22</v>
      </c>
      <c r="B70" s="19" t="s">
        <v>323</v>
      </c>
      <c r="C70" s="405" t="s">
        <v>325</v>
      </c>
      <c r="D70" s="169">
        <v>900</v>
      </c>
      <c r="E70" s="406">
        <v>30</v>
      </c>
      <c r="F70" s="169">
        <v>27000</v>
      </c>
      <c r="G70" s="285">
        <v>20</v>
      </c>
      <c r="H70" s="407">
        <f t="shared" si="58"/>
        <v>18000</v>
      </c>
      <c r="I70" s="284">
        <v>30</v>
      </c>
      <c r="J70" s="407">
        <f t="shared" si="59"/>
        <v>27000</v>
      </c>
      <c r="K70" s="285">
        <v>0</v>
      </c>
      <c r="L70" s="407">
        <f t="shared" si="60"/>
        <v>0</v>
      </c>
      <c r="M70" s="285">
        <v>0</v>
      </c>
      <c r="N70" s="407">
        <f t="shared" si="61"/>
        <v>0</v>
      </c>
      <c r="O70" s="285">
        <v>0</v>
      </c>
      <c r="P70" s="407">
        <f t="shared" si="62"/>
        <v>0</v>
      </c>
      <c r="Q70" s="406">
        <v>30</v>
      </c>
      <c r="R70" s="169">
        <f t="shared" si="63"/>
        <v>27000</v>
      </c>
      <c r="S70" s="406">
        <v>30</v>
      </c>
      <c r="T70" s="169">
        <f t="shared" si="64"/>
        <v>27000</v>
      </c>
      <c r="U70" s="406">
        <v>30</v>
      </c>
      <c r="V70" s="169">
        <f t="shared" si="65"/>
        <v>27000</v>
      </c>
      <c r="W70" s="285">
        <v>30</v>
      </c>
      <c r="X70" s="407">
        <f t="shared" si="66"/>
        <v>27000</v>
      </c>
      <c r="Y70" s="285">
        <v>0</v>
      </c>
      <c r="Z70" s="407">
        <f t="shared" si="67"/>
        <v>0</v>
      </c>
      <c r="AA70" s="285">
        <v>25</v>
      </c>
      <c r="AB70" s="407">
        <f t="shared" si="68"/>
        <v>22500</v>
      </c>
      <c r="AC70" s="285">
        <v>0</v>
      </c>
      <c r="AD70" s="407">
        <f t="shared" si="69"/>
        <v>0</v>
      </c>
      <c r="AE70" s="406">
        <v>30</v>
      </c>
      <c r="AF70" s="169">
        <f t="shared" si="70"/>
        <v>27000</v>
      </c>
      <c r="AG70" s="285">
        <v>0</v>
      </c>
      <c r="AH70" s="407">
        <f t="shared" si="71"/>
        <v>0</v>
      </c>
      <c r="AI70" s="285">
        <v>0</v>
      </c>
      <c r="AJ70" s="416">
        <f t="shared" si="72"/>
        <v>0</v>
      </c>
      <c r="AK70" s="406">
        <f t="shared" ref="AK70:AL70" si="94">G70+I70+K70+M70+O70+Q70+S70+U70+W70+Y70+AA70+AC70+AE70+AG70+AI70</f>
        <v>225</v>
      </c>
      <c r="AL70" s="169">
        <f t="shared" si="94"/>
        <v>202500</v>
      </c>
    </row>
    <row r="71" ht="13.2" spans="1:38">
      <c r="A71" s="152">
        <v>23</v>
      </c>
      <c r="B71" s="19" t="s">
        <v>323</v>
      </c>
      <c r="C71" s="405" t="s">
        <v>326</v>
      </c>
      <c r="D71" s="169">
        <v>750</v>
      </c>
      <c r="E71" s="406">
        <v>30</v>
      </c>
      <c r="F71" s="169">
        <v>22500</v>
      </c>
      <c r="G71" s="285">
        <v>20</v>
      </c>
      <c r="H71" s="407">
        <f t="shared" si="58"/>
        <v>15000</v>
      </c>
      <c r="I71" s="284">
        <v>30</v>
      </c>
      <c r="J71" s="407">
        <f t="shared" si="59"/>
        <v>22500</v>
      </c>
      <c r="K71" s="285">
        <v>0</v>
      </c>
      <c r="L71" s="407">
        <f t="shared" si="60"/>
        <v>0</v>
      </c>
      <c r="M71" s="285">
        <v>0</v>
      </c>
      <c r="N71" s="407">
        <f t="shared" si="61"/>
        <v>0</v>
      </c>
      <c r="O71" s="285">
        <v>0</v>
      </c>
      <c r="P71" s="407">
        <f t="shared" si="62"/>
        <v>0</v>
      </c>
      <c r="Q71" s="406">
        <v>30</v>
      </c>
      <c r="R71" s="169">
        <f t="shared" si="63"/>
        <v>22500</v>
      </c>
      <c r="S71" s="406">
        <v>30</v>
      </c>
      <c r="T71" s="169">
        <f t="shared" si="64"/>
        <v>22500</v>
      </c>
      <c r="U71" s="406">
        <v>30</v>
      </c>
      <c r="V71" s="169">
        <f t="shared" si="65"/>
        <v>22500</v>
      </c>
      <c r="W71" s="285">
        <v>30</v>
      </c>
      <c r="X71" s="407">
        <f t="shared" si="66"/>
        <v>22500</v>
      </c>
      <c r="Y71" s="285">
        <v>0</v>
      </c>
      <c r="Z71" s="407">
        <f t="shared" si="67"/>
        <v>0</v>
      </c>
      <c r="AA71" s="285">
        <v>25</v>
      </c>
      <c r="AB71" s="407">
        <f t="shared" si="68"/>
        <v>18750</v>
      </c>
      <c r="AC71" s="285">
        <v>0</v>
      </c>
      <c r="AD71" s="407">
        <f t="shared" si="69"/>
        <v>0</v>
      </c>
      <c r="AE71" s="406">
        <v>30</v>
      </c>
      <c r="AF71" s="169">
        <f t="shared" si="70"/>
        <v>22500</v>
      </c>
      <c r="AG71" s="285">
        <v>0</v>
      </c>
      <c r="AH71" s="407">
        <f t="shared" si="71"/>
        <v>0</v>
      </c>
      <c r="AI71" s="285">
        <v>0</v>
      </c>
      <c r="AJ71" s="416">
        <f t="shared" si="72"/>
        <v>0</v>
      </c>
      <c r="AK71" s="406">
        <f t="shared" ref="AK71:AL71" si="95">G71+I71+K71+M71+O71+Q71+S71+U71+W71+Y71+AA71+AC71+AE71+AG71+AI71</f>
        <v>225</v>
      </c>
      <c r="AL71" s="169">
        <f t="shared" si="95"/>
        <v>168750</v>
      </c>
    </row>
    <row r="72" ht="13.2" spans="1:38">
      <c r="A72" s="152">
        <v>24</v>
      </c>
      <c r="B72" s="19" t="s">
        <v>327</v>
      </c>
      <c r="C72" s="405" t="s">
        <v>328</v>
      </c>
      <c r="D72" s="169">
        <v>18000</v>
      </c>
      <c r="E72" s="406">
        <v>10</v>
      </c>
      <c r="F72" s="169">
        <v>180000</v>
      </c>
      <c r="G72" s="285">
        <v>10</v>
      </c>
      <c r="H72" s="407">
        <f t="shared" si="58"/>
        <v>180000</v>
      </c>
      <c r="I72" s="284">
        <v>10</v>
      </c>
      <c r="J72" s="407">
        <f t="shared" si="59"/>
        <v>180000</v>
      </c>
      <c r="K72" s="285">
        <v>0</v>
      </c>
      <c r="L72" s="407">
        <f t="shared" si="60"/>
        <v>0</v>
      </c>
      <c r="M72" s="285">
        <v>0</v>
      </c>
      <c r="N72" s="407">
        <f t="shared" si="61"/>
        <v>0</v>
      </c>
      <c r="O72" s="285">
        <v>0</v>
      </c>
      <c r="P72" s="407">
        <f t="shared" si="62"/>
        <v>0</v>
      </c>
      <c r="Q72" s="406">
        <v>10</v>
      </c>
      <c r="R72" s="169">
        <f t="shared" si="63"/>
        <v>180000</v>
      </c>
      <c r="S72" s="406">
        <v>10</v>
      </c>
      <c r="T72" s="169">
        <f t="shared" si="64"/>
        <v>180000</v>
      </c>
      <c r="U72" s="406">
        <v>10</v>
      </c>
      <c r="V72" s="169">
        <f t="shared" si="65"/>
        <v>180000</v>
      </c>
      <c r="W72" s="285">
        <v>10</v>
      </c>
      <c r="X72" s="407">
        <f t="shared" si="66"/>
        <v>180000</v>
      </c>
      <c r="Y72" s="285">
        <v>0</v>
      </c>
      <c r="Z72" s="407">
        <f t="shared" si="67"/>
        <v>0</v>
      </c>
      <c r="AA72" s="285">
        <v>10</v>
      </c>
      <c r="AB72" s="407">
        <f t="shared" si="68"/>
        <v>180000</v>
      </c>
      <c r="AC72" s="285">
        <v>10</v>
      </c>
      <c r="AD72" s="407">
        <f t="shared" si="69"/>
        <v>180000</v>
      </c>
      <c r="AE72" s="406">
        <v>10</v>
      </c>
      <c r="AF72" s="169">
        <f t="shared" si="70"/>
        <v>180000</v>
      </c>
      <c r="AG72" s="285">
        <v>0</v>
      </c>
      <c r="AH72" s="407">
        <f t="shared" si="71"/>
        <v>0</v>
      </c>
      <c r="AI72" s="285">
        <v>0</v>
      </c>
      <c r="AJ72" s="416">
        <f t="shared" si="72"/>
        <v>0</v>
      </c>
      <c r="AK72" s="406">
        <f t="shared" ref="AK72:AL72" si="96">G72+I72+K72+M72+O72+Q72+S72+U72+W72+Y72+AA72+AC72+AE72+AG72+AI72</f>
        <v>90</v>
      </c>
      <c r="AL72" s="169">
        <f t="shared" si="96"/>
        <v>1620000</v>
      </c>
    </row>
    <row r="73" ht="13.2" spans="1:38">
      <c r="A73" s="152">
        <v>25</v>
      </c>
      <c r="B73" s="19" t="s">
        <v>329</v>
      </c>
      <c r="C73" s="405" t="s">
        <v>330</v>
      </c>
      <c r="D73" s="169">
        <v>150</v>
      </c>
      <c r="E73" s="406">
        <v>5</v>
      </c>
      <c r="F73" s="169">
        <v>750</v>
      </c>
      <c r="G73" s="285">
        <v>5</v>
      </c>
      <c r="H73" s="407">
        <f t="shared" si="58"/>
        <v>750</v>
      </c>
      <c r="I73" s="284">
        <v>5</v>
      </c>
      <c r="J73" s="407">
        <f t="shared" si="59"/>
        <v>750</v>
      </c>
      <c r="K73" s="285">
        <v>0</v>
      </c>
      <c r="L73" s="407">
        <f t="shared" si="60"/>
        <v>0</v>
      </c>
      <c r="M73" s="285">
        <v>0</v>
      </c>
      <c r="N73" s="407">
        <f t="shared" si="61"/>
        <v>0</v>
      </c>
      <c r="O73" s="285">
        <v>0</v>
      </c>
      <c r="P73" s="407">
        <f t="shared" si="62"/>
        <v>0</v>
      </c>
      <c r="Q73" s="406">
        <v>5</v>
      </c>
      <c r="R73" s="169">
        <f t="shared" si="63"/>
        <v>750</v>
      </c>
      <c r="S73" s="406">
        <v>5</v>
      </c>
      <c r="T73" s="169">
        <f t="shared" si="64"/>
        <v>750</v>
      </c>
      <c r="U73" s="406">
        <v>5</v>
      </c>
      <c r="V73" s="169">
        <f t="shared" si="65"/>
        <v>750</v>
      </c>
      <c r="W73" s="285">
        <v>5</v>
      </c>
      <c r="X73" s="407">
        <f t="shared" si="66"/>
        <v>750</v>
      </c>
      <c r="Y73" s="285">
        <v>0</v>
      </c>
      <c r="Z73" s="407">
        <f t="shared" si="67"/>
        <v>0</v>
      </c>
      <c r="AA73" s="285">
        <v>5</v>
      </c>
      <c r="AB73" s="407">
        <f t="shared" si="68"/>
        <v>750</v>
      </c>
      <c r="AC73" s="285">
        <v>0</v>
      </c>
      <c r="AD73" s="407">
        <f t="shared" si="69"/>
        <v>0</v>
      </c>
      <c r="AE73" s="406">
        <v>5</v>
      </c>
      <c r="AF73" s="169">
        <f t="shared" si="70"/>
        <v>750</v>
      </c>
      <c r="AG73" s="285">
        <v>0</v>
      </c>
      <c r="AH73" s="407">
        <f t="shared" si="71"/>
        <v>0</v>
      </c>
      <c r="AI73" s="285">
        <v>0</v>
      </c>
      <c r="AJ73" s="416">
        <f t="shared" si="72"/>
        <v>0</v>
      </c>
      <c r="AK73" s="406">
        <f t="shared" ref="AK73:AL73" si="97">G73+I73+K73+M73+O73+Q73+S73+U73+W73+Y73+AA73+AC73+AE73+AG73+AI73</f>
        <v>40</v>
      </c>
      <c r="AL73" s="169">
        <f t="shared" si="97"/>
        <v>6000</v>
      </c>
    </row>
    <row r="74" ht="13.2" spans="1:38">
      <c r="A74" s="152">
        <v>26</v>
      </c>
      <c r="B74" s="19" t="s">
        <v>329</v>
      </c>
      <c r="C74" s="405" t="s">
        <v>331</v>
      </c>
      <c r="D74" s="169">
        <v>600</v>
      </c>
      <c r="E74" s="406">
        <v>30</v>
      </c>
      <c r="F74" s="169">
        <v>18000</v>
      </c>
      <c r="G74" s="285">
        <v>25</v>
      </c>
      <c r="H74" s="407">
        <f t="shared" si="58"/>
        <v>15000</v>
      </c>
      <c r="I74" s="284">
        <v>30</v>
      </c>
      <c r="J74" s="407">
        <f t="shared" si="59"/>
        <v>18000</v>
      </c>
      <c r="K74" s="285">
        <v>0</v>
      </c>
      <c r="L74" s="407">
        <f t="shared" si="60"/>
        <v>0</v>
      </c>
      <c r="M74" s="285">
        <v>0</v>
      </c>
      <c r="N74" s="407">
        <f t="shared" si="61"/>
        <v>0</v>
      </c>
      <c r="O74" s="285">
        <v>0</v>
      </c>
      <c r="P74" s="407">
        <f t="shared" si="62"/>
        <v>0</v>
      </c>
      <c r="Q74" s="406">
        <v>30</v>
      </c>
      <c r="R74" s="169">
        <f t="shared" si="63"/>
        <v>18000</v>
      </c>
      <c r="S74" s="406">
        <v>30</v>
      </c>
      <c r="T74" s="169">
        <f t="shared" si="64"/>
        <v>18000</v>
      </c>
      <c r="U74" s="406">
        <v>30</v>
      </c>
      <c r="V74" s="169">
        <f t="shared" si="65"/>
        <v>18000</v>
      </c>
      <c r="W74" s="285">
        <v>30</v>
      </c>
      <c r="X74" s="407">
        <f t="shared" si="66"/>
        <v>18000</v>
      </c>
      <c r="Y74" s="285">
        <v>0</v>
      </c>
      <c r="Z74" s="407">
        <f t="shared" si="67"/>
        <v>0</v>
      </c>
      <c r="AA74" s="285">
        <v>25</v>
      </c>
      <c r="AB74" s="407">
        <f t="shared" si="68"/>
        <v>15000</v>
      </c>
      <c r="AC74" s="285">
        <v>0</v>
      </c>
      <c r="AD74" s="407">
        <f t="shared" si="69"/>
        <v>0</v>
      </c>
      <c r="AE74" s="406">
        <v>30</v>
      </c>
      <c r="AF74" s="169">
        <f t="shared" si="70"/>
        <v>18000</v>
      </c>
      <c r="AG74" s="285">
        <v>0</v>
      </c>
      <c r="AH74" s="407">
        <f t="shared" si="71"/>
        <v>0</v>
      </c>
      <c r="AI74" s="285">
        <v>0</v>
      </c>
      <c r="AJ74" s="416">
        <f t="shared" si="72"/>
        <v>0</v>
      </c>
      <c r="AK74" s="406">
        <f t="shared" ref="AK74:AL74" si="98">G74+I74+K74+M74+O74+Q74+S74+U74+W74+Y74+AA74+AC74+AE74+AG74+AI74</f>
        <v>230</v>
      </c>
      <c r="AL74" s="169">
        <f t="shared" si="98"/>
        <v>138000</v>
      </c>
    </row>
    <row r="75" ht="13.2" spans="1:38">
      <c r="A75" s="152">
        <v>27</v>
      </c>
      <c r="B75" s="19" t="s">
        <v>329</v>
      </c>
      <c r="C75" s="405" t="s">
        <v>291</v>
      </c>
      <c r="D75" s="169">
        <v>450</v>
      </c>
      <c r="E75" s="406">
        <v>30</v>
      </c>
      <c r="F75" s="169">
        <v>13500</v>
      </c>
      <c r="G75" s="285">
        <v>25</v>
      </c>
      <c r="H75" s="407">
        <f t="shared" si="58"/>
        <v>11250</v>
      </c>
      <c r="I75" s="284">
        <v>30</v>
      </c>
      <c r="J75" s="407">
        <f t="shared" si="59"/>
        <v>13500</v>
      </c>
      <c r="K75" s="285">
        <v>0</v>
      </c>
      <c r="L75" s="407">
        <f t="shared" si="60"/>
        <v>0</v>
      </c>
      <c r="M75" s="285">
        <v>0</v>
      </c>
      <c r="N75" s="407">
        <f t="shared" si="61"/>
        <v>0</v>
      </c>
      <c r="O75" s="285">
        <v>0</v>
      </c>
      <c r="P75" s="407">
        <f t="shared" si="62"/>
        <v>0</v>
      </c>
      <c r="Q75" s="406">
        <v>30</v>
      </c>
      <c r="R75" s="169">
        <f t="shared" si="63"/>
        <v>13500</v>
      </c>
      <c r="S75" s="406">
        <v>30</v>
      </c>
      <c r="T75" s="169">
        <f t="shared" si="64"/>
        <v>13500</v>
      </c>
      <c r="U75" s="406">
        <v>30</v>
      </c>
      <c r="V75" s="169">
        <f t="shared" si="65"/>
        <v>13500</v>
      </c>
      <c r="W75" s="285">
        <v>30</v>
      </c>
      <c r="X75" s="407">
        <f t="shared" si="66"/>
        <v>13500</v>
      </c>
      <c r="Y75" s="285">
        <v>0</v>
      </c>
      <c r="Z75" s="407">
        <f t="shared" si="67"/>
        <v>0</v>
      </c>
      <c r="AA75" s="285">
        <v>25</v>
      </c>
      <c r="AB75" s="407">
        <f t="shared" si="68"/>
        <v>11250</v>
      </c>
      <c r="AC75" s="285">
        <v>0</v>
      </c>
      <c r="AD75" s="407">
        <f t="shared" si="69"/>
        <v>0</v>
      </c>
      <c r="AE75" s="406">
        <v>30</v>
      </c>
      <c r="AF75" s="169">
        <f t="shared" si="70"/>
        <v>13500</v>
      </c>
      <c r="AG75" s="285">
        <v>0</v>
      </c>
      <c r="AH75" s="407">
        <f t="shared" si="71"/>
        <v>0</v>
      </c>
      <c r="AI75" s="285">
        <v>0</v>
      </c>
      <c r="AJ75" s="416">
        <f t="shared" si="72"/>
        <v>0</v>
      </c>
      <c r="AK75" s="406">
        <f t="shared" ref="AK75:AL75" si="99">G75+I75+K75+M75+O75+Q75+S75+U75+W75+Y75+AA75+AC75+AE75+AG75+AI75</f>
        <v>230</v>
      </c>
      <c r="AL75" s="169">
        <f t="shared" si="99"/>
        <v>103500</v>
      </c>
    </row>
    <row r="76" ht="13.2" spans="1:38">
      <c r="A76" s="152">
        <v>28</v>
      </c>
      <c r="B76" s="19" t="s">
        <v>329</v>
      </c>
      <c r="C76" s="405" t="s">
        <v>332</v>
      </c>
      <c r="D76" s="169">
        <v>550</v>
      </c>
      <c r="E76" s="406">
        <v>10</v>
      </c>
      <c r="F76" s="169">
        <v>5500</v>
      </c>
      <c r="G76" s="285">
        <v>10</v>
      </c>
      <c r="H76" s="407">
        <f t="shared" si="58"/>
        <v>5500</v>
      </c>
      <c r="I76" s="284">
        <v>10</v>
      </c>
      <c r="J76" s="407">
        <f t="shared" si="59"/>
        <v>5500</v>
      </c>
      <c r="K76" s="285">
        <v>0</v>
      </c>
      <c r="L76" s="407">
        <f t="shared" si="60"/>
        <v>0</v>
      </c>
      <c r="M76" s="406">
        <v>0</v>
      </c>
      <c r="N76" s="407">
        <f t="shared" si="61"/>
        <v>0</v>
      </c>
      <c r="O76" s="285">
        <v>0</v>
      </c>
      <c r="P76" s="407">
        <f t="shared" si="62"/>
        <v>0</v>
      </c>
      <c r="Q76" s="406">
        <v>10</v>
      </c>
      <c r="R76" s="169">
        <f t="shared" si="63"/>
        <v>5500</v>
      </c>
      <c r="S76" s="406">
        <v>10</v>
      </c>
      <c r="T76" s="169">
        <f t="shared" si="64"/>
        <v>5500</v>
      </c>
      <c r="U76" s="406">
        <v>10</v>
      </c>
      <c r="V76" s="169">
        <f t="shared" si="65"/>
        <v>5500</v>
      </c>
      <c r="W76" s="285">
        <v>10</v>
      </c>
      <c r="X76" s="407">
        <f t="shared" si="66"/>
        <v>5500</v>
      </c>
      <c r="Y76" s="285">
        <v>0</v>
      </c>
      <c r="Z76" s="407">
        <f t="shared" si="67"/>
        <v>0</v>
      </c>
      <c r="AA76" s="285">
        <v>10</v>
      </c>
      <c r="AB76" s="407">
        <f t="shared" si="68"/>
        <v>5500</v>
      </c>
      <c r="AC76" s="285">
        <v>10</v>
      </c>
      <c r="AD76" s="407">
        <f t="shared" si="69"/>
        <v>5500</v>
      </c>
      <c r="AE76" s="406">
        <v>10</v>
      </c>
      <c r="AF76" s="169">
        <f t="shared" si="70"/>
        <v>5500</v>
      </c>
      <c r="AG76" s="285">
        <v>0</v>
      </c>
      <c r="AH76" s="407">
        <f t="shared" si="71"/>
        <v>0</v>
      </c>
      <c r="AI76" s="285">
        <v>0</v>
      </c>
      <c r="AJ76" s="416">
        <f t="shared" si="72"/>
        <v>0</v>
      </c>
      <c r="AK76" s="406">
        <f t="shared" ref="AK76:AL76" si="100">G76+I76+K76+M76+O76+Q76+S76+U76+W76+Y76+AA76+AC76+AE76+AG76+AI76</f>
        <v>90</v>
      </c>
      <c r="AL76" s="169">
        <f t="shared" si="100"/>
        <v>49500</v>
      </c>
    </row>
    <row r="77" ht="15.6" spans="1:38">
      <c r="A77" s="420" t="s">
        <v>31</v>
      </c>
      <c r="B77" s="2"/>
      <c r="C77" s="3"/>
      <c r="D77" s="421">
        <f t="shared" ref="D77:L77" si="101">SUM(D49:D76)</f>
        <v>1009600</v>
      </c>
      <c r="E77" s="422">
        <f t="shared" si="101"/>
        <v>841</v>
      </c>
      <c r="F77" s="421">
        <f t="shared" si="101"/>
        <v>2095750</v>
      </c>
      <c r="G77" s="412">
        <f t="shared" si="101"/>
        <v>460</v>
      </c>
      <c r="H77" s="369">
        <f t="shared" si="101"/>
        <v>1832750</v>
      </c>
      <c r="I77" s="412">
        <f t="shared" si="101"/>
        <v>841</v>
      </c>
      <c r="J77" s="369">
        <f t="shared" si="101"/>
        <v>2095750</v>
      </c>
      <c r="K77" s="412">
        <f t="shared" si="101"/>
        <v>0</v>
      </c>
      <c r="L77" s="369">
        <f t="shared" si="101"/>
        <v>0</v>
      </c>
      <c r="M77" s="440">
        <v>0</v>
      </c>
      <c r="N77" s="369">
        <f t="shared" ref="N77:AJ77" si="102">SUM(N49:N76)</f>
        <v>0</v>
      </c>
      <c r="O77" s="412">
        <f t="shared" si="102"/>
        <v>2</v>
      </c>
      <c r="P77" s="369">
        <f t="shared" si="102"/>
        <v>410000</v>
      </c>
      <c r="Q77" s="412">
        <f t="shared" si="102"/>
        <v>815</v>
      </c>
      <c r="R77" s="369">
        <f t="shared" si="102"/>
        <v>1674550</v>
      </c>
      <c r="S77" s="412">
        <f t="shared" si="102"/>
        <v>815</v>
      </c>
      <c r="T77" s="369">
        <f t="shared" si="102"/>
        <v>1674550</v>
      </c>
      <c r="U77" s="412">
        <f t="shared" si="102"/>
        <v>841</v>
      </c>
      <c r="V77" s="369">
        <f t="shared" si="102"/>
        <v>2095750</v>
      </c>
      <c r="W77" s="412">
        <f t="shared" si="102"/>
        <v>841</v>
      </c>
      <c r="X77" s="369">
        <f t="shared" si="102"/>
        <v>2095750</v>
      </c>
      <c r="Y77" s="412">
        <f t="shared" si="102"/>
        <v>1</v>
      </c>
      <c r="Z77" s="369">
        <f t="shared" si="102"/>
        <v>75000</v>
      </c>
      <c r="AA77" s="412">
        <f t="shared" si="102"/>
        <v>687</v>
      </c>
      <c r="AB77" s="369">
        <f t="shared" si="102"/>
        <v>1723750</v>
      </c>
      <c r="AC77" s="412">
        <f t="shared" si="102"/>
        <v>32</v>
      </c>
      <c r="AD77" s="369">
        <f t="shared" si="102"/>
        <v>1575500</v>
      </c>
      <c r="AE77" s="412">
        <f t="shared" si="102"/>
        <v>841</v>
      </c>
      <c r="AF77" s="369">
        <f t="shared" si="102"/>
        <v>2095750</v>
      </c>
      <c r="AG77" s="412">
        <f t="shared" si="102"/>
        <v>0</v>
      </c>
      <c r="AH77" s="369">
        <f t="shared" si="102"/>
        <v>0</v>
      </c>
      <c r="AI77" s="412">
        <f t="shared" si="102"/>
        <v>0</v>
      </c>
      <c r="AJ77" s="369">
        <f t="shared" si="102"/>
        <v>0</v>
      </c>
      <c r="AK77" s="440"/>
      <c r="AL77" s="411">
        <f>SUM(AL49:AL76)</f>
        <v>17349100</v>
      </c>
    </row>
    <row r="78" ht="17.25" customHeight="1" spans="1:38">
      <c r="A78" s="423"/>
      <c r="B78" s="423"/>
      <c r="C78" s="423"/>
      <c r="D78" s="423"/>
      <c r="E78" s="423"/>
      <c r="F78" s="423"/>
      <c r="G78" s="300"/>
      <c r="H78" s="28"/>
      <c r="I78" s="300"/>
      <c r="J78" s="28"/>
      <c r="K78" s="300"/>
      <c r="L78" s="28"/>
      <c r="M78" s="300"/>
      <c r="N78" s="28"/>
      <c r="O78" s="300"/>
      <c r="P78" s="28"/>
      <c r="Q78" s="300"/>
      <c r="R78" s="441"/>
      <c r="S78" s="300"/>
      <c r="T78" s="441"/>
      <c r="U78" s="300"/>
      <c r="V78" s="441"/>
      <c r="W78" s="300"/>
      <c r="X78" s="28"/>
      <c r="Y78" s="300"/>
      <c r="Z78" s="28"/>
      <c r="AA78" s="300"/>
      <c r="AB78" s="28"/>
      <c r="AC78" s="300"/>
      <c r="AD78" s="28"/>
      <c r="AE78" s="300"/>
      <c r="AF78" s="441"/>
      <c r="AG78" s="300"/>
      <c r="AH78" s="28"/>
      <c r="AI78" s="300"/>
      <c r="AJ78" s="444"/>
      <c r="AK78" s="445"/>
      <c r="AL78" s="446"/>
    </row>
    <row r="79" ht="21" spans="1:38">
      <c r="A79" s="403" t="s">
        <v>333</v>
      </c>
      <c r="B79" s="2"/>
      <c r="C79" s="2"/>
      <c r="D79" s="2"/>
      <c r="E79" s="2"/>
      <c r="F79" s="3"/>
      <c r="G79" s="424"/>
      <c r="H79" s="425"/>
      <c r="I79" s="424"/>
      <c r="J79" s="425"/>
      <c r="K79" s="424"/>
      <c r="L79" s="425"/>
      <c r="M79" s="424">
        <v>0</v>
      </c>
      <c r="N79" s="425"/>
      <c r="O79" s="424"/>
      <c r="P79" s="425"/>
      <c r="Q79" s="424"/>
      <c r="R79" s="442"/>
      <c r="S79" s="424"/>
      <c r="T79" s="442"/>
      <c r="U79" s="424"/>
      <c r="V79" s="442"/>
      <c r="W79" s="424"/>
      <c r="X79" s="425"/>
      <c r="Y79" s="424"/>
      <c r="Z79" s="425"/>
      <c r="AA79" s="424"/>
      <c r="AB79" s="425"/>
      <c r="AC79" s="424"/>
      <c r="AD79" s="425"/>
      <c r="AE79" s="424"/>
      <c r="AF79" s="442"/>
      <c r="AG79" s="424"/>
      <c r="AH79" s="425"/>
      <c r="AI79" s="424"/>
      <c r="AJ79" s="447"/>
      <c r="AK79" s="448">
        <f t="shared" ref="AK79:AL79" si="103">G79+I79+K79+M79+O79+Q79+S79+U79+W79+Y79+AA79+AC79+AE79+AG79+AI79</f>
        <v>0</v>
      </c>
      <c r="AL79" s="449">
        <f t="shared" si="103"/>
        <v>0</v>
      </c>
    </row>
    <row r="80" ht="26.4" spans="1:38">
      <c r="A80" s="144" t="s">
        <v>47</v>
      </c>
      <c r="B80" s="144" t="s">
        <v>234</v>
      </c>
      <c r="C80" s="144" t="s">
        <v>235</v>
      </c>
      <c r="D80" s="144" t="s">
        <v>236</v>
      </c>
      <c r="E80" s="144" t="s">
        <v>237</v>
      </c>
      <c r="F80" s="144" t="s">
        <v>238</v>
      </c>
      <c r="G80" s="12" t="s">
        <v>52</v>
      </c>
      <c r="H80" s="12" t="s">
        <v>53</v>
      </c>
      <c r="I80" s="12" t="s">
        <v>52</v>
      </c>
      <c r="J80" s="12" t="s">
        <v>53</v>
      </c>
      <c r="K80" s="12" t="s">
        <v>52</v>
      </c>
      <c r="L80" s="12" t="s">
        <v>53</v>
      </c>
      <c r="M80" s="12" t="s">
        <v>52</v>
      </c>
      <c r="N80" s="12" t="s">
        <v>53</v>
      </c>
      <c r="O80" s="12" t="s">
        <v>52</v>
      </c>
      <c r="P80" s="12" t="s">
        <v>53</v>
      </c>
      <c r="Q80" s="12" t="s">
        <v>52</v>
      </c>
      <c r="R80" s="12" t="s">
        <v>53</v>
      </c>
      <c r="S80" s="12" t="s">
        <v>52</v>
      </c>
      <c r="T80" s="12" t="s">
        <v>53</v>
      </c>
      <c r="U80" s="12" t="s">
        <v>52</v>
      </c>
      <c r="V80" s="12" t="s">
        <v>53</v>
      </c>
      <c r="W80" s="12" t="s">
        <v>52</v>
      </c>
      <c r="X80" s="12" t="s">
        <v>53</v>
      </c>
      <c r="Y80" s="12" t="s">
        <v>52</v>
      </c>
      <c r="Z80" s="12" t="s">
        <v>53</v>
      </c>
      <c r="AA80" s="12" t="s">
        <v>52</v>
      </c>
      <c r="AB80" s="12" t="s">
        <v>53</v>
      </c>
      <c r="AC80" s="12" t="s">
        <v>52</v>
      </c>
      <c r="AD80" s="12" t="s">
        <v>53</v>
      </c>
      <c r="AE80" s="12" t="s">
        <v>52</v>
      </c>
      <c r="AF80" s="12" t="s">
        <v>53</v>
      </c>
      <c r="AG80" s="12" t="s">
        <v>52</v>
      </c>
      <c r="AH80" s="12" t="s">
        <v>53</v>
      </c>
      <c r="AI80" s="12" t="s">
        <v>52</v>
      </c>
      <c r="AJ80" s="415" t="s">
        <v>53</v>
      </c>
      <c r="AK80" s="12" t="s">
        <v>52</v>
      </c>
      <c r="AL80" s="12" t="s">
        <v>53</v>
      </c>
    </row>
    <row r="81" ht="24" spans="1:38">
      <c r="A81" s="152">
        <v>1</v>
      </c>
      <c r="B81" s="19" t="s">
        <v>334</v>
      </c>
      <c r="C81" s="405" t="s">
        <v>335</v>
      </c>
      <c r="D81" s="169">
        <v>444500</v>
      </c>
      <c r="E81" s="406">
        <v>1</v>
      </c>
      <c r="F81" s="169">
        <v>444500</v>
      </c>
      <c r="G81" s="285">
        <v>1</v>
      </c>
      <c r="H81" s="407">
        <f t="shared" ref="H81:H84" si="104">G81*D81</f>
        <v>444500</v>
      </c>
      <c r="I81" s="284">
        <v>1</v>
      </c>
      <c r="J81" s="407">
        <f t="shared" ref="J81:J84" si="105">I81*D81</f>
        <v>444500</v>
      </c>
      <c r="K81" s="285">
        <v>0</v>
      </c>
      <c r="L81" s="407">
        <f t="shared" ref="L81:L84" si="106">K81*D81</f>
        <v>0</v>
      </c>
      <c r="M81" s="406">
        <v>0</v>
      </c>
      <c r="N81" s="407">
        <f t="shared" ref="N81:N84" si="107">M81*D81</f>
        <v>0</v>
      </c>
      <c r="O81" s="285">
        <v>0</v>
      </c>
      <c r="P81" s="407">
        <f t="shared" ref="P81:P84" si="108">O81*D81</f>
        <v>0</v>
      </c>
      <c r="Q81" s="406">
        <v>1</v>
      </c>
      <c r="R81" s="169">
        <f t="shared" ref="R81:R84" si="109">Q81*D81</f>
        <v>444500</v>
      </c>
      <c r="S81" s="406">
        <v>1</v>
      </c>
      <c r="T81" s="169">
        <f t="shared" ref="T81:T84" si="110">S81*D81</f>
        <v>444500</v>
      </c>
      <c r="U81" s="406">
        <v>1</v>
      </c>
      <c r="V81" s="169">
        <f t="shared" ref="V81:V84" si="111">U81*D81</f>
        <v>444500</v>
      </c>
      <c r="W81" s="285">
        <v>1</v>
      </c>
      <c r="X81" s="407">
        <f t="shared" ref="X81:X84" si="112">W81*D81</f>
        <v>444500</v>
      </c>
      <c r="Y81" s="285"/>
      <c r="Z81" s="407">
        <f t="shared" ref="Z81:Z84" si="113">Y81*D81</f>
        <v>0</v>
      </c>
      <c r="AA81" s="285">
        <v>1</v>
      </c>
      <c r="AB81" s="407">
        <f t="shared" ref="AB81:AB84" si="114">AA81*D81</f>
        <v>444500</v>
      </c>
      <c r="AC81" s="285">
        <v>1</v>
      </c>
      <c r="AD81" s="407">
        <f t="shared" ref="AD81:AD84" si="115">AC81*D81</f>
        <v>444500</v>
      </c>
      <c r="AE81" s="406">
        <v>1</v>
      </c>
      <c r="AF81" s="169">
        <f t="shared" ref="AF81:AF84" si="116">AE81*D81</f>
        <v>444500</v>
      </c>
      <c r="AG81" s="285">
        <v>0</v>
      </c>
      <c r="AH81" s="407">
        <f t="shared" ref="AH81:AH84" si="117">AG81*D81</f>
        <v>0</v>
      </c>
      <c r="AI81" s="285">
        <v>0</v>
      </c>
      <c r="AJ81" s="416">
        <f t="shared" ref="AJ81:AJ84" si="118">AI81*D81</f>
        <v>0</v>
      </c>
      <c r="AK81" s="406">
        <f t="shared" ref="AK81:AL81" si="119">G81+I81+K81+M81+O81+Q81+S81+U81+W81+Y81+AA81+AC81+AE81+AG81+AI81</f>
        <v>9</v>
      </c>
      <c r="AL81" s="169">
        <f t="shared" si="119"/>
        <v>4000500</v>
      </c>
    </row>
    <row r="82" ht="24" spans="1:38">
      <c r="A82" s="152">
        <v>2</v>
      </c>
      <c r="B82" s="19" t="s">
        <v>336</v>
      </c>
      <c r="C82" s="405" t="s">
        <v>337</v>
      </c>
      <c r="D82" s="169">
        <v>266000</v>
      </c>
      <c r="E82" s="406">
        <v>1</v>
      </c>
      <c r="F82" s="169">
        <v>266000</v>
      </c>
      <c r="G82" s="285">
        <v>1</v>
      </c>
      <c r="H82" s="407">
        <f t="shared" si="104"/>
        <v>266000</v>
      </c>
      <c r="I82" s="284">
        <v>1</v>
      </c>
      <c r="J82" s="407">
        <f t="shared" si="105"/>
        <v>266000</v>
      </c>
      <c r="K82" s="285">
        <v>0</v>
      </c>
      <c r="L82" s="407">
        <f t="shared" si="106"/>
        <v>0</v>
      </c>
      <c r="M82" s="406">
        <v>0</v>
      </c>
      <c r="N82" s="407">
        <f t="shared" si="107"/>
        <v>0</v>
      </c>
      <c r="O82" s="285">
        <v>0</v>
      </c>
      <c r="P82" s="407">
        <f t="shared" si="108"/>
        <v>0</v>
      </c>
      <c r="Q82" s="406">
        <v>1</v>
      </c>
      <c r="R82" s="169">
        <f t="shared" si="109"/>
        <v>266000</v>
      </c>
      <c r="S82" s="406">
        <v>1</v>
      </c>
      <c r="T82" s="169">
        <f t="shared" si="110"/>
        <v>266000</v>
      </c>
      <c r="U82" s="406">
        <v>1</v>
      </c>
      <c r="V82" s="169">
        <f t="shared" si="111"/>
        <v>266000</v>
      </c>
      <c r="W82" s="285">
        <v>1</v>
      </c>
      <c r="X82" s="407">
        <f t="shared" si="112"/>
        <v>266000</v>
      </c>
      <c r="Y82" s="285"/>
      <c r="Z82" s="407">
        <f t="shared" si="113"/>
        <v>0</v>
      </c>
      <c r="AA82" s="285">
        <v>1</v>
      </c>
      <c r="AB82" s="407">
        <f t="shared" si="114"/>
        <v>266000</v>
      </c>
      <c r="AC82" s="285">
        <v>1</v>
      </c>
      <c r="AD82" s="407">
        <f t="shared" si="115"/>
        <v>266000</v>
      </c>
      <c r="AE82" s="443">
        <v>1</v>
      </c>
      <c r="AF82" s="169">
        <f t="shared" si="116"/>
        <v>266000</v>
      </c>
      <c r="AG82" s="285">
        <v>0</v>
      </c>
      <c r="AH82" s="407">
        <f t="shared" si="117"/>
        <v>0</v>
      </c>
      <c r="AI82" s="285">
        <v>0</v>
      </c>
      <c r="AJ82" s="416">
        <f t="shared" si="118"/>
        <v>0</v>
      </c>
      <c r="AK82" s="406">
        <f t="shared" ref="AK82:AL82" si="120">G82+I82+K82+M82+O82+Q82+S82+U82+W82+Y82+AA82+AC82+AE82+AG82+AI82</f>
        <v>9</v>
      </c>
      <c r="AL82" s="169">
        <f t="shared" si="120"/>
        <v>2394000</v>
      </c>
    </row>
    <row r="83" ht="24" spans="1:38">
      <c r="A83" s="152">
        <v>3</v>
      </c>
      <c r="B83" s="19" t="s">
        <v>338</v>
      </c>
      <c r="C83" s="405" t="s">
        <v>339</v>
      </c>
      <c r="D83" s="169">
        <v>100000</v>
      </c>
      <c r="E83" s="406">
        <v>2</v>
      </c>
      <c r="F83" s="169">
        <v>200000</v>
      </c>
      <c r="G83" s="285">
        <v>2</v>
      </c>
      <c r="H83" s="407">
        <f t="shared" si="104"/>
        <v>200000</v>
      </c>
      <c r="I83" s="284">
        <v>2</v>
      </c>
      <c r="J83" s="407">
        <f t="shared" si="105"/>
        <v>200000</v>
      </c>
      <c r="K83" s="285">
        <v>0</v>
      </c>
      <c r="L83" s="407">
        <f t="shared" si="106"/>
        <v>0</v>
      </c>
      <c r="M83" s="406">
        <v>0</v>
      </c>
      <c r="N83" s="407">
        <f t="shared" si="107"/>
        <v>0</v>
      </c>
      <c r="O83" s="285">
        <v>0</v>
      </c>
      <c r="P83" s="407">
        <f t="shared" si="108"/>
        <v>0</v>
      </c>
      <c r="Q83" s="406">
        <v>2</v>
      </c>
      <c r="R83" s="169">
        <f t="shared" si="109"/>
        <v>200000</v>
      </c>
      <c r="S83" s="406">
        <v>2</v>
      </c>
      <c r="T83" s="169">
        <f t="shared" si="110"/>
        <v>200000</v>
      </c>
      <c r="U83" s="406">
        <v>2</v>
      </c>
      <c r="V83" s="169">
        <f t="shared" si="111"/>
        <v>200000</v>
      </c>
      <c r="W83" s="285">
        <v>2</v>
      </c>
      <c r="X83" s="407">
        <f t="shared" si="112"/>
        <v>200000</v>
      </c>
      <c r="Y83" s="285"/>
      <c r="Z83" s="407">
        <f t="shared" si="113"/>
        <v>0</v>
      </c>
      <c r="AA83" s="285">
        <v>1</v>
      </c>
      <c r="AB83" s="407">
        <f t="shared" si="114"/>
        <v>100000</v>
      </c>
      <c r="AC83" s="285">
        <v>2</v>
      </c>
      <c r="AD83" s="407">
        <f t="shared" si="115"/>
        <v>200000</v>
      </c>
      <c r="AE83" s="443">
        <v>2</v>
      </c>
      <c r="AF83" s="169">
        <f t="shared" si="116"/>
        <v>200000</v>
      </c>
      <c r="AG83" s="285">
        <v>0</v>
      </c>
      <c r="AH83" s="407">
        <f t="shared" si="117"/>
        <v>0</v>
      </c>
      <c r="AI83" s="285">
        <v>0</v>
      </c>
      <c r="AJ83" s="416">
        <f t="shared" si="118"/>
        <v>0</v>
      </c>
      <c r="AK83" s="406">
        <f t="shared" ref="AK83:AL83" si="121">G83+I83+K83+M83+O83+Q83+S83+U83+W83+Y83+AA83+AC83+AE83+AG83+AI83</f>
        <v>17</v>
      </c>
      <c r="AL83" s="169">
        <f t="shared" si="121"/>
        <v>1700000</v>
      </c>
    </row>
    <row r="84" ht="24" spans="1:38">
      <c r="A84" s="152">
        <v>4</v>
      </c>
      <c r="B84" s="19" t="s">
        <v>340</v>
      </c>
      <c r="C84" s="405"/>
      <c r="D84" s="169">
        <v>175000</v>
      </c>
      <c r="E84" s="406">
        <v>1</v>
      </c>
      <c r="F84" s="169">
        <v>175000</v>
      </c>
      <c r="G84" s="285">
        <v>1</v>
      </c>
      <c r="H84" s="407">
        <f t="shared" si="104"/>
        <v>175000</v>
      </c>
      <c r="I84" s="284">
        <v>1</v>
      </c>
      <c r="J84" s="407">
        <f t="shared" si="105"/>
        <v>175000</v>
      </c>
      <c r="K84" s="285">
        <v>0</v>
      </c>
      <c r="L84" s="407">
        <f t="shared" si="106"/>
        <v>0</v>
      </c>
      <c r="M84" s="406">
        <v>0</v>
      </c>
      <c r="N84" s="407">
        <f t="shared" si="107"/>
        <v>0</v>
      </c>
      <c r="O84" s="285">
        <v>0</v>
      </c>
      <c r="P84" s="407">
        <f t="shared" si="108"/>
        <v>0</v>
      </c>
      <c r="Q84" s="406">
        <v>1</v>
      </c>
      <c r="R84" s="169">
        <f t="shared" si="109"/>
        <v>175000</v>
      </c>
      <c r="S84" s="406">
        <v>1</v>
      </c>
      <c r="T84" s="169">
        <f t="shared" si="110"/>
        <v>175000</v>
      </c>
      <c r="U84" s="406">
        <v>1</v>
      </c>
      <c r="V84" s="169">
        <f t="shared" si="111"/>
        <v>175000</v>
      </c>
      <c r="W84" s="285">
        <v>1</v>
      </c>
      <c r="X84" s="407">
        <f t="shared" si="112"/>
        <v>175000</v>
      </c>
      <c r="Y84" s="285">
        <v>1</v>
      </c>
      <c r="Z84" s="407">
        <f t="shared" si="113"/>
        <v>175000</v>
      </c>
      <c r="AA84" s="285">
        <v>1</v>
      </c>
      <c r="AB84" s="407">
        <f t="shared" si="114"/>
        <v>175000</v>
      </c>
      <c r="AC84" s="285"/>
      <c r="AD84" s="407">
        <f t="shared" si="115"/>
        <v>0</v>
      </c>
      <c r="AE84" s="443">
        <v>1</v>
      </c>
      <c r="AF84" s="169">
        <f t="shared" si="116"/>
        <v>175000</v>
      </c>
      <c r="AG84" s="285">
        <v>0</v>
      </c>
      <c r="AH84" s="407">
        <f t="shared" si="117"/>
        <v>0</v>
      </c>
      <c r="AI84" s="285">
        <v>0</v>
      </c>
      <c r="AJ84" s="416">
        <f t="shared" si="118"/>
        <v>0</v>
      </c>
      <c r="AK84" s="406">
        <f t="shared" ref="AK84:AL84" si="122">G84+I84+K84+M84+O84+Q84+S84+U84+W84+Y84+AA84+AC84+AE84+AG84+AI84</f>
        <v>9</v>
      </c>
      <c r="AL84" s="169">
        <f t="shared" si="122"/>
        <v>1575000</v>
      </c>
    </row>
    <row r="85" ht="24.75" customHeight="1" spans="1:38">
      <c r="A85" s="152">
        <v>5</v>
      </c>
      <c r="B85" s="19" t="s">
        <v>341</v>
      </c>
      <c r="C85" s="405"/>
      <c r="D85" s="169">
        <v>600000</v>
      </c>
      <c r="E85" s="406">
        <v>1</v>
      </c>
      <c r="F85" s="169">
        <v>600000</v>
      </c>
      <c r="G85" s="285"/>
      <c r="H85" s="407"/>
      <c r="I85" s="284"/>
      <c r="J85" s="407"/>
      <c r="K85" s="285"/>
      <c r="L85" s="407"/>
      <c r="M85" s="406">
        <v>0</v>
      </c>
      <c r="N85" s="407">
        <v>0</v>
      </c>
      <c r="O85" s="285">
        <v>1</v>
      </c>
      <c r="P85" s="407">
        <v>600000</v>
      </c>
      <c r="Q85" s="406"/>
      <c r="R85" s="169"/>
      <c r="S85" s="406"/>
      <c r="T85" s="169"/>
      <c r="U85" s="406"/>
      <c r="V85" s="169"/>
      <c r="W85" s="285"/>
      <c r="X85" s="407"/>
      <c r="Y85" s="285"/>
      <c r="Z85" s="407"/>
      <c r="AA85" s="285"/>
      <c r="AB85" s="407"/>
      <c r="AC85" s="285"/>
      <c r="AD85" s="407"/>
      <c r="AE85" s="443">
        <v>1</v>
      </c>
      <c r="AF85" s="169">
        <v>600000</v>
      </c>
      <c r="AG85" s="285"/>
      <c r="AH85" s="407"/>
      <c r="AI85" s="285"/>
      <c r="AJ85" s="416"/>
      <c r="AK85" s="406"/>
      <c r="AL85" s="169"/>
    </row>
    <row r="86" ht="24" spans="1:38">
      <c r="A86" s="152">
        <v>5</v>
      </c>
      <c r="B86" s="19" t="s">
        <v>342</v>
      </c>
      <c r="C86" s="405"/>
      <c r="D86" s="169">
        <v>11500</v>
      </c>
      <c r="E86" s="406">
        <v>15</v>
      </c>
      <c r="F86" s="169">
        <v>172500</v>
      </c>
      <c r="G86" s="285">
        <v>10</v>
      </c>
      <c r="H86" s="407">
        <f t="shared" ref="H86:H95" si="123">G86*D86</f>
        <v>115000</v>
      </c>
      <c r="I86" s="284">
        <v>15</v>
      </c>
      <c r="J86" s="407">
        <f t="shared" ref="J86:J95" si="124">I86*D86</f>
        <v>172500</v>
      </c>
      <c r="K86" s="285">
        <v>0</v>
      </c>
      <c r="L86" s="407">
        <f t="shared" ref="L86:L95" si="125">K86*D86</f>
        <v>0</v>
      </c>
      <c r="M86" s="406">
        <v>0</v>
      </c>
      <c r="N86" s="407">
        <f t="shared" ref="N86:N95" si="126">M86*D86</f>
        <v>0</v>
      </c>
      <c r="O86" s="285">
        <v>0</v>
      </c>
      <c r="P86" s="407">
        <f t="shared" ref="P86:P95" si="127">O86*D86</f>
        <v>0</v>
      </c>
      <c r="Q86" s="406">
        <v>15</v>
      </c>
      <c r="R86" s="169">
        <f t="shared" ref="R86:R95" si="128">Q86*D86</f>
        <v>172500</v>
      </c>
      <c r="S86" s="406">
        <v>15</v>
      </c>
      <c r="T86" s="169">
        <f t="shared" ref="T86:T95" si="129">S86*D86</f>
        <v>172500</v>
      </c>
      <c r="U86" s="406">
        <v>15</v>
      </c>
      <c r="V86" s="169">
        <f t="shared" ref="V86:V95" si="130">U86*D86</f>
        <v>172500</v>
      </c>
      <c r="W86" s="285">
        <v>15</v>
      </c>
      <c r="X86" s="407">
        <f t="shared" ref="X86:X95" si="131">W86*D86</f>
        <v>172500</v>
      </c>
      <c r="Y86" s="285">
        <v>15</v>
      </c>
      <c r="Z86" s="407">
        <f t="shared" ref="Z86:Z95" si="132">Y86*D86</f>
        <v>172500</v>
      </c>
      <c r="AA86" s="285">
        <v>15</v>
      </c>
      <c r="AB86" s="407">
        <f t="shared" ref="AB86:AB95" si="133">AA86*D86</f>
        <v>172500</v>
      </c>
      <c r="AC86" s="285">
        <v>15</v>
      </c>
      <c r="AD86" s="407">
        <f t="shared" ref="AD86:AD95" si="134">AC86*D86</f>
        <v>172500</v>
      </c>
      <c r="AE86" s="443">
        <v>15</v>
      </c>
      <c r="AF86" s="169">
        <f t="shared" ref="AF86:AF95" si="135">AE86*D86</f>
        <v>172500</v>
      </c>
      <c r="AG86" s="285">
        <v>0</v>
      </c>
      <c r="AH86" s="407">
        <f t="shared" ref="AH86:AH95" si="136">AG86*D86</f>
        <v>0</v>
      </c>
      <c r="AI86" s="285">
        <v>0</v>
      </c>
      <c r="AJ86" s="416">
        <f t="shared" ref="AJ86:AJ95" si="137">AI86*D86</f>
        <v>0</v>
      </c>
      <c r="AK86" s="406">
        <f t="shared" ref="AK86:AL86" si="138">G86+I86+K86+M86+O86+Q86+S86+U86+W86+Y86+AA86+AC86+AE86+AG86+AI86</f>
        <v>145</v>
      </c>
      <c r="AL86" s="169">
        <f t="shared" si="138"/>
        <v>1667500</v>
      </c>
    </row>
    <row r="87" ht="13.2" spans="1:38">
      <c r="A87" s="152">
        <v>6</v>
      </c>
      <c r="B87" s="19" t="s">
        <v>343</v>
      </c>
      <c r="C87" s="405"/>
      <c r="D87" s="169">
        <v>12800</v>
      </c>
      <c r="E87" s="406">
        <v>15</v>
      </c>
      <c r="F87" s="169">
        <v>192000</v>
      </c>
      <c r="G87" s="285">
        <v>10</v>
      </c>
      <c r="H87" s="407">
        <f t="shared" si="123"/>
        <v>128000</v>
      </c>
      <c r="I87" s="284">
        <v>15</v>
      </c>
      <c r="J87" s="407">
        <f t="shared" si="124"/>
        <v>192000</v>
      </c>
      <c r="K87" s="285">
        <v>0</v>
      </c>
      <c r="L87" s="407">
        <f t="shared" si="125"/>
        <v>0</v>
      </c>
      <c r="M87" s="406">
        <v>0</v>
      </c>
      <c r="N87" s="407">
        <f t="shared" si="126"/>
        <v>0</v>
      </c>
      <c r="O87" s="285">
        <v>0</v>
      </c>
      <c r="P87" s="407">
        <f t="shared" si="127"/>
        <v>0</v>
      </c>
      <c r="Q87" s="406">
        <v>15</v>
      </c>
      <c r="R87" s="169">
        <f t="shared" si="128"/>
        <v>192000</v>
      </c>
      <c r="S87" s="406">
        <v>15</v>
      </c>
      <c r="T87" s="169">
        <f t="shared" si="129"/>
        <v>192000</v>
      </c>
      <c r="U87" s="406">
        <v>15</v>
      </c>
      <c r="V87" s="169">
        <f t="shared" si="130"/>
        <v>192000</v>
      </c>
      <c r="W87" s="285">
        <v>15</v>
      </c>
      <c r="X87" s="407">
        <f t="shared" si="131"/>
        <v>192000</v>
      </c>
      <c r="Y87" s="285">
        <v>15</v>
      </c>
      <c r="Z87" s="407">
        <f t="shared" si="132"/>
        <v>192000</v>
      </c>
      <c r="AA87" s="285">
        <v>15</v>
      </c>
      <c r="AB87" s="407">
        <f t="shared" si="133"/>
        <v>192000</v>
      </c>
      <c r="AC87" s="285">
        <v>15</v>
      </c>
      <c r="AD87" s="407">
        <f t="shared" si="134"/>
        <v>192000</v>
      </c>
      <c r="AE87" s="443">
        <v>5</v>
      </c>
      <c r="AF87" s="169">
        <f t="shared" si="135"/>
        <v>64000</v>
      </c>
      <c r="AG87" s="285">
        <v>0</v>
      </c>
      <c r="AH87" s="407">
        <f t="shared" si="136"/>
        <v>0</v>
      </c>
      <c r="AI87" s="285">
        <v>0</v>
      </c>
      <c r="AJ87" s="416">
        <f t="shared" si="137"/>
        <v>0</v>
      </c>
      <c r="AK87" s="406">
        <f t="shared" ref="AK87:AL87" si="139">G87+I87+K87+M87+O87+Q87+S87+U87+W87+Y87+AA87+AC87+AE87+AG87+AI87</f>
        <v>135</v>
      </c>
      <c r="AL87" s="169">
        <f t="shared" si="139"/>
        <v>1728000</v>
      </c>
    </row>
    <row r="88" ht="24" spans="1:38">
      <c r="A88" s="152">
        <v>7</v>
      </c>
      <c r="B88" s="19" t="s">
        <v>344</v>
      </c>
      <c r="C88" s="405"/>
      <c r="D88" s="169">
        <v>9400</v>
      </c>
      <c r="E88" s="406">
        <v>5</v>
      </c>
      <c r="F88" s="169">
        <v>47000</v>
      </c>
      <c r="G88" s="285">
        <v>5</v>
      </c>
      <c r="H88" s="407">
        <f t="shared" si="123"/>
        <v>47000</v>
      </c>
      <c r="I88" s="284">
        <v>5</v>
      </c>
      <c r="J88" s="407">
        <f t="shared" si="124"/>
        <v>47000</v>
      </c>
      <c r="K88" s="285">
        <v>0</v>
      </c>
      <c r="L88" s="407">
        <f t="shared" si="125"/>
        <v>0</v>
      </c>
      <c r="M88" s="406">
        <v>0</v>
      </c>
      <c r="N88" s="407">
        <f t="shared" si="126"/>
        <v>0</v>
      </c>
      <c r="O88" s="285">
        <v>0</v>
      </c>
      <c r="P88" s="407">
        <f t="shared" si="127"/>
        <v>0</v>
      </c>
      <c r="Q88" s="406">
        <v>5</v>
      </c>
      <c r="R88" s="169">
        <f t="shared" si="128"/>
        <v>47000</v>
      </c>
      <c r="S88" s="406">
        <v>5</v>
      </c>
      <c r="T88" s="169">
        <f t="shared" si="129"/>
        <v>47000</v>
      </c>
      <c r="U88" s="406">
        <v>5</v>
      </c>
      <c r="V88" s="169">
        <f t="shared" si="130"/>
        <v>47000</v>
      </c>
      <c r="W88" s="285">
        <v>5</v>
      </c>
      <c r="X88" s="407">
        <f t="shared" si="131"/>
        <v>47000</v>
      </c>
      <c r="Y88" s="285">
        <v>5</v>
      </c>
      <c r="Z88" s="407">
        <f t="shared" si="132"/>
        <v>47000</v>
      </c>
      <c r="AA88" s="285">
        <v>5</v>
      </c>
      <c r="AB88" s="407">
        <f t="shared" si="133"/>
        <v>47000</v>
      </c>
      <c r="AC88" s="285">
        <v>5</v>
      </c>
      <c r="AD88" s="407">
        <f t="shared" si="134"/>
        <v>47000</v>
      </c>
      <c r="AE88" s="443">
        <v>5</v>
      </c>
      <c r="AF88" s="169">
        <f t="shared" si="135"/>
        <v>47000</v>
      </c>
      <c r="AG88" s="285">
        <v>0</v>
      </c>
      <c r="AH88" s="407">
        <f t="shared" si="136"/>
        <v>0</v>
      </c>
      <c r="AI88" s="285">
        <v>0</v>
      </c>
      <c r="AJ88" s="416">
        <f t="shared" si="137"/>
        <v>0</v>
      </c>
      <c r="AK88" s="406">
        <f t="shared" ref="AK88:AL88" si="140">G88+I88+K88+M88+O88+Q88+S88+U88+W88+Y88+AA88+AC88+AE88+AG88+AI88</f>
        <v>50</v>
      </c>
      <c r="AL88" s="169">
        <f t="shared" si="140"/>
        <v>470000</v>
      </c>
    </row>
    <row r="89" ht="13.2" spans="1:38">
      <c r="A89" s="152">
        <v>8</v>
      </c>
      <c r="B89" s="19" t="s">
        <v>345</v>
      </c>
      <c r="C89" s="405"/>
      <c r="D89" s="169">
        <v>8800</v>
      </c>
      <c r="E89" s="406">
        <v>5</v>
      </c>
      <c r="F89" s="169">
        <v>44000</v>
      </c>
      <c r="G89" s="285">
        <v>5</v>
      </c>
      <c r="H89" s="407">
        <f t="shared" si="123"/>
        <v>44000</v>
      </c>
      <c r="I89" s="284">
        <v>5</v>
      </c>
      <c r="J89" s="407">
        <f t="shared" si="124"/>
        <v>44000</v>
      </c>
      <c r="K89" s="285">
        <v>0</v>
      </c>
      <c r="L89" s="407">
        <f t="shared" si="125"/>
        <v>0</v>
      </c>
      <c r="M89" s="406">
        <v>0</v>
      </c>
      <c r="N89" s="407">
        <f t="shared" si="126"/>
        <v>0</v>
      </c>
      <c r="O89" s="285">
        <v>0</v>
      </c>
      <c r="P89" s="407">
        <f t="shared" si="127"/>
        <v>0</v>
      </c>
      <c r="Q89" s="406">
        <v>5</v>
      </c>
      <c r="R89" s="169">
        <f t="shared" si="128"/>
        <v>44000</v>
      </c>
      <c r="S89" s="406">
        <v>5</v>
      </c>
      <c r="T89" s="169">
        <f t="shared" si="129"/>
        <v>44000</v>
      </c>
      <c r="U89" s="406">
        <v>5</v>
      </c>
      <c r="V89" s="169">
        <f t="shared" si="130"/>
        <v>44000</v>
      </c>
      <c r="W89" s="285">
        <v>5</v>
      </c>
      <c r="X89" s="407">
        <f t="shared" si="131"/>
        <v>44000</v>
      </c>
      <c r="Y89" s="285">
        <v>5</v>
      </c>
      <c r="Z89" s="407">
        <f t="shared" si="132"/>
        <v>44000</v>
      </c>
      <c r="AA89" s="285">
        <v>5</v>
      </c>
      <c r="AB89" s="407">
        <f t="shared" si="133"/>
        <v>44000</v>
      </c>
      <c r="AC89" s="285">
        <v>5</v>
      </c>
      <c r="AD89" s="407">
        <f t="shared" si="134"/>
        <v>44000</v>
      </c>
      <c r="AE89" s="443">
        <v>5</v>
      </c>
      <c r="AF89" s="169">
        <f t="shared" si="135"/>
        <v>44000</v>
      </c>
      <c r="AG89" s="285">
        <v>0</v>
      </c>
      <c r="AH89" s="407">
        <f t="shared" si="136"/>
        <v>0</v>
      </c>
      <c r="AI89" s="285">
        <v>0</v>
      </c>
      <c r="AJ89" s="416">
        <f t="shared" si="137"/>
        <v>0</v>
      </c>
      <c r="AK89" s="406">
        <f t="shared" ref="AK89:AL89" si="141">G89+I89+K89+M89+O89+Q89+S89+U89+W89+Y89+AA89+AC89+AE89+AG89+AI89</f>
        <v>50</v>
      </c>
      <c r="AL89" s="169">
        <f t="shared" si="141"/>
        <v>440000</v>
      </c>
    </row>
    <row r="90" ht="13.2" spans="1:38">
      <c r="A90" s="152">
        <v>9</v>
      </c>
      <c r="B90" s="19" t="s">
        <v>346</v>
      </c>
      <c r="C90" s="405"/>
      <c r="D90" s="169">
        <v>29500</v>
      </c>
      <c r="E90" s="406">
        <v>5</v>
      </c>
      <c r="F90" s="169">
        <v>147500</v>
      </c>
      <c r="G90" s="285">
        <v>5</v>
      </c>
      <c r="H90" s="407">
        <f t="shared" si="123"/>
        <v>147500</v>
      </c>
      <c r="I90" s="284">
        <v>5</v>
      </c>
      <c r="J90" s="407">
        <f t="shared" si="124"/>
        <v>147500</v>
      </c>
      <c r="K90" s="285">
        <v>0</v>
      </c>
      <c r="L90" s="407">
        <f t="shared" si="125"/>
        <v>0</v>
      </c>
      <c r="M90" s="406">
        <v>0</v>
      </c>
      <c r="N90" s="407">
        <f t="shared" si="126"/>
        <v>0</v>
      </c>
      <c r="O90" s="285">
        <v>0</v>
      </c>
      <c r="P90" s="407">
        <f t="shared" si="127"/>
        <v>0</v>
      </c>
      <c r="Q90" s="406">
        <v>5</v>
      </c>
      <c r="R90" s="169">
        <f t="shared" si="128"/>
        <v>147500</v>
      </c>
      <c r="S90" s="406">
        <v>5</v>
      </c>
      <c r="T90" s="169">
        <f t="shared" si="129"/>
        <v>147500</v>
      </c>
      <c r="U90" s="406">
        <v>5</v>
      </c>
      <c r="V90" s="169">
        <f t="shared" si="130"/>
        <v>147500</v>
      </c>
      <c r="W90" s="285">
        <v>5</v>
      </c>
      <c r="X90" s="407">
        <f t="shared" si="131"/>
        <v>147500</v>
      </c>
      <c r="Y90" s="285">
        <v>5</v>
      </c>
      <c r="Z90" s="407">
        <f t="shared" si="132"/>
        <v>147500</v>
      </c>
      <c r="AA90" s="285">
        <v>5</v>
      </c>
      <c r="AB90" s="407">
        <f t="shared" si="133"/>
        <v>147500</v>
      </c>
      <c r="AC90" s="285">
        <v>5</v>
      </c>
      <c r="AD90" s="407">
        <f t="shared" si="134"/>
        <v>147500</v>
      </c>
      <c r="AE90" s="443">
        <v>5</v>
      </c>
      <c r="AF90" s="169">
        <f t="shared" si="135"/>
        <v>147500</v>
      </c>
      <c r="AG90" s="285">
        <v>0</v>
      </c>
      <c r="AH90" s="407">
        <f t="shared" si="136"/>
        <v>0</v>
      </c>
      <c r="AI90" s="285">
        <v>0</v>
      </c>
      <c r="AJ90" s="416">
        <f t="shared" si="137"/>
        <v>0</v>
      </c>
      <c r="AK90" s="406">
        <f t="shared" ref="AK90:AL90" si="142">G90+I90+K90+M90+O90+Q90+S90+U90+W90+Y90+AA90+AC90+AE90+AG90+AI90</f>
        <v>50</v>
      </c>
      <c r="AL90" s="169">
        <f t="shared" si="142"/>
        <v>1475000</v>
      </c>
    </row>
    <row r="91" ht="13.2" spans="1:38">
      <c r="A91" s="152">
        <v>10</v>
      </c>
      <c r="B91" s="19" t="s">
        <v>347</v>
      </c>
      <c r="C91" s="405"/>
      <c r="D91" s="169">
        <v>8000</v>
      </c>
      <c r="E91" s="406">
        <v>5</v>
      </c>
      <c r="F91" s="169">
        <v>40000</v>
      </c>
      <c r="G91" s="285">
        <v>5</v>
      </c>
      <c r="H91" s="407">
        <f t="shared" si="123"/>
        <v>40000</v>
      </c>
      <c r="I91" s="284">
        <v>5</v>
      </c>
      <c r="J91" s="407">
        <f t="shared" si="124"/>
        <v>40000</v>
      </c>
      <c r="K91" s="285">
        <v>0</v>
      </c>
      <c r="L91" s="407">
        <f t="shared" si="125"/>
        <v>0</v>
      </c>
      <c r="M91" s="406">
        <v>0</v>
      </c>
      <c r="N91" s="407">
        <f t="shared" si="126"/>
        <v>0</v>
      </c>
      <c r="O91" s="285">
        <v>0</v>
      </c>
      <c r="P91" s="407">
        <f t="shared" si="127"/>
        <v>0</v>
      </c>
      <c r="Q91" s="406">
        <v>5</v>
      </c>
      <c r="R91" s="169">
        <f t="shared" si="128"/>
        <v>40000</v>
      </c>
      <c r="S91" s="406">
        <v>5</v>
      </c>
      <c r="T91" s="169">
        <f t="shared" si="129"/>
        <v>40000</v>
      </c>
      <c r="U91" s="406">
        <v>5</v>
      </c>
      <c r="V91" s="169">
        <f t="shared" si="130"/>
        <v>40000</v>
      </c>
      <c r="W91" s="285">
        <v>5</v>
      </c>
      <c r="X91" s="407">
        <f t="shared" si="131"/>
        <v>40000</v>
      </c>
      <c r="Y91" s="285">
        <v>5</v>
      </c>
      <c r="Z91" s="407">
        <f t="shared" si="132"/>
        <v>40000</v>
      </c>
      <c r="AA91" s="285">
        <v>5</v>
      </c>
      <c r="AB91" s="407">
        <f t="shared" si="133"/>
        <v>40000</v>
      </c>
      <c r="AC91" s="285">
        <v>5</v>
      </c>
      <c r="AD91" s="407">
        <f t="shared" si="134"/>
        <v>40000</v>
      </c>
      <c r="AE91" s="443">
        <v>5</v>
      </c>
      <c r="AF91" s="169">
        <f t="shared" si="135"/>
        <v>40000</v>
      </c>
      <c r="AG91" s="285">
        <v>0</v>
      </c>
      <c r="AH91" s="407">
        <f t="shared" si="136"/>
        <v>0</v>
      </c>
      <c r="AI91" s="285">
        <v>0</v>
      </c>
      <c r="AJ91" s="416">
        <f t="shared" si="137"/>
        <v>0</v>
      </c>
      <c r="AK91" s="406">
        <f t="shared" ref="AK91:AL91" si="143">G91+I91+K91+M91+O91+Q91+S91+U91+W91+Y91+AA91+AC91+AE91+AG91+AI91</f>
        <v>50</v>
      </c>
      <c r="AL91" s="169">
        <f t="shared" si="143"/>
        <v>400000</v>
      </c>
    </row>
    <row r="92" ht="13.2" spans="1:38">
      <c r="A92" s="152">
        <v>11</v>
      </c>
      <c r="B92" s="19" t="s">
        <v>348</v>
      </c>
      <c r="C92" s="405"/>
      <c r="D92" s="169">
        <v>900</v>
      </c>
      <c r="E92" s="406">
        <v>10</v>
      </c>
      <c r="F92" s="169">
        <v>9000</v>
      </c>
      <c r="G92" s="285">
        <v>10</v>
      </c>
      <c r="H92" s="407">
        <f t="shared" si="123"/>
        <v>9000</v>
      </c>
      <c r="I92" s="284">
        <v>10</v>
      </c>
      <c r="J92" s="407">
        <f t="shared" si="124"/>
        <v>9000</v>
      </c>
      <c r="K92" s="285">
        <v>0</v>
      </c>
      <c r="L92" s="407">
        <f t="shared" si="125"/>
        <v>0</v>
      </c>
      <c r="M92" s="406">
        <v>0</v>
      </c>
      <c r="N92" s="407">
        <f t="shared" si="126"/>
        <v>0</v>
      </c>
      <c r="O92" s="285">
        <v>0</v>
      </c>
      <c r="P92" s="407">
        <f t="shared" si="127"/>
        <v>0</v>
      </c>
      <c r="Q92" s="406">
        <v>10</v>
      </c>
      <c r="R92" s="169">
        <f t="shared" si="128"/>
        <v>9000</v>
      </c>
      <c r="S92" s="406">
        <v>10</v>
      </c>
      <c r="T92" s="169">
        <f t="shared" si="129"/>
        <v>9000</v>
      </c>
      <c r="U92" s="406">
        <v>10</v>
      </c>
      <c r="V92" s="169">
        <f t="shared" si="130"/>
        <v>9000</v>
      </c>
      <c r="W92" s="285">
        <v>10</v>
      </c>
      <c r="X92" s="407">
        <f t="shared" si="131"/>
        <v>9000</v>
      </c>
      <c r="Y92" s="285">
        <v>10</v>
      </c>
      <c r="Z92" s="407">
        <f t="shared" si="132"/>
        <v>9000</v>
      </c>
      <c r="AA92" s="285">
        <v>10</v>
      </c>
      <c r="AB92" s="407">
        <f t="shared" si="133"/>
        <v>9000</v>
      </c>
      <c r="AC92" s="285">
        <v>10</v>
      </c>
      <c r="AD92" s="407">
        <f t="shared" si="134"/>
        <v>9000</v>
      </c>
      <c r="AE92" s="443">
        <v>10</v>
      </c>
      <c r="AF92" s="169">
        <f t="shared" si="135"/>
        <v>9000</v>
      </c>
      <c r="AG92" s="285">
        <v>0</v>
      </c>
      <c r="AH92" s="407">
        <f t="shared" si="136"/>
        <v>0</v>
      </c>
      <c r="AI92" s="285">
        <v>0</v>
      </c>
      <c r="AJ92" s="416">
        <f t="shared" si="137"/>
        <v>0</v>
      </c>
      <c r="AK92" s="406">
        <f t="shared" ref="AK92:AL92" si="144">G92+I92+K92+M92+O92+Q92+S92+U92+W92+Y92+AA92+AC92+AE92+AG92+AI92</f>
        <v>100</v>
      </c>
      <c r="AL92" s="169">
        <f t="shared" si="144"/>
        <v>90000</v>
      </c>
    </row>
    <row r="93" ht="13.2" spans="1:38">
      <c r="A93" s="152">
        <v>12</v>
      </c>
      <c r="B93" s="19" t="s">
        <v>349</v>
      </c>
      <c r="C93" s="405"/>
      <c r="D93" s="169">
        <v>900</v>
      </c>
      <c r="E93" s="406">
        <v>50</v>
      </c>
      <c r="F93" s="169">
        <v>45000</v>
      </c>
      <c r="G93" s="285">
        <v>25</v>
      </c>
      <c r="H93" s="407">
        <f t="shared" si="123"/>
        <v>22500</v>
      </c>
      <c r="I93" s="284">
        <v>50</v>
      </c>
      <c r="J93" s="407">
        <f t="shared" si="124"/>
        <v>45000</v>
      </c>
      <c r="K93" s="285">
        <v>0</v>
      </c>
      <c r="L93" s="407">
        <f t="shared" si="125"/>
        <v>0</v>
      </c>
      <c r="M93" s="406">
        <v>0</v>
      </c>
      <c r="N93" s="407">
        <f t="shared" si="126"/>
        <v>0</v>
      </c>
      <c r="O93" s="285">
        <v>0</v>
      </c>
      <c r="P93" s="407">
        <f t="shared" si="127"/>
        <v>0</v>
      </c>
      <c r="Q93" s="406">
        <v>50</v>
      </c>
      <c r="R93" s="169">
        <f t="shared" si="128"/>
        <v>45000</v>
      </c>
      <c r="S93" s="406">
        <v>50</v>
      </c>
      <c r="T93" s="169">
        <f t="shared" si="129"/>
        <v>45000</v>
      </c>
      <c r="U93" s="406">
        <v>50</v>
      </c>
      <c r="V93" s="169">
        <f t="shared" si="130"/>
        <v>45000</v>
      </c>
      <c r="W93" s="285">
        <v>50</v>
      </c>
      <c r="X93" s="407">
        <f t="shared" si="131"/>
        <v>45000</v>
      </c>
      <c r="Y93" s="285">
        <v>50</v>
      </c>
      <c r="Z93" s="407">
        <f t="shared" si="132"/>
        <v>45000</v>
      </c>
      <c r="AA93" s="285">
        <v>50</v>
      </c>
      <c r="AB93" s="407">
        <f t="shared" si="133"/>
        <v>45000</v>
      </c>
      <c r="AC93" s="285">
        <v>10</v>
      </c>
      <c r="AD93" s="407">
        <f t="shared" si="134"/>
        <v>9000</v>
      </c>
      <c r="AE93" s="443">
        <v>50</v>
      </c>
      <c r="AF93" s="169">
        <f t="shared" si="135"/>
        <v>45000</v>
      </c>
      <c r="AG93" s="285">
        <v>0</v>
      </c>
      <c r="AH93" s="407">
        <f t="shared" si="136"/>
        <v>0</v>
      </c>
      <c r="AI93" s="285">
        <v>0</v>
      </c>
      <c r="AJ93" s="416">
        <f t="shared" si="137"/>
        <v>0</v>
      </c>
      <c r="AK93" s="406">
        <f t="shared" ref="AK93:AL93" si="145">G93+I93+K93+M93+O93+Q93+S93+U93+W93+Y93+AA93+AC93+AE93+AG93+AI93</f>
        <v>435</v>
      </c>
      <c r="AL93" s="169">
        <f t="shared" si="145"/>
        <v>391500</v>
      </c>
    </row>
    <row r="94" ht="13.2" spans="1:38">
      <c r="A94" s="152">
        <v>13</v>
      </c>
      <c r="B94" s="19" t="s">
        <v>350</v>
      </c>
      <c r="C94" s="405"/>
      <c r="D94" s="169">
        <v>1300</v>
      </c>
      <c r="E94" s="406">
        <v>50</v>
      </c>
      <c r="F94" s="169">
        <v>65000</v>
      </c>
      <c r="G94" s="285">
        <v>25</v>
      </c>
      <c r="H94" s="407">
        <f t="shared" si="123"/>
        <v>32500</v>
      </c>
      <c r="I94" s="284">
        <v>50</v>
      </c>
      <c r="J94" s="407">
        <f t="shared" si="124"/>
        <v>65000</v>
      </c>
      <c r="K94" s="285">
        <v>0</v>
      </c>
      <c r="L94" s="407">
        <f t="shared" si="125"/>
        <v>0</v>
      </c>
      <c r="M94" s="406">
        <v>0</v>
      </c>
      <c r="N94" s="407">
        <f t="shared" si="126"/>
        <v>0</v>
      </c>
      <c r="O94" s="285">
        <v>0</v>
      </c>
      <c r="P94" s="407">
        <f t="shared" si="127"/>
        <v>0</v>
      </c>
      <c r="Q94" s="406">
        <v>50</v>
      </c>
      <c r="R94" s="169">
        <f t="shared" si="128"/>
        <v>65000</v>
      </c>
      <c r="S94" s="406">
        <v>50</v>
      </c>
      <c r="T94" s="169">
        <f t="shared" si="129"/>
        <v>65000</v>
      </c>
      <c r="U94" s="406">
        <v>50</v>
      </c>
      <c r="V94" s="169">
        <f t="shared" si="130"/>
        <v>65000</v>
      </c>
      <c r="W94" s="285">
        <v>50</v>
      </c>
      <c r="X94" s="407">
        <f t="shared" si="131"/>
        <v>65000</v>
      </c>
      <c r="Y94" s="285">
        <v>50</v>
      </c>
      <c r="Z94" s="407">
        <f t="shared" si="132"/>
        <v>65000</v>
      </c>
      <c r="AA94" s="285">
        <v>50</v>
      </c>
      <c r="AB94" s="407">
        <f t="shared" si="133"/>
        <v>65000</v>
      </c>
      <c r="AC94" s="285">
        <v>10</v>
      </c>
      <c r="AD94" s="407">
        <f t="shared" si="134"/>
        <v>13000</v>
      </c>
      <c r="AE94" s="443">
        <v>30</v>
      </c>
      <c r="AF94" s="169">
        <f t="shared" si="135"/>
        <v>39000</v>
      </c>
      <c r="AG94" s="285">
        <v>0</v>
      </c>
      <c r="AH94" s="407">
        <f t="shared" si="136"/>
        <v>0</v>
      </c>
      <c r="AI94" s="285">
        <v>0</v>
      </c>
      <c r="AJ94" s="416">
        <f t="shared" si="137"/>
        <v>0</v>
      </c>
      <c r="AK94" s="406">
        <f t="shared" ref="AK94:AL94" si="146">G94+I94+K94+M94+O94+Q94+S94+U94+W94+Y94+AA94+AC94+AE94+AG94+AI94</f>
        <v>415</v>
      </c>
      <c r="AL94" s="169">
        <f t="shared" si="146"/>
        <v>539500</v>
      </c>
    </row>
    <row r="95" ht="13.2" spans="1:38">
      <c r="A95" s="152">
        <v>14</v>
      </c>
      <c r="B95" s="19" t="s">
        <v>351</v>
      </c>
      <c r="C95" s="405"/>
      <c r="D95" s="169">
        <v>850</v>
      </c>
      <c r="E95" s="406">
        <v>30</v>
      </c>
      <c r="F95" s="169">
        <v>25500</v>
      </c>
      <c r="G95" s="285">
        <v>25</v>
      </c>
      <c r="H95" s="407">
        <f t="shared" si="123"/>
        <v>21250</v>
      </c>
      <c r="I95" s="284">
        <v>30</v>
      </c>
      <c r="J95" s="407">
        <f t="shared" si="124"/>
        <v>25500</v>
      </c>
      <c r="K95" s="285">
        <v>0</v>
      </c>
      <c r="L95" s="407">
        <f t="shared" si="125"/>
        <v>0</v>
      </c>
      <c r="M95" s="406">
        <v>0</v>
      </c>
      <c r="N95" s="407">
        <f t="shared" si="126"/>
        <v>0</v>
      </c>
      <c r="O95" s="285">
        <v>0</v>
      </c>
      <c r="P95" s="407">
        <f t="shared" si="127"/>
        <v>0</v>
      </c>
      <c r="Q95" s="406">
        <v>30</v>
      </c>
      <c r="R95" s="169">
        <f t="shared" si="128"/>
        <v>25500</v>
      </c>
      <c r="S95" s="406">
        <v>30</v>
      </c>
      <c r="T95" s="169">
        <f t="shared" si="129"/>
        <v>25500</v>
      </c>
      <c r="U95" s="406">
        <v>30</v>
      </c>
      <c r="V95" s="169">
        <f t="shared" si="130"/>
        <v>25500</v>
      </c>
      <c r="W95" s="285">
        <v>30</v>
      </c>
      <c r="X95" s="407">
        <f t="shared" si="131"/>
        <v>25500</v>
      </c>
      <c r="Y95" s="285">
        <v>30</v>
      </c>
      <c r="Z95" s="407">
        <f t="shared" si="132"/>
        <v>25500</v>
      </c>
      <c r="AA95" s="285">
        <v>30</v>
      </c>
      <c r="AB95" s="407">
        <f t="shared" si="133"/>
        <v>25500</v>
      </c>
      <c r="AC95" s="285">
        <v>10</v>
      </c>
      <c r="AD95" s="407">
        <f t="shared" si="134"/>
        <v>8500</v>
      </c>
      <c r="AE95" s="285">
        <v>30</v>
      </c>
      <c r="AF95" s="169">
        <f t="shared" si="135"/>
        <v>25500</v>
      </c>
      <c r="AG95" s="285">
        <v>0</v>
      </c>
      <c r="AH95" s="407">
        <f t="shared" si="136"/>
        <v>0</v>
      </c>
      <c r="AI95" s="285">
        <v>0</v>
      </c>
      <c r="AJ95" s="416">
        <f t="shared" si="137"/>
        <v>0</v>
      </c>
      <c r="AK95" s="406">
        <f t="shared" ref="AK95:AL95" si="147">G95+I95+K95+M95+O95+Q95+S95+U95+W95+Y95+AA95+AC95+AE95+AG95+AI95</f>
        <v>275</v>
      </c>
      <c r="AL95" s="169">
        <f t="shared" si="147"/>
        <v>233750</v>
      </c>
    </row>
    <row r="96" ht="17.4" spans="1:38">
      <c r="A96" s="426" t="s">
        <v>31</v>
      </c>
      <c r="B96" s="2"/>
      <c r="C96" s="3"/>
      <c r="D96" s="421">
        <f t="shared" ref="D96:L96" si="148">SUM(D81:D95)</f>
        <v>1669450</v>
      </c>
      <c r="E96" s="427">
        <f t="shared" si="148"/>
        <v>196</v>
      </c>
      <c r="F96" s="421">
        <f t="shared" si="148"/>
        <v>2473000</v>
      </c>
      <c r="G96" s="428">
        <f t="shared" si="148"/>
        <v>130</v>
      </c>
      <c r="H96" s="429">
        <f t="shared" si="148"/>
        <v>1692250</v>
      </c>
      <c r="I96" s="428">
        <f t="shared" si="148"/>
        <v>195</v>
      </c>
      <c r="J96" s="429">
        <f t="shared" si="148"/>
        <v>1873000</v>
      </c>
      <c r="K96" s="428">
        <f t="shared" si="148"/>
        <v>0</v>
      </c>
      <c r="L96" s="429">
        <f t="shared" si="148"/>
        <v>0</v>
      </c>
      <c r="M96" s="440">
        <v>0</v>
      </c>
      <c r="N96" s="429">
        <f t="shared" ref="N96:AJ96" si="149">SUM(N81:N95)</f>
        <v>0</v>
      </c>
      <c r="O96" s="428">
        <f t="shared" si="149"/>
        <v>1</v>
      </c>
      <c r="P96" s="429">
        <f t="shared" si="149"/>
        <v>600000</v>
      </c>
      <c r="Q96" s="428">
        <f t="shared" si="149"/>
        <v>195</v>
      </c>
      <c r="R96" s="429">
        <f t="shared" si="149"/>
        <v>1873000</v>
      </c>
      <c r="S96" s="428">
        <f t="shared" si="149"/>
        <v>195</v>
      </c>
      <c r="T96" s="429">
        <f t="shared" si="149"/>
        <v>1873000</v>
      </c>
      <c r="U96" s="428">
        <f t="shared" si="149"/>
        <v>195</v>
      </c>
      <c r="V96" s="429">
        <f t="shared" si="149"/>
        <v>1873000</v>
      </c>
      <c r="W96" s="428">
        <f t="shared" si="149"/>
        <v>195</v>
      </c>
      <c r="X96" s="429">
        <f t="shared" si="149"/>
        <v>1873000</v>
      </c>
      <c r="Y96" s="428">
        <f t="shared" si="149"/>
        <v>191</v>
      </c>
      <c r="Z96" s="429">
        <f t="shared" si="149"/>
        <v>962500</v>
      </c>
      <c r="AA96" s="428">
        <f t="shared" si="149"/>
        <v>194</v>
      </c>
      <c r="AB96" s="429">
        <f t="shared" si="149"/>
        <v>1773000</v>
      </c>
      <c r="AC96" s="428">
        <f t="shared" si="149"/>
        <v>94</v>
      </c>
      <c r="AD96" s="429">
        <f t="shared" si="149"/>
        <v>1593000</v>
      </c>
      <c r="AE96" s="428">
        <f t="shared" si="149"/>
        <v>166</v>
      </c>
      <c r="AF96" s="429">
        <f t="shared" si="149"/>
        <v>2319000</v>
      </c>
      <c r="AG96" s="428">
        <f t="shared" si="149"/>
        <v>0</v>
      </c>
      <c r="AH96" s="429">
        <f t="shared" si="149"/>
        <v>0</v>
      </c>
      <c r="AI96" s="428">
        <f t="shared" si="149"/>
        <v>0</v>
      </c>
      <c r="AJ96" s="450">
        <f t="shared" si="149"/>
        <v>0</v>
      </c>
      <c r="AK96" s="440"/>
      <c r="AL96" s="411">
        <f>SUM(AL81:AL95)</f>
        <v>17104750</v>
      </c>
    </row>
    <row r="97" ht="21" spans="1:38">
      <c r="A97" s="403" t="s">
        <v>352</v>
      </c>
      <c r="B97" s="2"/>
      <c r="C97" s="2"/>
      <c r="D97" s="2"/>
      <c r="E97" s="2"/>
      <c r="F97" s="3"/>
      <c r="G97" s="413"/>
      <c r="H97" s="276"/>
      <c r="I97" s="413"/>
      <c r="J97" s="276"/>
      <c r="K97" s="413"/>
      <c r="L97" s="276"/>
      <c r="M97" s="413">
        <v>0</v>
      </c>
      <c r="N97" s="276"/>
      <c r="O97" s="413"/>
      <c r="P97" s="276"/>
      <c r="Q97" s="413"/>
      <c r="R97" s="364"/>
      <c r="S97" s="413"/>
      <c r="T97" s="364"/>
      <c r="U97" s="413"/>
      <c r="V97" s="364"/>
      <c r="W97" s="413"/>
      <c r="X97" s="276"/>
      <c r="Y97" s="413"/>
      <c r="Z97" s="276"/>
      <c r="AA97" s="413"/>
      <c r="AB97" s="276"/>
      <c r="AC97" s="413"/>
      <c r="AD97" s="276"/>
      <c r="AE97" s="413"/>
      <c r="AF97" s="364"/>
      <c r="AG97" s="413"/>
      <c r="AH97" s="276"/>
      <c r="AI97" s="413"/>
      <c r="AJ97" s="417"/>
      <c r="AK97" s="418">
        <f t="shared" ref="AK97:AL97" si="150">G97+I97+K97+M97+O97+Q97+S97+U97+W97+Y97+AA97+AC97+AE97+AG97+AI97</f>
        <v>0</v>
      </c>
      <c r="AL97" s="419">
        <f t="shared" si="150"/>
        <v>0</v>
      </c>
    </row>
    <row r="98" ht="26.4" spans="1:38">
      <c r="A98" s="144" t="s">
        <v>47</v>
      </c>
      <c r="B98" s="144" t="s">
        <v>234</v>
      </c>
      <c r="C98" s="144" t="s">
        <v>235</v>
      </c>
      <c r="D98" s="144" t="s">
        <v>236</v>
      </c>
      <c r="E98" s="144" t="s">
        <v>237</v>
      </c>
      <c r="F98" s="144" t="s">
        <v>238</v>
      </c>
      <c r="G98" s="12" t="s">
        <v>52</v>
      </c>
      <c r="H98" s="12" t="s">
        <v>53</v>
      </c>
      <c r="I98" s="12" t="s">
        <v>52</v>
      </c>
      <c r="J98" s="12" t="s">
        <v>53</v>
      </c>
      <c r="K98" s="12" t="s">
        <v>52</v>
      </c>
      <c r="L98" s="12" t="s">
        <v>53</v>
      </c>
      <c r="M98" s="12" t="s">
        <v>52</v>
      </c>
      <c r="N98" s="12" t="s">
        <v>53</v>
      </c>
      <c r="O98" s="12" t="s">
        <v>52</v>
      </c>
      <c r="P98" s="12" t="s">
        <v>53</v>
      </c>
      <c r="Q98" s="12" t="s">
        <v>52</v>
      </c>
      <c r="R98" s="12" t="s">
        <v>53</v>
      </c>
      <c r="S98" s="12" t="s">
        <v>52</v>
      </c>
      <c r="T98" s="12" t="s">
        <v>53</v>
      </c>
      <c r="U98" s="12" t="s">
        <v>52</v>
      </c>
      <c r="V98" s="12" t="s">
        <v>53</v>
      </c>
      <c r="W98" s="12" t="s">
        <v>52</v>
      </c>
      <c r="X98" s="12" t="s">
        <v>53</v>
      </c>
      <c r="Y98" s="12" t="s">
        <v>52</v>
      </c>
      <c r="Z98" s="12" t="s">
        <v>53</v>
      </c>
      <c r="AA98" s="12" t="s">
        <v>52</v>
      </c>
      <c r="AB98" s="12" t="s">
        <v>53</v>
      </c>
      <c r="AC98" s="12" t="s">
        <v>52</v>
      </c>
      <c r="AD98" s="12" t="s">
        <v>53</v>
      </c>
      <c r="AE98" s="12" t="s">
        <v>52</v>
      </c>
      <c r="AF98" s="12" t="s">
        <v>53</v>
      </c>
      <c r="AG98" s="12" t="s">
        <v>52</v>
      </c>
      <c r="AH98" s="12" t="s">
        <v>53</v>
      </c>
      <c r="AI98" s="12" t="s">
        <v>52</v>
      </c>
      <c r="AJ98" s="415" t="s">
        <v>53</v>
      </c>
      <c r="AK98" s="12" t="s">
        <v>52</v>
      </c>
      <c r="AL98" s="12" t="s">
        <v>53</v>
      </c>
    </row>
    <row r="99" ht="24" spans="1:38">
      <c r="A99" s="152">
        <v>1</v>
      </c>
      <c r="B99" s="19" t="s">
        <v>353</v>
      </c>
      <c r="C99" s="405"/>
      <c r="D99" s="169">
        <v>750</v>
      </c>
      <c r="E99" s="406">
        <v>30</v>
      </c>
      <c r="F99" s="169">
        <v>22500</v>
      </c>
      <c r="G99" s="285">
        <v>0</v>
      </c>
      <c r="H99" s="407">
        <f t="shared" ref="H99:H108" si="151">G99*D99</f>
        <v>0</v>
      </c>
      <c r="I99" s="284">
        <v>26</v>
      </c>
      <c r="J99" s="407">
        <f t="shared" ref="J99:J108" si="152">I99*D99</f>
        <v>19500</v>
      </c>
      <c r="K99" s="285">
        <v>0</v>
      </c>
      <c r="L99" s="407">
        <f t="shared" ref="L99:L108" si="153">K99*D99</f>
        <v>0</v>
      </c>
      <c r="M99" s="285">
        <v>0</v>
      </c>
      <c r="N99" s="407">
        <f t="shared" ref="N99:N108" si="154">M99*D99</f>
        <v>0</v>
      </c>
      <c r="O99" s="285">
        <v>0</v>
      </c>
      <c r="P99" s="407">
        <f t="shared" ref="P99:P108" si="155">O99*D99</f>
        <v>0</v>
      </c>
      <c r="Q99" s="406">
        <v>30</v>
      </c>
      <c r="R99" s="169">
        <f t="shared" ref="R99:R108" si="156">Q99*D99</f>
        <v>22500</v>
      </c>
      <c r="S99" s="406">
        <v>30</v>
      </c>
      <c r="T99" s="169">
        <f t="shared" ref="T99:T108" si="157">S99*D99</f>
        <v>22500</v>
      </c>
      <c r="U99" s="406">
        <v>30</v>
      </c>
      <c r="V99" s="169">
        <f t="shared" ref="V99:V108" si="158">U99*D99</f>
        <v>22500</v>
      </c>
      <c r="W99" s="285">
        <v>30</v>
      </c>
      <c r="X99" s="407">
        <f t="shared" ref="X99:X108" si="159">W99*D99</f>
        <v>22500</v>
      </c>
      <c r="Y99" s="285">
        <v>15</v>
      </c>
      <c r="Z99" s="407">
        <f t="shared" ref="Z99:Z108" si="160">Y99*D99</f>
        <v>11250</v>
      </c>
      <c r="AA99" s="285">
        <v>25</v>
      </c>
      <c r="AB99" s="407">
        <f t="shared" ref="AB99:AB108" si="161">AA99*D99</f>
        <v>18750</v>
      </c>
      <c r="AC99" s="285">
        <v>30</v>
      </c>
      <c r="AD99" s="407">
        <f t="shared" ref="AD99:AD108" si="162">AC99*D99</f>
        <v>22500</v>
      </c>
      <c r="AE99" s="406">
        <v>0</v>
      </c>
      <c r="AF99" s="169">
        <f t="shared" ref="AF99:AF108" si="163">AE99*D99</f>
        <v>0</v>
      </c>
      <c r="AG99" s="407">
        <v>0</v>
      </c>
      <c r="AH99" s="407">
        <f t="shared" ref="AH99:AH108" si="164">AG99*D99</f>
        <v>0</v>
      </c>
      <c r="AI99" s="285">
        <v>0</v>
      </c>
      <c r="AJ99" s="416">
        <f t="shared" ref="AJ99:AJ108" si="165">AI99*D99</f>
        <v>0</v>
      </c>
      <c r="AK99" s="406">
        <f t="shared" ref="AK99:AL99" si="166">G99+I99+K99+M99+O99+Q99+S99+U99+W99+Y99+AA99+AC99+AE99+AG99+AI99</f>
        <v>216</v>
      </c>
      <c r="AL99" s="169">
        <f t="shared" si="166"/>
        <v>162000</v>
      </c>
    </row>
    <row r="100" ht="24" spans="1:38">
      <c r="A100" s="152">
        <v>2</v>
      </c>
      <c r="B100" s="19" t="s">
        <v>354</v>
      </c>
      <c r="C100" s="405"/>
      <c r="D100" s="169">
        <v>1200</v>
      </c>
      <c r="E100" s="406">
        <v>15</v>
      </c>
      <c r="F100" s="169">
        <v>18000</v>
      </c>
      <c r="G100" s="285">
        <v>0</v>
      </c>
      <c r="H100" s="407">
        <f t="shared" si="151"/>
        <v>0</v>
      </c>
      <c r="I100" s="284">
        <v>15</v>
      </c>
      <c r="J100" s="407">
        <f t="shared" si="152"/>
        <v>18000</v>
      </c>
      <c r="K100" s="285">
        <v>0</v>
      </c>
      <c r="L100" s="407">
        <f t="shared" si="153"/>
        <v>0</v>
      </c>
      <c r="M100" s="285">
        <v>0</v>
      </c>
      <c r="N100" s="407">
        <f t="shared" si="154"/>
        <v>0</v>
      </c>
      <c r="O100" s="285">
        <v>0</v>
      </c>
      <c r="P100" s="407">
        <f t="shared" si="155"/>
        <v>0</v>
      </c>
      <c r="Q100" s="406">
        <v>15</v>
      </c>
      <c r="R100" s="169">
        <f t="shared" si="156"/>
        <v>18000</v>
      </c>
      <c r="S100" s="406">
        <v>15</v>
      </c>
      <c r="T100" s="169">
        <f t="shared" si="157"/>
        <v>18000</v>
      </c>
      <c r="U100" s="406">
        <v>15</v>
      </c>
      <c r="V100" s="169">
        <f t="shared" si="158"/>
        <v>18000</v>
      </c>
      <c r="W100" s="285">
        <v>15</v>
      </c>
      <c r="X100" s="407">
        <f t="shared" si="159"/>
        <v>18000</v>
      </c>
      <c r="Y100" s="285">
        <v>10</v>
      </c>
      <c r="Z100" s="407">
        <f t="shared" si="160"/>
        <v>12000</v>
      </c>
      <c r="AA100" s="285">
        <v>10</v>
      </c>
      <c r="AB100" s="407">
        <f t="shared" si="161"/>
        <v>12000</v>
      </c>
      <c r="AC100" s="285">
        <v>15</v>
      </c>
      <c r="AD100" s="407">
        <f t="shared" si="162"/>
        <v>18000</v>
      </c>
      <c r="AE100" s="406">
        <v>15</v>
      </c>
      <c r="AF100" s="169">
        <f t="shared" si="163"/>
        <v>18000</v>
      </c>
      <c r="AG100" s="407">
        <v>0</v>
      </c>
      <c r="AH100" s="407">
        <f t="shared" si="164"/>
        <v>0</v>
      </c>
      <c r="AI100" s="285">
        <v>0</v>
      </c>
      <c r="AJ100" s="416">
        <f t="shared" si="165"/>
        <v>0</v>
      </c>
      <c r="AK100" s="406">
        <f t="shared" ref="AK100:AL100" si="167">G100+I100+K100+M100+O100+Q100+S100+U100+W100+Y100+AA100+AC100+AE100+AG100+AI100</f>
        <v>125</v>
      </c>
      <c r="AL100" s="169">
        <f t="shared" si="167"/>
        <v>150000</v>
      </c>
    </row>
    <row r="101" ht="13.2" spans="1:38">
      <c r="A101" s="152">
        <v>3</v>
      </c>
      <c r="B101" s="19" t="s">
        <v>355</v>
      </c>
      <c r="C101" s="405"/>
      <c r="D101" s="169">
        <v>6070</v>
      </c>
      <c r="E101" s="406">
        <v>50</v>
      </c>
      <c r="F101" s="169">
        <v>303500</v>
      </c>
      <c r="G101" s="285">
        <v>0</v>
      </c>
      <c r="H101" s="407">
        <f t="shared" si="151"/>
        <v>0</v>
      </c>
      <c r="I101" s="284">
        <v>50</v>
      </c>
      <c r="J101" s="407">
        <f t="shared" si="152"/>
        <v>303500</v>
      </c>
      <c r="K101" s="285">
        <v>0</v>
      </c>
      <c r="L101" s="407">
        <f t="shared" si="153"/>
        <v>0</v>
      </c>
      <c r="M101" s="285">
        <v>0</v>
      </c>
      <c r="N101" s="407">
        <f t="shared" si="154"/>
        <v>0</v>
      </c>
      <c r="O101" s="285">
        <v>0</v>
      </c>
      <c r="P101" s="407">
        <f t="shared" si="155"/>
        <v>0</v>
      </c>
      <c r="Q101" s="406">
        <v>50</v>
      </c>
      <c r="R101" s="169">
        <f t="shared" si="156"/>
        <v>303500</v>
      </c>
      <c r="S101" s="406">
        <v>50</v>
      </c>
      <c r="T101" s="169">
        <f t="shared" si="157"/>
        <v>303500</v>
      </c>
      <c r="U101" s="406">
        <v>50</v>
      </c>
      <c r="V101" s="169">
        <f t="shared" si="158"/>
        <v>303500</v>
      </c>
      <c r="W101" s="285">
        <v>50</v>
      </c>
      <c r="X101" s="407">
        <f t="shared" si="159"/>
        <v>303500</v>
      </c>
      <c r="Y101" s="285">
        <v>25</v>
      </c>
      <c r="Z101" s="407">
        <f t="shared" si="160"/>
        <v>151750</v>
      </c>
      <c r="AA101" s="285">
        <v>40</v>
      </c>
      <c r="AB101" s="407">
        <f t="shared" si="161"/>
        <v>242800</v>
      </c>
      <c r="AC101" s="285">
        <v>30</v>
      </c>
      <c r="AD101" s="407">
        <f t="shared" si="162"/>
        <v>182100</v>
      </c>
      <c r="AE101" s="406">
        <v>50</v>
      </c>
      <c r="AF101" s="169">
        <f t="shared" si="163"/>
        <v>303500</v>
      </c>
      <c r="AG101" s="407">
        <v>0</v>
      </c>
      <c r="AH101" s="407">
        <f t="shared" si="164"/>
        <v>0</v>
      </c>
      <c r="AI101" s="285">
        <v>0</v>
      </c>
      <c r="AJ101" s="416">
        <f t="shared" si="165"/>
        <v>0</v>
      </c>
      <c r="AK101" s="406">
        <f t="shared" ref="AK101:AL101" si="168">G101+I101+K101+M101+O101+Q101+S101+U101+W101+Y101+AA101+AC101+AE101+AG101+AI101</f>
        <v>395</v>
      </c>
      <c r="AL101" s="169">
        <f t="shared" si="168"/>
        <v>2397650</v>
      </c>
    </row>
    <row r="102" ht="13.2" spans="1:38">
      <c r="A102" s="152">
        <v>4</v>
      </c>
      <c r="B102" s="19" t="s">
        <v>356</v>
      </c>
      <c r="C102" s="405"/>
      <c r="D102" s="169">
        <v>9800</v>
      </c>
      <c r="E102" s="406">
        <v>6</v>
      </c>
      <c r="F102" s="169">
        <v>58800</v>
      </c>
      <c r="G102" s="285">
        <v>0</v>
      </c>
      <c r="H102" s="407">
        <f t="shared" si="151"/>
        <v>0</v>
      </c>
      <c r="I102" s="284">
        <v>6</v>
      </c>
      <c r="J102" s="407">
        <f t="shared" si="152"/>
        <v>58800</v>
      </c>
      <c r="K102" s="285">
        <v>0</v>
      </c>
      <c r="L102" s="407">
        <f t="shared" si="153"/>
        <v>0</v>
      </c>
      <c r="M102" s="285">
        <v>0</v>
      </c>
      <c r="N102" s="407">
        <f t="shared" si="154"/>
        <v>0</v>
      </c>
      <c r="O102" s="285">
        <v>0</v>
      </c>
      <c r="P102" s="407">
        <f t="shared" si="155"/>
        <v>0</v>
      </c>
      <c r="Q102" s="406">
        <v>0</v>
      </c>
      <c r="R102" s="169">
        <f t="shared" si="156"/>
        <v>0</v>
      </c>
      <c r="S102" s="406">
        <v>0</v>
      </c>
      <c r="T102" s="169">
        <f t="shared" si="157"/>
        <v>0</v>
      </c>
      <c r="U102" s="406">
        <v>6</v>
      </c>
      <c r="V102" s="169">
        <f t="shared" si="158"/>
        <v>58800</v>
      </c>
      <c r="W102" s="285">
        <v>6</v>
      </c>
      <c r="X102" s="407">
        <f t="shared" si="159"/>
        <v>58800</v>
      </c>
      <c r="Y102" s="285">
        <v>3</v>
      </c>
      <c r="Z102" s="407">
        <f t="shared" si="160"/>
        <v>29400</v>
      </c>
      <c r="AA102" s="285">
        <v>6</v>
      </c>
      <c r="AB102" s="407">
        <f t="shared" si="161"/>
        <v>58800</v>
      </c>
      <c r="AC102" s="285">
        <v>5</v>
      </c>
      <c r="AD102" s="407">
        <f t="shared" si="162"/>
        <v>49000</v>
      </c>
      <c r="AE102" s="406">
        <v>6</v>
      </c>
      <c r="AF102" s="169">
        <f t="shared" si="163"/>
        <v>58800</v>
      </c>
      <c r="AG102" s="407">
        <v>0</v>
      </c>
      <c r="AH102" s="407">
        <f t="shared" si="164"/>
        <v>0</v>
      </c>
      <c r="AI102" s="285">
        <v>0</v>
      </c>
      <c r="AJ102" s="416">
        <f t="shared" si="165"/>
        <v>0</v>
      </c>
      <c r="AK102" s="406">
        <f t="shared" ref="AK102:AL102" si="169">G102+I102+K102+M102+O102+Q102+S102+U102+W102+Y102+AA102+AC102+AE102+AG102+AI102</f>
        <v>38</v>
      </c>
      <c r="AL102" s="169">
        <f t="shared" si="169"/>
        <v>372400</v>
      </c>
    </row>
    <row r="103" ht="13.2" spans="1:38">
      <c r="A103" s="152">
        <v>5</v>
      </c>
      <c r="B103" s="19" t="s">
        <v>357</v>
      </c>
      <c r="C103" s="405"/>
      <c r="D103" s="169">
        <v>1500</v>
      </c>
      <c r="E103" s="406">
        <v>30</v>
      </c>
      <c r="F103" s="169">
        <v>45000</v>
      </c>
      <c r="G103" s="285">
        <v>0</v>
      </c>
      <c r="H103" s="407">
        <f t="shared" si="151"/>
        <v>0</v>
      </c>
      <c r="I103" s="284">
        <v>30</v>
      </c>
      <c r="J103" s="407">
        <f t="shared" si="152"/>
        <v>45000</v>
      </c>
      <c r="K103" s="285">
        <v>0</v>
      </c>
      <c r="L103" s="407">
        <f t="shared" si="153"/>
        <v>0</v>
      </c>
      <c r="M103" s="285">
        <v>0</v>
      </c>
      <c r="N103" s="407">
        <f t="shared" si="154"/>
        <v>0</v>
      </c>
      <c r="O103" s="285">
        <v>0</v>
      </c>
      <c r="P103" s="407">
        <f t="shared" si="155"/>
        <v>0</v>
      </c>
      <c r="Q103" s="406">
        <v>30</v>
      </c>
      <c r="R103" s="169">
        <f t="shared" si="156"/>
        <v>45000</v>
      </c>
      <c r="S103" s="406">
        <v>30</v>
      </c>
      <c r="T103" s="169">
        <f t="shared" si="157"/>
        <v>45000</v>
      </c>
      <c r="U103" s="406">
        <v>30</v>
      </c>
      <c r="V103" s="169">
        <f t="shared" si="158"/>
        <v>45000</v>
      </c>
      <c r="W103" s="285">
        <v>30</v>
      </c>
      <c r="X103" s="407">
        <f t="shared" si="159"/>
        <v>45000</v>
      </c>
      <c r="Y103" s="285">
        <v>15</v>
      </c>
      <c r="Z103" s="407">
        <f t="shared" si="160"/>
        <v>22500</v>
      </c>
      <c r="AA103" s="285">
        <v>25</v>
      </c>
      <c r="AB103" s="407">
        <f t="shared" si="161"/>
        <v>37500</v>
      </c>
      <c r="AC103" s="285">
        <v>25</v>
      </c>
      <c r="AD103" s="407">
        <f t="shared" si="162"/>
        <v>37500</v>
      </c>
      <c r="AE103" s="406">
        <v>30</v>
      </c>
      <c r="AF103" s="169">
        <f t="shared" si="163"/>
        <v>45000</v>
      </c>
      <c r="AG103" s="407">
        <v>0</v>
      </c>
      <c r="AH103" s="407">
        <f t="shared" si="164"/>
        <v>0</v>
      </c>
      <c r="AI103" s="285">
        <v>0</v>
      </c>
      <c r="AJ103" s="416">
        <f t="shared" si="165"/>
        <v>0</v>
      </c>
      <c r="AK103" s="406">
        <f t="shared" ref="AK103:AL103" si="170">G103+I103+K103+M103+O103+Q103+S103+U103+W103+Y103+AA103+AC103+AE103+AG103+AI103</f>
        <v>245</v>
      </c>
      <c r="AL103" s="169">
        <f t="shared" si="170"/>
        <v>367500</v>
      </c>
    </row>
    <row r="104" ht="13.2" spans="1:38">
      <c r="A104" s="152">
        <v>6</v>
      </c>
      <c r="B104" s="19" t="s">
        <v>358</v>
      </c>
      <c r="C104" s="405"/>
      <c r="D104" s="169">
        <v>1800</v>
      </c>
      <c r="E104" s="406">
        <v>30</v>
      </c>
      <c r="F104" s="169">
        <v>54000</v>
      </c>
      <c r="G104" s="285">
        <v>0</v>
      </c>
      <c r="H104" s="407">
        <f t="shared" si="151"/>
        <v>0</v>
      </c>
      <c r="I104" s="284">
        <v>30</v>
      </c>
      <c r="J104" s="407">
        <f t="shared" si="152"/>
        <v>54000</v>
      </c>
      <c r="K104" s="285">
        <v>0</v>
      </c>
      <c r="L104" s="407">
        <f t="shared" si="153"/>
        <v>0</v>
      </c>
      <c r="M104" s="285">
        <v>0</v>
      </c>
      <c r="N104" s="407">
        <f t="shared" si="154"/>
        <v>0</v>
      </c>
      <c r="O104" s="285">
        <v>0</v>
      </c>
      <c r="P104" s="407">
        <f t="shared" si="155"/>
        <v>0</v>
      </c>
      <c r="Q104" s="406">
        <v>30</v>
      </c>
      <c r="R104" s="169">
        <f t="shared" si="156"/>
        <v>54000</v>
      </c>
      <c r="S104" s="406">
        <v>30</v>
      </c>
      <c r="T104" s="169">
        <f t="shared" si="157"/>
        <v>54000</v>
      </c>
      <c r="U104" s="406">
        <v>30</v>
      </c>
      <c r="V104" s="169">
        <f t="shared" si="158"/>
        <v>54000</v>
      </c>
      <c r="W104" s="285">
        <v>30</v>
      </c>
      <c r="X104" s="407">
        <f t="shared" si="159"/>
        <v>54000</v>
      </c>
      <c r="Y104" s="285">
        <v>15</v>
      </c>
      <c r="Z104" s="407">
        <f t="shared" si="160"/>
        <v>27000</v>
      </c>
      <c r="AA104" s="285">
        <v>25</v>
      </c>
      <c r="AB104" s="407">
        <f t="shared" si="161"/>
        <v>45000</v>
      </c>
      <c r="AC104" s="285">
        <v>25</v>
      </c>
      <c r="AD104" s="407">
        <f t="shared" si="162"/>
        <v>45000</v>
      </c>
      <c r="AE104" s="406">
        <v>30</v>
      </c>
      <c r="AF104" s="169">
        <f t="shared" si="163"/>
        <v>54000</v>
      </c>
      <c r="AG104" s="407">
        <v>0</v>
      </c>
      <c r="AH104" s="407">
        <f t="shared" si="164"/>
        <v>0</v>
      </c>
      <c r="AI104" s="285">
        <v>0</v>
      </c>
      <c r="AJ104" s="416">
        <f t="shared" si="165"/>
        <v>0</v>
      </c>
      <c r="AK104" s="406">
        <f t="shared" ref="AK104:AL104" si="171">G104+I104+K104+M104+O104+Q104+S104+U104+W104+Y104+AA104+AC104+AE104+AG104+AI104</f>
        <v>245</v>
      </c>
      <c r="AL104" s="169">
        <f t="shared" si="171"/>
        <v>441000</v>
      </c>
    </row>
    <row r="105" ht="13.2" spans="1:38">
      <c r="A105" s="152">
        <v>7</v>
      </c>
      <c r="B105" s="19" t="s">
        <v>359</v>
      </c>
      <c r="C105" s="405"/>
      <c r="D105" s="169">
        <v>9000</v>
      </c>
      <c r="E105" s="406">
        <v>10</v>
      </c>
      <c r="F105" s="169">
        <v>90000</v>
      </c>
      <c r="G105" s="285">
        <v>0</v>
      </c>
      <c r="H105" s="407">
        <f t="shared" si="151"/>
        <v>0</v>
      </c>
      <c r="I105" s="284">
        <v>10</v>
      </c>
      <c r="J105" s="407">
        <f t="shared" si="152"/>
        <v>90000</v>
      </c>
      <c r="K105" s="285">
        <v>0</v>
      </c>
      <c r="L105" s="407">
        <f t="shared" si="153"/>
        <v>0</v>
      </c>
      <c r="M105" s="285">
        <v>0</v>
      </c>
      <c r="N105" s="407">
        <f t="shared" si="154"/>
        <v>0</v>
      </c>
      <c r="O105" s="285">
        <v>0</v>
      </c>
      <c r="P105" s="407">
        <f t="shared" si="155"/>
        <v>0</v>
      </c>
      <c r="Q105" s="406">
        <v>10</v>
      </c>
      <c r="R105" s="169">
        <f t="shared" si="156"/>
        <v>90000</v>
      </c>
      <c r="S105" s="406">
        <v>10</v>
      </c>
      <c r="T105" s="169">
        <f t="shared" si="157"/>
        <v>90000</v>
      </c>
      <c r="U105" s="406">
        <v>10</v>
      </c>
      <c r="V105" s="169">
        <f t="shared" si="158"/>
        <v>90000</v>
      </c>
      <c r="W105" s="285">
        <v>10</v>
      </c>
      <c r="X105" s="407">
        <f t="shared" si="159"/>
        <v>90000</v>
      </c>
      <c r="Y105" s="285">
        <v>5</v>
      </c>
      <c r="Z105" s="407">
        <f t="shared" si="160"/>
        <v>45000</v>
      </c>
      <c r="AA105" s="285">
        <v>10</v>
      </c>
      <c r="AB105" s="407">
        <f t="shared" si="161"/>
        <v>90000</v>
      </c>
      <c r="AC105" s="285">
        <v>10</v>
      </c>
      <c r="AD105" s="407">
        <f t="shared" si="162"/>
        <v>90000</v>
      </c>
      <c r="AE105" s="406">
        <v>10</v>
      </c>
      <c r="AF105" s="169">
        <f t="shared" si="163"/>
        <v>90000</v>
      </c>
      <c r="AG105" s="407">
        <v>0</v>
      </c>
      <c r="AH105" s="407">
        <f t="shared" si="164"/>
        <v>0</v>
      </c>
      <c r="AI105" s="285">
        <v>0</v>
      </c>
      <c r="AJ105" s="416">
        <f t="shared" si="165"/>
        <v>0</v>
      </c>
      <c r="AK105" s="406">
        <f t="shared" ref="AK105:AL105" si="172">G105+I105+K105+M105+O105+Q105+S105+U105+W105+Y105+AA105+AC105+AE105+AG105+AI105</f>
        <v>85</v>
      </c>
      <c r="AL105" s="169">
        <f t="shared" si="172"/>
        <v>765000</v>
      </c>
    </row>
    <row r="106" ht="24" spans="1:38">
      <c r="A106" s="152">
        <v>8</v>
      </c>
      <c r="B106" s="19" t="s">
        <v>360</v>
      </c>
      <c r="C106" s="405"/>
      <c r="D106" s="169">
        <v>6000</v>
      </c>
      <c r="E106" s="406">
        <v>10</v>
      </c>
      <c r="F106" s="169">
        <v>60000</v>
      </c>
      <c r="G106" s="285">
        <v>0</v>
      </c>
      <c r="H106" s="407">
        <f t="shared" si="151"/>
        <v>0</v>
      </c>
      <c r="I106" s="284">
        <v>10</v>
      </c>
      <c r="J106" s="407">
        <f t="shared" si="152"/>
        <v>60000</v>
      </c>
      <c r="K106" s="285">
        <v>0</v>
      </c>
      <c r="L106" s="407">
        <f t="shared" si="153"/>
        <v>0</v>
      </c>
      <c r="M106" s="285">
        <v>0</v>
      </c>
      <c r="N106" s="407">
        <f t="shared" si="154"/>
        <v>0</v>
      </c>
      <c r="O106" s="285">
        <v>0</v>
      </c>
      <c r="P106" s="407">
        <f t="shared" si="155"/>
        <v>0</v>
      </c>
      <c r="Q106" s="406">
        <v>10</v>
      </c>
      <c r="R106" s="169">
        <f t="shared" si="156"/>
        <v>60000</v>
      </c>
      <c r="S106" s="406">
        <v>10</v>
      </c>
      <c r="T106" s="169">
        <f t="shared" si="157"/>
        <v>60000</v>
      </c>
      <c r="U106" s="406">
        <v>10</v>
      </c>
      <c r="V106" s="169">
        <f t="shared" si="158"/>
        <v>60000</v>
      </c>
      <c r="W106" s="285">
        <v>10</v>
      </c>
      <c r="X106" s="407">
        <f t="shared" si="159"/>
        <v>60000</v>
      </c>
      <c r="Y106" s="285">
        <v>5</v>
      </c>
      <c r="Z106" s="407">
        <f t="shared" si="160"/>
        <v>30000</v>
      </c>
      <c r="AA106" s="285">
        <v>10</v>
      </c>
      <c r="AB106" s="407">
        <f t="shared" si="161"/>
        <v>60000</v>
      </c>
      <c r="AC106" s="285">
        <v>10</v>
      </c>
      <c r="AD106" s="407">
        <f t="shared" si="162"/>
        <v>60000</v>
      </c>
      <c r="AE106" s="406">
        <v>10</v>
      </c>
      <c r="AF106" s="169">
        <f t="shared" si="163"/>
        <v>60000</v>
      </c>
      <c r="AG106" s="407">
        <v>0</v>
      </c>
      <c r="AH106" s="407">
        <f t="shared" si="164"/>
        <v>0</v>
      </c>
      <c r="AI106" s="285">
        <v>0</v>
      </c>
      <c r="AJ106" s="416">
        <f t="shared" si="165"/>
        <v>0</v>
      </c>
      <c r="AK106" s="406">
        <f t="shared" ref="AK106:AL106" si="173">G106+I106+K106+M106+O106+Q106+S106+U106+W106+Y106+AA106+AC106+AE106+AG106+AI106</f>
        <v>85</v>
      </c>
      <c r="AL106" s="169">
        <f t="shared" si="173"/>
        <v>510000</v>
      </c>
    </row>
    <row r="107" ht="24" spans="1:38">
      <c r="A107" s="152">
        <v>9</v>
      </c>
      <c r="B107" s="19" t="s">
        <v>361</v>
      </c>
      <c r="C107" s="405"/>
      <c r="D107" s="169">
        <v>6000</v>
      </c>
      <c r="E107" s="406">
        <v>10</v>
      </c>
      <c r="F107" s="169">
        <v>60000</v>
      </c>
      <c r="G107" s="285">
        <v>0</v>
      </c>
      <c r="H107" s="407">
        <f t="shared" si="151"/>
        <v>0</v>
      </c>
      <c r="I107" s="284">
        <v>10</v>
      </c>
      <c r="J107" s="407">
        <f t="shared" si="152"/>
        <v>60000</v>
      </c>
      <c r="K107" s="285">
        <v>0</v>
      </c>
      <c r="L107" s="407">
        <f t="shared" si="153"/>
        <v>0</v>
      </c>
      <c r="M107" s="285">
        <v>0</v>
      </c>
      <c r="N107" s="407">
        <f t="shared" si="154"/>
        <v>0</v>
      </c>
      <c r="O107" s="285">
        <v>0</v>
      </c>
      <c r="P107" s="407">
        <f t="shared" si="155"/>
        <v>0</v>
      </c>
      <c r="Q107" s="406">
        <v>10</v>
      </c>
      <c r="R107" s="169">
        <f t="shared" si="156"/>
        <v>60000</v>
      </c>
      <c r="S107" s="406">
        <v>10</v>
      </c>
      <c r="T107" s="169">
        <f t="shared" si="157"/>
        <v>60000</v>
      </c>
      <c r="U107" s="406">
        <v>10</v>
      </c>
      <c r="V107" s="169">
        <f t="shared" si="158"/>
        <v>60000</v>
      </c>
      <c r="W107" s="285">
        <v>10</v>
      </c>
      <c r="X107" s="407">
        <f t="shared" si="159"/>
        <v>60000</v>
      </c>
      <c r="Y107" s="285">
        <v>5</v>
      </c>
      <c r="Z107" s="407">
        <f t="shared" si="160"/>
        <v>30000</v>
      </c>
      <c r="AA107" s="285">
        <v>10</v>
      </c>
      <c r="AB107" s="407">
        <f t="shared" si="161"/>
        <v>60000</v>
      </c>
      <c r="AC107" s="285">
        <v>10</v>
      </c>
      <c r="AD107" s="407">
        <f t="shared" si="162"/>
        <v>60000</v>
      </c>
      <c r="AE107" s="406">
        <v>10</v>
      </c>
      <c r="AF107" s="169">
        <f t="shared" si="163"/>
        <v>60000</v>
      </c>
      <c r="AG107" s="407">
        <v>0</v>
      </c>
      <c r="AH107" s="407">
        <f t="shared" si="164"/>
        <v>0</v>
      </c>
      <c r="AI107" s="285">
        <v>0</v>
      </c>
      <c r="AJ107" s="416">
        <f t="shared" si="165"/>
        <v>0</v>
      </c>
      <c r="AK107" s="406">
        <f t="shared" ref="AK107:AL107" si="174">G107+I107+K107+M107+O107+Q107+S107+U107+W107+Y107+AA107+AC107+AE107+AG107+AI107</f>
        <v>85</v>
      </c>
      <c r="AL107" s="169">
        <f t="shared" si="174"/>
        <v>510000</v>
      </c>
    </row>
    <row r="108" ht="13.2" spans="1:38">
      <c r="A108" s="152">
        <v>10</v>
      </c>
      <c r="B108" s="19" t="s">
        <v>362</v>
      </c>
      <c r="C108" s="405"/>
      <c r="D108" s="169">
        <v>4800</v>
      </c>
      <c r="E108" s="406">
        <v>30</v>
      </c>
      <c r="F108" s="169">
        <v>144000</v>
      </c>
      <c r="G108" s="285">
        <v>0</v>
      </c>
      <c r="H108" s="407">
        <f t="shared" si="151"/>
        <v>0</v>
      </c>
      <c r="I108" s="284">
        <v>30</v>
      </c>
      <c r="J108" s="407">
        <f t="shared" si="152"/>
        <v>144000</v>
      </c>
      <c r="K108" s="285">
        <v>0</v>
      </c>
      <c r="L108" s="407">
        <f t="shared" si="153"/>
        <v>0</v>
      </c>
      <c r="M108" s="285">
        <v>0</v>
      </c>
      <c r="N108" s="407">
        <f t="shared" si="154"/>
        <v>0</v>
      </c>
      <c r="O108" s="285">
        <v>0</v>
      </c>
      <c r="P108" s="407">
        <f t="shared" si="155"/>
        <v>0</v>
      </c>
      <c r="Q108" s="406">
        <v>10</v>
      </c>
      <c r="R108" s="169">
        <f t="shared" si="156"/>
        <v>48000</v>
      </c>
      <c r="S108" s="406">
        <v>10</v>
      </c>
      <c r="T108" s="169">
        <f t="shared" si="157"/>
        <v>48000</v>
      </c>
      <c r="U108" s="406">
        <v>30</v>
      </c>
      <c r="V108" s="169">
        <f t="shared" si="158"/>
        <v>144000</v>
      </c>
      <c r="W108" s="285">
        <v>30</v>
      </c>
      <c r="X108" s="407">
        <f t="shared" si="159"/>
        <v>144000</v>
      </c>
      <c r="Y108" s="285">
        <v>15</v>
      </c>
      <c r="Z108" s="407">
        <f t="shared" si="160"/>
        <v>72000</v>
      </c>
      <c r="AA108" s="285">
        <v>25</v>
      </c>
      <c r="AB108" s="407">
        <f t="shared" si="161"/>
        <v>120000</v>
      </c>
      <c r="AC108" s="285">
        <v>30</v>
      </c>
      <c r="AD108" s="407">
        <f t="shared" si="162"/>
        <v>144000</v>
      </c>
      <c r="AE108" s="406">
        <v>30</v>
      </c>
      <c r="AF108" s="169">
        <f t="shared" si="163"/>
        <v>144000</v>
      </c>
      <c r="AG108" s="407">
        <v>0</v>
      </c>
      <c r="AH108" s="407">
        <f t="shared" si="164"/>
        <v>0</v>
      </c>
      <c r="AI108" s="285">
        <v>0</v>
      </c>
      <c r="AJ108" s="416">
        <f t="shared" si="165"/>
        <v>0</v>
      </c>
      <c r="AK108" s="406">
        <f t="shared" ref="AK108:AL108" si="175">G108+I108+K108+M108+O108+Q108+S108+U108+W108+Y108+AA108+AC108+AE108+AG108+AI108</f>
        <v>210</v>
      </c>
      <c r="AL108" s="169">
        <f t="shared" si="175"/>
        <v>1008000</v>
      </c>
    </row>
    <row r="109" ht="15.6" spans="1:38">
      <c r="A109" s="410" t="s">
        <v>31</v>
      </c>
      <c r="B109" s="2"/>
      <c r="C109" s="3"/>
      <c r="D109" s="171">
        <f t="shared" ref="D109:L109" si="176">SUM(D99:D108)</f>
        <v>46920</v>
      </c>
      <c r="E109" s="430">
        <f t="shared" si="176"/>
        <v>221</v>
      </c>
      <c r="F109" s="171">
        <f t="shared" si="176"/>
        <v>855800</v>
      </c>
      <c r="G109" s="412">
        <f t="shared" si="176"/>
        <v>0</v>
      </c>
      <c r="H109" s="411">
        <f t="shared" si="176"/>
        <v>0</v>
      </c>
      <c r="I109" s="412">
        <f t="shared" si="176"/>
        <v>217</v>
      </c>
      <c r="J109" s="411">
        <f t="shared" si="176"/>
        <v>852800</v>
      </c>
      <c r="K109" s="412">
        <f t="shared" si="176"/>
        <v>0</v>
      </c>
      <c r="L109" s="411">
        <f t="shared" si="176"/>
        <v>0</v>
      </c>
      <c r="M109" s="440">
        <v>0</v>
      </c>
      <c r="N109" s="411">
        <f t="shared" ref="N109:AL109" si="177">SUM(N99:N108)</f>
        <v>0</v>
      </c>
      <c r="O109" s="412">
        <f t="shared" si="177"/>
        <v>0</v>
      </c>
      <c r="P109" s="411">
        <f t="shared" si="177"/>
        <v>0</v>
      </c>
      <c r="Q109" s="412">
        <f t="shared" si="177"/>
        <v>195</v>
      </c>
      <c r="R109" s="411">
        <f t="shared" si="177"/>
        <v>701000</v>
      </c>
      <c r="S109" s="412">
        <f t="shared" si="177"/>
        <v>195</v>
      </c>
      <c r="T109" s="411">
        <f t="shared" si="177"/>
        <v>701000</v>
      </c>
      <c r="U109" s="412">
        <f t="shared" si="177"/>
        <v>221</v>
      </c>
      <c r="V109" s="411">
        <f t="shared" si="177"/>
        <v>855800</v>
      </c>
      <c r="W109" s="412">
        <f t="shared" si="177"/>
        <v>221</v>
      </c>
      <c r="X109" s="411">
        <f t="shared" si="177"/>
        <v>855800</v>
      </c>
      <c r="Y109" s="412">
        <f t="shared" si="177"/>
        <v>113</v>
      </c>
      <c r="Z109" s="411">
        <f t="shared" si="177"/>
        <v>430900</v>
      </c>
      <c r="AA109" s="412">
        <f t="shared" si="177"/>
        <v>186</v>
      </c>
      <c r="AB109" s="411">
        <f t="shared" si="177"/>
        <v>744850</v>
      </c>
      <c r="AC109" s="412">
        <f t="shared" si="177"/>
        <v>190</v>
      </c>
      <c r="AD109" s="411">
        <f t="shared" si="177"/>
        <v>708100</v>
      </c>
      <c r="AE109" s="412">
        <f t="shared" si="177"/>
        <v>191</v>
      </c>
      <c r="AF109" s="411">
        <f t="shared" si="177"/>
        <v>833300</v>
      </c>
      <c r="AG109" s="411">
        <f t="shared" si="177"/>
        <v>0</v>
      </c>
      <c r="AH109" s="411">
        <f t="shared" si="177"/>
        <v>0</v>
      </c>
      <c r="AI109" s="412">
        <f t="shared" si="177"/>
        <v>0</v>
      </c>
      <c r="AJ109" s="451">
        <f t="shared" si="177"/>
        <v>0</v>
      </c>
      <c r="AK109" s="412">
        <f t="shared" si="177"/>
        <v>1729</v>
      </c>
      <c r="AL109" s="411">
        <f t="shared" si="177"/>
        <v>6683550</v>
      </c>
    </row>
    <row r="110" ht="13.2" spans="1:38">
      <c r="A110" s="191"/>
      <c r="B110" s="307"/>
      <c r="C110" s="307"/>
      <c r="D110" s="161"/>
      <c r="E110" s="413"/>
      <c r="F110" s="276"/>
      <c r="G110" s="413"/>
      <c r="H110" s="276"/>
      <c r="I110" s="413"/>
      <c r="J110" s="276"/>
      <c r="K110" s="413"/>
      <c r="L110" s="276"/>
      <c r="M110" s="413">
        <v>0</v>
      </c>
      <c r="N110" s="276"/>
      <c r="O110" s="413"/>
      <c r="P110" s="276"/>
      <c r="Q110" s="413"/>
      <c r="R110" s="364"/>
      <c r="S110" s="413"/>
      <c r="T110" s="364"/>
      <c r="U110" s="413"/>
      <c r="V110" s="364"/>
      <c r="W110" s="413"/>
      <c r="X110" s="276"/>
      <c r="Y110" s="413"/>
      <c r="Z110" s="276"/>
      <c r="AA110" s="413"/>
      <c r="AB110" s="276"/>
      <c r="AC110" s="413"/>
      <c r="AD110" s="276"/>
      <c r="AE110" s="413"/>
      <c r="AF110" s="364"/>
      <c r="AG110" s="413"/>
      <c r="AH110" s="276"/>
      <c r="AI110" s="413"/>
      <c r="AJ110" s="417"/>
      <c r="AK110" s="418">
        <f t="shared" ref="AK110:AL110" si="178">G110+I110+K110+M110+O110+Q110+S110+U110+W110+Y110+AA110+AC110+AE110+AG110+AI110</f>
        <v>0</v>
      </c>
      <c r="AL110" s="419">
        <f t="shared" si="178"/>
        <v>0</v>
      </c>
    </row>
    <row r="111" ht="26.4" spans="1:38">
      <c r="A111" s="337" t="s">
        <v>47</v>
      </c>
      <c r="B111" s="431" t="s">
        <v>234</v>
      </c>
      <c r="C111" s="431" t="s">
        <v>235</v>
      </c>
      <c r="D111" s="144" t="s">
        <v>236</v>
      </c>
      <c r="E111" s="144" t="s">
        <v>237</v>
      </c>
      <c r="F111" s="144" t="s">
        <v>238</v>
      </c>
      <c r="G111" s="413"/>
      <c r="H111" s="276"/>
      <c r="I111" s="413"/>
      <c r="J111" s="276"/>
      <c r="K111" s="413"/>
      <c r="L111" s="276"/>
      <c r="M111" s="413">
        <v>0</v>
      </c>
      <c r="N111" s="276"/>
      <c r="O111" s="413"/>
      <c r="P111" s="276"/>
      <c r="Q111" s="413"/>
      <c r="R111" s="364"/>
      <c r="S111" s="413"/>
      <c r="T111" s="364"/>
      <c r="U111" s="413"/>
      <c r="V111" s="364"/>
      <c r="W111" s="413"/>
      <c r="X111" s="276"/>
      <c r="Y111" s="418"/>
      <c r="Z111" s="276"/>
      <c r="AA111" s="418"/>
      <c r="AB111" s="276"/>
      <c r="AC111" s="413"/>
      <c r="AD111" s="276"/>
      <c r="AE111" s="418"/>
      <c r="AF111" s="364"/>
      <c r="AG111" s="413"/>
      <c r="AH111" s="276"/>
      <c r="AI111" s="413"/>
      <c r="AJ111" s="417"/>
      <c r="AK111" s="418">
        <f t="shared" ref="AK111:AL111" si="179">G111+I111+K111+M111+O111+Q111+S111+U111+W111+Y111+AA111+AC111+AE111+AG111+AI111</f>
        <v>0</v>
      </c>
      <c r="AL111" s="419">
        <f t="shared" si="179"/>
        <v>0</v>
      </c>
    </row>
    <row r="112" ht="36" spans="1:38">
      <c r="A112" s="285">
        <v>1</v>
      </c>
      <c r="B112" s="432" t="s">
        <v>363</v>
      </c>
      <c r="C112" s="406"/>
      <c r="D112" s="407">
        <v>700000</v>
      </c>
      <c r="E112" s="433">
        <v>1</v>
      </c>
      <c r="F112" s="407">
        <v>700000</v>
      </c>
      <c r="G112" s="407">
        <v>0</v>
      </c>
      <c r="H112" s="407">
        <v>0</v>
      </c>
      <c r="I112" s="407">
        <v>0</v>
      </c>
      <c r="J112" s="407">
        <v>0</v>
      </c>
      <c r="K112" s="407">
        <v>0</v>
      </c>
      <c r="L112" s="407">
        <f t="shared" ref="L112:L113" si="180">K112*D112</f>
        <v>0</v>
      </c>
      <c r="M112" s="407">
        <v>0</v>
      </c>
      <c r="N112" s="407">
        <f t="shared" ref="N112:N113" si="181">M112*D112</f>
        <v>0</v>
      </c>
      <c r="O112" s="407">
        <v>1</v>
      </c>
      <c r="P112" s="407">
        <f t="shared" ref="P112:P113" si="182">O112*D112</f>
        <v>700000</v>
      </c>
      <c r="Q112" s="407">
        <v>1</v>
      </c>
      <c r="R112" s="169">
        <f t="shared" ref="R112:R113" si="183">Q112*D112</f>
        <v>700000</v>
      </c>
      <c r="S112" s="407">
        <v>1</v>
      </c>
      <c r="T112" s="169">
        <f t="shared" ref="T112:T113" si="184">S112*D112</f>
        <v>700000</v>
      </c>
      <c r="U112" s="407">
        <v>1</v>
      </c>
      <c r="V112" s="169">
        <f t="shared" ref="V112:V113" si="185">U112*D112</f>
        <v>700000</v>
      </c>
      <c r="W112" s="407">
        <v>1</v>
      </c>
      <c r="X112" s="407">
        <f t="shared" ref="X112:X113" si="186">W112*D112</f>
        <v>700000</v>
      </c>
      <c r="Y112" s="169">
        <v>0</v>
      </c>
      <c r="Z112" s="407">
        <f t="shared" ref="Z112:Z113" si="187">Y112*D112</f>
        <v>0</v>
      </c>
      <c r="AA112" s="407">
        <v>1</v>
      </c>
      <c r="AB112" s="407">
        <f t="shared" ref="AB112:AB113" si="188">AA112*D112</f>
        <v>700000</v>
      </c>
      <c r="AC112" s="407">
        <v>1</v>
      </c>
      <c r="AD112" s="407">
        <f t="shared" ref="AD112:AD113" si="189">AC112*D112</f>
        <v>700000</v>
      </c>
      <c r="AE112" s="169">
        <v>0</v>
      </c>
      <c r="AF112" s="169">
        <f t="shared" ref="AF112:AF113" si="190">AE112*D112</f>
        <v>0</v>
      </c>
      <c r="AG112" s="407">
        <v>0</v>
      </c>
      <c r="AH112" s="407">
        <f t="shared" ref="AH112:AH113" si="191">AG112*D112</f>
        <v>0</v>
      </c>
      <c r="AI112" s="407">
        <v>0</v>
      </c>
      <c r="AJ112" s="416">
        <f t="shared" ref="AJ112:AJ113" si="192">AI112*D112</f>
        <v>0</v>
      </c>
      <c r="AK112" s="169">
        <f t="shared" ref="AK112:AL112" si="193">G112+I112+K112+M112+O112+Q112+S112+U112+W112+Y112+AA112+AC112+AE112+AG112+AI112</f>
        <v>7</v>
      </c>
      <c r="AL112" s="169">
        <f t="shared" si="193"/>
        <v>4900000</v>
      </c>
    </row>
    <row r="113" ht="15.6" spans="1:38">
      <c r="A113" s="410" t="s">
        <v>31</v>
      </c>
      <c r="B113" s="2"/>
      <c r="C113" s="3"/>
      <c r="D113" s="434">
        <v>700000</v>
      </c>
      <c r="E113" s="427">
        <v>1</v>
      </c>
      <c r="F113" s="434">
        <v>700000</v>
      </c>
      <c r="G113" s="413"/>
      <c r="H113" s="276"/>
      <c r="I113" s="413"/>
      <c r="J113" s="276"/>
      <c r="K113" s="413"/>
      <c r="L113" s="276">
        <f t="shared" si="180"/>
        <v>0</v>
      </c>
      <c r="M113" s="413">
        <v>0</v>
      </c>
      <c r="N113" s="276">
        <f t="shared" si="181"/>
        <v>0</v>
      </c>
      <c r="O113" s="413"/>
      <c r="P113" s="276">
        <f t="shared" si="182"/>
        <v>0</v>
      </c>
      <c r="Q113" s="413"/>
      <c r="R113" s="276">
        <f t="shared" si="183"/>
        <v>0</v>
      </c>
      <c r="S113" s="413"/>
      <c r="T113" s="276">
        <f t="shared" si="184"/>
        <v>0</v>
      </c>
      <c r="U113" s="413"/>
      <c r="V113" s="276">
        <f t="shared" si="185"/>
        <v>0</v>
      </c>
      <c r="W113" s="413"/>
      <c r="X113" s="276">
        <f t="shared" si="186"/>
        <v>0</v>
      </c>
      <c r="Y113" s="413"/>
      <c r="Z113" s="276">
        <f t="shared" si="187"/>
        <v>0</v>
      </c>
      <c r="AA113" s="413"/>
      <c r="AB113" s="276">
        <f t="shared" si="188"/>
        <v>0</v>
      </c>
      <c r="AC113" s="413"/>
      <c r="AD113" s="276">
        <f t="shared" si="189"/>
        <v>0</v>
      </c>
      <c r="AE113" s="413"/>
      <c r="AF113" s="276">
        <f t="shared" si="190"/>
        <v>0</v>
      </c>
      <c r="AG113" s="413"/>
      <c r="AH113" s="276">
        <f t="shared" si="191"/>
        <v>0</v>
      </c>
      <c r="AI113" s="413"/>
      <c r="AJ113" s="452">
        <f t="shared" si="192"/>
        <v>0</v>
      </c>
      <c r="AK113" s="418">
        <f t="shared" ref="AK113:AL113" si="194">G113+I113+K113+M113+O113+Q113+S113+U113+W113+Y113+AA113+AC113+AE113+AG113+AI113</f>
        <v>0</v>
      </c>
      <c r="AL113" s="419">
        <f t="shared" si="194"/>
        <v>0</v>
      </c>
    </row>
    <row r="114" ht="15.6" spans="1:38">
      <c r="A114" s="435" t="s">
        <v>233</v>
      </c>
      <c r="B114" s="2"/>
      <c r="C114" s="2"/>
      <c r="D114" s="2"/>
      <c r="E114" s="3"/>
      <c r="F114" s="436">
        <f t="shared" ref="F114:L114" si="195">F112+F109+F96+F77+F46</f>
        <v>19995650</v>
      </c>
      <c r="G114" s="437">
        <f t="shared" si="195"/>
        <v>1086</v>
      </c>
      <c r="H114" s="438">
        <f t="shared" si="195"/>
        <v>4777550</v>
      </c>
      <c r="I114" s="437">
        <f t="shared" si="195"/>
        <v>2365</v>
      </c>
      <c r="J114" s="438">
        <f t="shared" si="195"/>
        <v>19895650</v>
      </c>
      <c r="K114" s="437">
        <f t="shared" si="195"/>
        <v>0</v>
      </c>
      <c r="L114" s="438">
        <f t="shared" si="195"/>
        <v>0</v>
      </c>
      <c r="M114" s="440">
        <v>0</v>
      </c>
      <c r="N114" s="438">
        <v>0</v>
      </c>
      <c r="O114" s="437">
        <f t="shared" ref="O114:AJ114" si="196">O112+O109+O96+O77+O46</f>
        <v>7</v>
      </c>
      <c r="P114" s="438">
        <f t="shared" si="196"/>
        <v>3560000</v>
      </c>
      <c r="Q114" s="437">
        <f t="shared" si="196"/>
        <v>2135</v>
      </c>
      <c r="R114" s="438">
        <f t="shared" si="196"/>
        <v>14155800</v>
      </c>
      <c r="S114" s="437">
        <f t="shared" si="196"/>
        <v>2135</v>
      </c>
      <c r="T114" s="438">
        <f t="shared" si="196"/>
        <v>15405800</v>
      </c>
      <c r="U114" s="437">
        <f t="shared" si="196"/>
        <v>2398</v>
      </c>
      <c r="V114" s="438">
        <f t="shared" si="196"/>
        <v>13513150</v>
      </c>
      <c r="W114" s="437">
        <f t="shared" si="196"/>
        <v>2417</v>
      </c>
      <c r="X114" s="438">
        <f t="shared" si="196"/>
        <v>17815650</v>
      </c>
      <c r="Y114" s="437">
        <f t="shared" si="196"/>
        <v>305</v>
      </c>
      <c r="Z114" s="438">
        <f t="shared" si="196"/>
        <v>1468400</v>
      </c>
      <c r="AA114" s="437">
        <f t="shared" si="196"/>
        <v>1895</v>
      </c>
      <c r="AB114" s="438">
        <f t="shared" si="196"/>
        <v>12434225</v>
      </c>
      <c r="AC114" s="437">
        <f t="shared" si="196"/>
        <v>432</v>
      </c>
      <c r="AD114" s="438">
        <f t="shared" si="196"/>
        <v>17511350</v>
      </c>
      <c r="AE114" s="437">
        <f t="shared" si="196"/>
        <v>2135</v>
      </c>
      <c r="AF114" s="438">
        <f t="shared" si="196"/>
        <v>8555400</v>
      </c>
      <c r="AG114" s="437">
        <f t="shared" si="196"/>
        <v>200</v>
      </c>
      <c r="AH114" s="438">
        <f t="shared" si="196"/>
        <v>327850</v>
      </c>
      <c r="AI114" s="437">
        <f t="shared" si="196"/>
        <v>200</v>
      </c>
      <c r="AJ114" s="453">
        <f t="shared" si="196"/>
        <v>327850</v>
      </c>
      <c r="AK114" s="412">
        <f t="shared" ref="AK114:AL114" si="197">G114+I114+K114+M114+O114+Q114+S114+U114+W114+Y114+AA114+AC114+AE114+AG114+AI114</f>
        <v>17710</v>
      </c>
      <c r="AL114" s="369">
        <f t="shared" si="197"/>
        <v>129748675</v>
      </c>
    </row>
    <row r="115" ht="13.2" spans="1:38">
      <c r="A115" s="190"/>
      <c r="B115" s="439"/>
      <c r="C115" s="439"/>
      <c r="D115" s="162"/>
      <c r="E115" s="301"/>
      <c r="F115" s="303"/>
      <c r="G115" s="301"/>
      <c r="H115" s="303"/>
      <c r="I115" s="301"/>
      <c r="J115" s="303"/>
      <c r="K115" s="301"/>
      <c r="L115" s="303"/>
      <c r="M115" s="301"/>
      <c r="N115" s="303"/>
      <c r="O115" s="301"/>
      <c r="P115" s="303"/>
      <c r="Q115" s="301"/>
      <c r="R115" s="303"/>
      <c r="S115" s="301"/>
      <c r="T115" s="303"/>
      <c r="U115" s="301"/>
      <c r="V115" s="303"/>
      <c r="W115" s="301"/>
      <c r="X115" s="303"/>
      <c r="Y115" s="301"/>
      <c r="Z115" s="303"/>
      <c r="AA115" s="301"/>
      <c r="AB115" s="303"/>
      <c r="AC115" s="301"/>
      <c r="AD115" s="303"/>
      <c r="AE115" s="301"/>
      <c r="AF115" s="303"/>
      <c r="AG115" s="301"/>
      <c r="AH115" s="303"/>
      <c r="AI115" s="301"/>
      <c r="AJ115" s="162"/>
      <c r="AK115" s="301"/>
      <c r="AL115" s="162"/>
    </row>
    <row r="116" ht="13.2" spans="1:37">
      <c r="A116" s="190"/>
      <c r="B116" s="439"/>
      <c r="C116" s="439"/>
      <c r="E116" s="301"/>
      <c r="G116" s="301"/>
      <c r="I116" s="301"/>
      <c r="K116" s="301"/>
      <c r="M116" s="301"/>
      <c r="O116" s="301"/>
      <c r="Q116" s="301"/>
      <c r="S116" s="301"/>
      <c r="U116" s="301"/>
      <c r="W116" s="301"/>
      <c r="Y116" s="301"/>
      <c r="AA116" s="301"/>
      <c r="AC116" s="301"/>
      <c r="AE116" s="301"/>
      <c r="AG116" s="301"/>
      <c r="AI116" s="301"/>
      <c r="AK116" s="301"/>
    </row>
    <row r="117" ht="13.2" spans="1:37">
      <c r="A117" s="190"/>
      <c r="B117" s="439"/>
      <c r="C117" s="439"/>
      <c r="E117" s="301"/>
      <c r="G117" s="301"/>
      <c r="I117" s="301"/>
      <c r="K117" s="301"/>
      <c r="M117" s="301"/>
      <c r="O117" s="301"/>
      <c r="Q117" s="301"/>
      <c r="S117" s="301"/>
      <c r="U117" s="301"/>
      <c r="W117" s="301"/>
      <c r="Y117" s="301"/>
      <c r="AA117" s="301"/>
      <c r="AC117" s="301"/>
      <c r="AE117" s="301"/>
      <c r="AG117" s="301"/>
      <c r="AI117" s="301"/>
      <c r="AK117" s="301"/>
    </row>
    <row r="118" ht="13.2" spans="1:37">
      <c r="A118" s="190"/>
      <c r="B118" s="439"/>
      <c r="C118" s="439"/>
      <c r="E118" s="301"/>
      <c r="G118" s="301"/>
      <c r="I118" s="301"/>
      <c r="K118" s="301"/>
      <c r="M118" s="301"/>
      <c r="O118" s="301"/>
      <c r="Q118" s="301"/>
      <c r="S118" s="301"/>
      <c r="U118" s="301"/>
      <c r="W118" s="301"/>
      <c r="Y118" s="301"/>
      <c r="AA118" s="301"/>
      <c r="AC118" s="301"/>
      <c r="AE118" s="301"/>
      <c r="AG118" s="301"/>
      <c r="AI118" s="301"/>
      <c r="AK118" s="301"/>
    </row>
    <row r="119" ht="13.2" spans="1:37">
      <c r="A119" s="190"/>
      <c r="B119" s="439"/>
      <c r="C119" s="439"/>
      <c r="E119" s="301"/>
      <c r="G119" s="301"/>
      <c r="I119" s="301"/>
      <c r="K119" s="301"/>
      <c r="M119" s="301"/>
      <c r="O119" s="301"/>
      <c r="Q119" s="301"/>
      <c r="S119" s="301"/>
      <c r="U119" s="301"/>
      <c r="W119" s="301"/>
      <c r="Y119" s="301"/>
      <c r="AA119" s="301"/>
      <c r="AC119" s="301"/>
      <c r="AE119" s="301"/>
      <c r="AG119" s="301"/>
      <c r="AI119" s="301"/>
      <c r="AK119" s="301"/>
    </row>
    <row r="120" ht="13.2" spans="1:37">
      <c r="A120" s="190"/>
      <c r="B120" s="439"/>
      <c r="C120" s="439"/>
      <c r="E120" s="301"/>
      <c r="G120" s="301"/>
      <c r="I120" s="301"/>
      <c r="K120" s="301"/>
      <c r="M120" s="301"/>
      <c r="O120" s="301"/>
      <c r="Q120" s="301"/>
      <c r="S120" s="301"/>
      <c r="U120" s="301"/>
      <c r="W120" s="301"/>
      <c r="Y120" s="301"/>
      <c r="AA120" s="301"/>
      <c r="AC120" s="301"/>
      <c r="AE120" s="301"/>
      <c r="AG120" s="301"/>
      <c r="AI120" s="301"/>
      <c r="AK120" s="301"/>
    </row>
    <row r="121" ht="13.2" spans="1:37">
      <c r="A121" s="190"/>
      <c r="B121" s="439"/>
      <c r="C121" s="439"/>
      <c r="E121" s="301"/>
      <c r="G121" s="301"/>
      <c r="I121" s="301"/>
      <c r="K121" s="301"/>
      <c r="M121" s="301"/>
      <c r="O121" s="301"/>
      <c r="Q121" s="301"/>
      <c r="S121" s="301"/>
      <c r="U121" s="301"/>
      <c r="W121" s="301"/>
      <c r="Y121" s="301"/>
      <c r="AA121" s="301"/>
      <c r="AC121" s="301"/>
      <c r="AE121" s="301"/>
      <c r="AG121" s="301"/>
      <c r="AI121" s="301"/>
      <c r="AK121" s="301"/>
    </row>
    <row r="122" ht="13.2" spans="1:37">
      <c r="A122" s="190"/>
      <c r="B122" s="439"/>
      <c r="C122" s="439"/>
      <c r="E122" s="301"/>
      <c r="G122" s="301"/>
      <c r="I122" s="301"/>
      <c r="K122" s="301"/>
      <c r="M122" s="301"/>
      <c r="O122" s="301"/>
      <c r="Q122" s="301"/>
      <c r="S122" s="301"/>
      <c r="U122" s="301"/>
      <c r="W122" s="301"/>
      <c r="Y122" s="301"/>
      <c r="AA122" s="301"/>
      <c r="AC122" s="301"/>
      <c r="AE122" s="301"/>
      <c r="AG122" s="301"/>
      <c r="AI122" s="301"/>
      <c r="AK122" s="301"/>
    </row>
    <row r="123" ht="13.2" spans="1:37">
      <c r="A123" s="190"/>
      <c r="B123" s="439"/>
      <c r="C123" s="439"/>
      <c r="E123" s="301"/>
      <c r="G123" s="301"/>
      <c r="I123" s="301"/>
      <c r="K123" s="301"/>
      <c r="M123" s="301"/>
      <c r="O123" s="301"/>
      <c r="Q123" s="301"/>
      <c r="S123" s="301"/>
      <c r="U123" s="301"/>
      <c r="W123" s="301"/>
      <c r="Y123" s="301"/>
      <c r="AA123" s="301"/>
      <c r="AC123" s="301"/>
      <c r="AE123" s="301"/>
      <c r="AG123" s="301"/>
      <c r="AI123" s="301"/>
      <c r="AK123" s="301"/>
    </row>
    <row r="124" ht="13.2" spans="1:37">
      <c r="A124" s="190"/>
      <c r="B124" s="439"/>
      <c r="C124" s="439"/>
      <c r="E124" s="301"/>
      <c r="G124" s="301"/>
      <c r="I124" s="301"/>
      <c r="K124" s="301"/>
      <c r="M124" s="301"/>
      <c r="O124" s="301"/>
      <c r="Q124" s="301"/>
      <c r="S124" s="301"/>
      <c r="U124" s="301"/>
      <c r="W124" s="301"/>
      <c r="Y124" s="301"/>
      <c r="AA124" s="301"/>
      <c r="AC124" s="301"/>
      <c r="AE124" s="301"/>
      <c r="AG124" s="301"/>
      <c r="AI124" s="301"/>
      <c r="AK124" s="301"/>
    </row>
    <row r="125" ht="13.2" spans="1:37">
      <c r="A125" s="190"/>
      <c r="B125" s="439"/>
      <c r="C125" s="439"/>
      <c r="E125" s="301"/>
      <c r="G125" s="301"/>
      <c r="I125" s="301"/>
      <c r="K125" s="301"/>
      <c r="M125" s="301"/>
      <c r="O125" s="301"/>
      <c r="Q125" s="301"/>
      <c r="S125" s="301"/>
      <c r="U125" s="301"/>
      <c r="W125" s="301"/>
      <c r="Y125" s="301"/>
      <c r="AA125" s="301"/>
      <c r="AC125" s="301"/>
      <c r="AE125" s="301"/>
      <c r="AG125" s="301"/>
      <c r="AI125" s="301"/>
      <c r="AK125" s="301"/>
    </row>
    <row r="126" ht="13.2" spans="1:37">
      <c r="A126" s="190"/>
      <c r="B126" s="439"/>
      <c r="C126" s="439"/>
      <c r="E126" s="301"/>
      <c r="G126" s="301"/>
      <c r="I126" s="301"/>
      <c r="K126" s="301"/>
      <c r="M126" s="301"/>
      <c r="O126" s="301"/>
      <c r="Q126" s="301"/>
      <c r="S126" s="301"/>
      <c r="U126" s="301"/>
      <c r="W126" s="301"/>
      <c r="Y126" s="301"/>
      <c r="AA126" s="301"/>
      <c r="AC126" s="301"/>
      <c r="AE126" s="301"/>
      <c r="AG126" s="301"/>
      <c r="AI126" s="301"/>
      <c r="AK126" s="301"/>
    </row>
    <row r="127" ht="13.2" spans="1:37">
      <c r="A127" s="190"/>
      <c r="B127" s="439"/>
      <c r="C127" s="439"/>
      <c r="E127" s="301"/>
      <c r="G127" s="301"/>
      <c r="I127" s="301"/>
      <c r="K127" s="301"/>
      <c r="M127" s="301"/>
      <c r="O127" s="301"/>
      <c r="Q127" s="301"/>
      <c r="S127" s="301"/>
      <c r="U127" s="301"/>
      <c r="W127" s="301"/>
      <c r="Y127" s="301"/>
      <c r="AA127" s="301"/>
      <c r="AC127" s="301"/>
      <c r="AE127" s="301"/>
      <c r="AG127" s="301"/>
      <c r="AI127" s="301"/>
      <c r="AK127" s="301"/>
    </row>
    <row r="128" ht="13.2" spans="1:37">
      <c r="A128" s="190"/>
      <c r="B128" s="439"/>
      <c r="C128" s="439"/>
      <c r="E128" s="301"/>
      <c r="G128" s="301"/>
      <c r="I128" s="301"/>
      <c r="K128" s="301"/>
      <c r="M128" s="301"/>
      <c r="O128" s="301"/>
      <c r="Q128" s="301"/>
      <c r="S128" s="301"/>
      <c r="U128" s="301"/>
      <c r="W128" s="301"/>
      <c r="Y128" s="301"/>
      <c r="AA128" s="301"/>
      <c r="AC128" s="301"/>
      <c r="AE128" s="301"/>
      <c r="AG128" s="301"/>
      <c r="AI128" s="301"/>
      <c r="AK128" s="301"/>
    </row>
    <row r="129" ht="13.2" spans="1:37">
      <c r="A129" s="190"/>
      <c r="B129" s="439"/>
      <c r="C129" s="439"/>
      <c r="E129" s="301"/>
      <c r="G129" s="301"/>
      <c r="I129" s="301"/>
      <c r="K129" s="301"/>
      <c r="M129" s="301"/>
      <c r="O129" s="301"/>
      <c r="Q129" s="301"/>
      <c r="S129" s="301"/>
      <c r="U129" s="301"/>
      <c r="W129" s="301"/>
      <c r="Y129" s="301"/>
      <c r="AA129" s="301"/>
      <c r="AC129" s="301"/>
      <c r="AE129" s="301"/>
      <c r="AG129" s="301"/>
      <c r="AI129" s="301"/>
      <c r="AK129" s="301"/>
    </row>
    <row r="130" ht="13.2" spans="1:37">
      <c r="A130" s="190"/>
      <c r="B130" s="439"/>
      <c r="C130" s="439"/>
      <c r="E130" s="301"/>
      <c r="G130" s="301"/>
      <c r="I130" s="301"/>
      <c r="K130" s="301"/>
      <c r="M130" s="301"/>
      <c r="O130" s="301"/>
      <c r="Q130" s="301"/>
      <c r="S130" s="301"/>
      <c r="U130" s="301"/>
      <c r="W130" s="301"/>
      <c r="Y130" s="301"/>
      <c r="AA130" s="301"/>
      <c r="AC130" s="301"/>
      <c r="AE130" s="301"/>
      <c r="AG130" s="301"/>
      <c r="AI130" s="301"/>
      <c r="AK130" s="301"/>
    </row>
    <row r="131" ht="13.2" spans="1:37">
      <c r="A131" s="190"/>
      <c r="B131" s="439"/>
      <c r="C131" s="439"/>
      <c r="E131" s="301"/>
      <c r="G131" s="301"/>
      <c r="I131" s="301"/>
      <c r="K131" s="301"/>
      <c r="M131" s="301"/>
      <c r="O131" s="301"/>
      <c r="Q131" s="301"/>
      <c r="S131" s="301"/>
      <c r="U131" s="301"/>
      <c r="W131" s="301"/>
      <c r="Y131" s="301"/>
      <c r="AA131" s="301"/>
      <c r="AC131" s="301"/>
      <c r="AE131" s="301"/>
      <c r="AG131" s="301"/>
      <c r="AI131" s="301"/>
      <c r="AK131" s="301"/>
    </row>
    <row r="132" ht="13.2" spans="1:37">
      <c r="A132" s="190"/>
      <c r="B132" s="439"/>
      <c r="C132" s="439"/>
      <c r="E132" s="301"/>
      <c r="G132" s="301"/>
      <c r="I132" s="301"/>
      <c r="K132" s="301"/>
      <c r="M132" s="301"/>
      <c r="O132" s="301"/>
      <c r="Q132" s="301"/>
      <c r="S132" s="301"/>
      <c r="U132" s="301"/>
      <c r="W132" s="301"/>
      <c r="Y132" s="301"/>
      <c r="AA132" s="301"/>
      <c r="AC132" s="301"/>
      <c r="AE132" s="301"/>
      <c r="AG132" s="301"/>
      <c r="AI132" s="301"/>
      <c r="AK132" s="301"/>
    </row>
    <row r="133" ht="13.2" spans="1:37">
      <c r="A133" s="190"/>
      <c r="B133" s="439"/>
      <c r="C133" s="439"/>
      <c r="E133" s="301"/>
      <c r="G133" s="301"/>
      <c r="I133" s="301"/>
      <c r="K133" s="301"/>
      <c r="M133" s="301"/>
      <c r="O133" s="301"/>
      <c r="Q133" s="301"/>
      <c r="S133" s="301"/>
      <c r="U133" s="301"/>
      <c r="W133" s="301"/>
      <c r="Y133" s="301"/>
      <c r="AA133" s="301"/>
      <c r="AC133" s="301"/>
      <c r="AE133" s="301"/>
      <c r="AG133" s="301"/>
      <c r="AI133" s="301"/>
      <c r="AK133" s="301"/>
    </row>
    <row r="134" ht="13.2" spans="1:37">
      <c r="A134" s="190"/>
      <c r="B134" s="439"/>
      <c r="C134" s="439"/>
      <c r="E134" s="301"/>
      <c r="G134" s="301"/>
      <c r="I134" s="301"/>
      <c r="K134" s="301"/>
      <c r="M134" s="301"/>
      <c r="O134" s="301"/>
      <c r="Q134" s="301"/>
      <c r="S134" s="301"/>
      <c r="U134" s="301"/>
      <c r="W134" s="301"/>
      <c r="Y134" s="301"/>
      <c r="AA134" s="301"/>
      <c r="AC134" s="301"/>
      <c r="AE134" s="301"/>
      <c r="AG134" s="301"/>
      <c r="AI134" s="301"/>
      <c r="AK134" s="301"/>
    </row>
    <row r="135" ht="13.2" spans="1:37">
      <c r="A135" s="190"/>
      <c r="B135" s="439"/>
      <c r="C135" s="439"/>
      <c r="E135" s="301"/>
      <c r="G135" s="301"/>
      <c r="I135" s="301"/>
      <c r="K135" s="301"/>
      <c r="M135" s="301"/>
      <c r="O135" s="301"/>
      <c r="Q135" s="301"/>
      <c r="S135" s="301"/>
      <c r="U135" s="301"/>
      <c r="W135" s="301"/>
      <c r="Y135" s="301"/>
      <c r="AA135" s="301"/>
      <c r="AC135" s="301"/>
      <c r="AE135" s="301"/>
      <c r="AG135" s="301"/>
      <c r="AI135" s="301"/>
      <c r="AK135" s="301"/>
    </row>
    <row r="136" ht="13.2" spans="1:37">
      <c r="A136" s="190"/>
      <c r="B136" s="439"/>
      <c r="C136" s="439"/>
      <c r="E136" s="301"/>
      <c r="G136" s="301"/>
      <c r="I136" s="301"/>
      <c r="K136" s="301"/>
      <c r="M136" s="301"/>
      <c r="O136" s="301"/>
      <c r="Q136" s="301"/>
      <c r="S136" s="301"/>
      <c r="U136" s="301"/>
      <c r="W136" s="301"/>
      <c r="Y136" s="301"/>
      <c r="AA136" s="301"/>
      <c r="AC136" s="301"/>
      <c r="AE136" s="301"/>
      <c r="AG136" s="301"/>
      <c r="AI136" s="301"/>
      <c r="AK136" s="301"/>
    </row>
    <row r="137" ht="13.2" spans="1:37">
      <c r="A137" s="190"/>
      <c r="B137" s="439"/>
      <c r="C137" s="439"/>
      <c r="E137" s="301"/>
      <c r="G137" s="301"/>
      <c r="I137" s="301"/>
      <c r="K137" s="301"/>
      <c r="M137" s="301"/>
      <c r="O137" s="301"/>
      <c r="Q137" s="301"/>
      <c r="S137" s="301"/>
      <c r="U137" s="301"/>
      <c r="W137" s="301"/>
      <c r="Y137" s="301"/>
      <c r="AA137" s="301"/>
      <c r="AC137" s="301"/>
      <c r="AE137" s="301"/>
      <c r="AG137" s="301"/>
      <c r="AI137" s="301"/>
      <c r="AK137" s="301"/>
    </row>
    <row r="138" ht="13.2" spans="1:37">
      <c r="A138" s="190"/>
      <c r="B138" s="439"/>
      <c r="C138" s="439"/>
      <c r="E138" s="301"/>
      <c r="G138" s="301"/>
      <c r="I138" s="301"/>
      <c r="K138" s="301"/>
      <c r="M138" s="301"/>
      <c r="O138" s="301"/>
      <c r="Q138" s="301"/>
      <c r="S138" s="301"/>
      <c r="U138" s="301"/>
      <c r="W138" s="301"/>
      <c r="Y138" s="301"/>
      <c r="AA138" s="301"/>
      <c r="AC138" s="301"/>
      <c r="AE138" s="301"/>
      <c r="AG138" s="301"/>
      <c r="AI138" s="301"/>
      <c r="AK138" s="301"/>
    </row>
    <row r="139" ht="13.2" spans="1:37">
      <c r="A139" s="190"/>
      <c r="B139" s="439"/>
      <c r="C139" s="439"/>
      <c r="E139" s="301"/>
      <c r="G139" s="301"/>
      <c r="I139" s="301"/>
      <c r="K139" s="301"/>
      <c r="M139" s="301"/>
      <c r="O139" s="301"/>
      <c r="Q139" s="301"/>
      <c r="S139" s="301"/>
      <c r="U139" s="301"/>
      <c r="W139" s="301"/>
      <c r="Y139" s="301"/>
      <c r="AA139" s="301"/>
      <c r="AC139" s="301"/>
      <c r="AE139" s="301"/>
      <c r="AG139" s="301"/>
      <c r="AI139" s="301"/>
      <c r="AK139" s="301"/>
    </row>
    <row r="140" ht="13.2" spans="1:37">
      <c r="A140" s="190"/>
      <c r="B140" s="439"/>
      <c r="C140" s="439"/>
      <c r="E140" s="301"/>
      <c r="G140" s="301"/>
      <c r="I140" s="301"/>
      <c r="K140" s="301"/>
      <c r="M140" s="301"/>
      <c r="O140" s="301"/>
      <c r="Q140" s="301"/>
      <c r="S140" s="301"/>
      <c r="U140" s="301"/>
      <c r="W140" s="301"/>
      <c r="Y140" s="301"/>
      <c r="AA140" s="301"/>
      <c r="AC140" s="301"/>
      <c r="AE140" s="301"/>
      <c r="AG140" s="301"/>
      <c r="AI140" s="301"/>
      <c r="AK140" s="301"/>
    </row>
    <row r="141" ht="13.2" spans="1:37">
      <c r="A141" s="190"/>
      <c r="B141" s="439"/>
      <c r="C141" s="439"/>
      <c r="E141" s="301"/>
      <c r="G141" s="301"/>
      <c r="I141" s="301"/>
      <c r="K141" s="301"/>
      <c r="M141" s="301"/>
      <c r="O141" s="301"/>
      <c r="Q141" s="301"/>
      <c r="S141" s="301"/>
      <c r="U141" s="301"/>
      <c r="W141" s="301"/>
      <c r="Y141" s="301"/>
      <c r="AA141" s="301"/>
      <c r="AC141" s="301"/>
      <c r="AE141" s="301"/>
      <c r="AG141" s="301"/>
      <c r="AI141" s="301"/>
      <c r="AK141" s="301"/>
    </row>
    <row r="142" ht="13.2" spans="1:37">
      <c r="A142" s="190"/>
      <c r="B142" s="439"/>
      <c r="C142" s="439"/>
      <c r="E142" s="301"/>
      <c r="G142" s="301"/>
      <c r="I142" s="301"/>
      <c r="K142" s="301"/>
      <c r="M142" s="301"/>
      <c r="O142" s="301"/>
      <c r="Q142" s="301"/>
      <c r="S142" s="301"/>
      <c r="U142" s="301"/>
      <c r="W142" s="301"/>
      <c r="Y142" s="301"/>
      <c r="AA142" s="301"/>
      <c r="AC142" s="301"/>
      <c r="AE142" s="301"/>
      <c r="AG142" s="301"/>
      <c r="AI142" s="301"/>
      <c r="AK142" s="301"/>
    </row>
    <row r="143" ht="13.2" spans="1:37">
      <c r="A143" s="190"/>
      <c r="B143" s="439"/>
      <c r="C143" s="439"/>
      <c r="E143" s="301"/>
      <c r="G143" s="301"/>
      <c r="I143" s="301"/>
      <c r="K143" s="301"/>
      <c r="M143" s="301"/>
      <c r="O143" s="301"/>
      <c r="Q143" s="301"/>
      <c r="S143" s="301"/>
      <c r="U143" s="301"/>
      <c r="W143" s="301"/>
      <c r="Y143" s="301"/>
      <c r="AA143" s="301"/>
      <c r="AC143" s="301"/>
      <c r="AE143" s="301"/>
      <c r="AG143" s="301"/>
      <c r="AI143" s="301"/>
      <c r="AK143" s="301"/>
    </row>
    <row r="144" ht="13.2" spans="1:37">
      <c r="A144" s="190"/>
      <c r="B144" s="439"/>
      <c r="C144" s="439"/>
      <c r="E144" s="301"/>
      <c r="G144" s="301"/>
      <c r="I144" s="301"/>
      <c r="K144" s="301"/>
      <c r="M144" s="301"/>
      <c r="O144" s="301"/>
      <c r="Q144" s="301"/>
      <c r="S144" s="301"/>
      <c r="U144" s="301"/>
      <c r="W144" s="301"/>
      <c r="Y144" s="301"/>
      <c r="AA144" s="301"/>
      <c r="AC144" s="301"/>
      <c r="AE144" s="301"/>
      <c r="AG144" s="301"/>
      <c r="AI144" s="301"/>
      <c r="AK144" s="301"/>
    </row>
    <row r="145" ht="13.2" spans="1:37">
      <c r="A145" s="190"/>
      <c r="B145" s="439"/>
      <c r="C145" s="439"/>
      <c r="E145" s="301"/>
      <c r="G145" s="301"/>
      <c r="I145" s="301"/>
      <c r="K145" s="301"/>
      <c r="M145" s="301"/>
      <c r="O145" s="301"/>
      <c r="Q145" s="301"/>
      <c r="S145" s="301"/>
      <c r="U145" s="301"/>
      <c r="W145" s="301"/>
      <c r="Y145" s="301"/>
      <c r="AA145" s="301"/>
      <c r="AC145" s="301"/>
      <c r="AE145" s="301"/>
      <c r="AG145" s="301"/>
      <c r="AI145" s="301"/>
      <c r="AK145" s="301"/>
    </row>
    <row r="146" ht="13.2" spans="1:37">
      <c r="A146" s="190"/>
      <c r="B146" s="439"/>
      <c r="C146" s="439"/>
      <c r="E146" s="301"/>
      <c r="G146" s="301"/>
      <c r="I146" s="301"/>
      <c r="K146" s="301"/>
      <c r="M146" s="301"/>
      <c r="O146" s="301"/>
      <c r="Q146" s="301"/>
      <c r="S146" s="301"/>
      <c r="U146" s="301"/>
      <c r="W146" s="301"/>
      <c r="Y146" s="301"/>
      <c r="AA146" s="301"/>
      <c r="AC146" s="301"/>
      <c r="AE146" s="301"/>
      <c r="AG146" s="301"/>
      <c r="AI146" s="301"/>
      <c r="AK146" s="301"/>
    </row>
    <row r="147" ht="13.2" spans="1:37">
      <c r="A147" s="190"/>
      <c r="B147" s="439"/>
      <c r="C147" s="439"/>
      <c r="E147" s="301"/>
      <c r="G147" s="301"/>
      <c r="I147" s="301"/>
      <c r="K147" s="301"/>
      <c r="M147" s="301"/>
      <c r="O147" s="301"/>
      <c r="Q147" s="301"/>
      <c r="S147" s="301"/>
      <c r="U147" s="301"/>
      <c r="W147" s="301"/>
      <c r="Y147" s="301"/>
      <c r="AA147" s="301"/>
      <c r="AC147" s="301"/>
      <c r="AE147" s="301"/>
      <c r="AG147" s="301"/>
      <c r="AI147" s="301"/>
      <c r="AK147" s="301"/>
    </row>
    <row r="148" ht="13.2" spans="1:37">
      <c r="A148" s="190"/>
      <c r="B148" s="439"/>
      <c r="C148" s="439"/>
      <c r="E148" s="301"/>
      <c r="G148" s="301"/>
      <c r="I148" s="301"/>
      <c r="K148" s="301"/>
      <c r="M148" s="301"/>
      <c r="O148" s="301"/>
      <c r="Q148" s="301"/>
      <c r="S148" s="301"/>
      <c r="U148" s="301"/>
      <c r="W148" s="301"/>
      <c r="Y148" s="301"/>
      <c r="AA148" s="301"/>
      <c r="AC148" s="301"/>
      <c r="AE148" s="301"/>
      <c r="AG148" s="301"/>
      <c r="AI148" s="301"/>
      <c r="AK148" s="301"/>
    </row>
    <row r="149" ht="13.2" spans="1:37">
      <c r="A149" s="190"/>
      <c r="B149" s="439"/>
      <c r="C149" s="439"/>
      <c r="E149" s="301"/>
      <c r="G149" s="301"/>
      <c r="I149" s="301"/>
      <c r="K149" s="301"/>
      <c r="M149" s="301"/>
      <c r="O149" s="301"/>
      <c r="Q149" s="301"/>
      <c r="S149" s="301"/>
      <c r="U149" s="301"/>
      <c r="W149" s="301"/>
      <c r="Y149" s="301"/>
      <c r="AA149" s="301"/>
      <c r="AC149" s="301"/>
      <c r="AE149" s="301"/>
      <c r="AG149" s="301"/>
      <c r="AI149" s="301"/>
      <c r="AK149" s="301"/>
    </row>
    <row r="150" ht="13.2" spans="1:37">
      <c r="A150" s="190"/>
      <c r="B150" s="439"/>
      <c r="C150" s="439"/>
      <c r="E150" s="301"/>
      <c r="G150" s="301"/>
      <c r="I150" s="301"/>
      <c r="K150" s="301"/>
      <c r="M150" s="301"/>
      <c r="O150" s="301"/>
      <c r="Q150" s="301"/>
      <c r="S150" s="301"/>
      <c r="U150" s="301"/>
      <c r="W150" s="301"/>
      <c r="Y150" s="301"/>
      <c r="AA150" s="301"/>
      <c r="AC150" s="301"/>
      <c r="AE150" s="301"/>
      <c r="AG150" s="301"/>
      <c r="AI150" s="301"/>
      <c r="AK150" s="301"/>
    </row>
    <row r="151" ht="13.2" spans="1:37">
      <c r="A151" s="190"/>
      <c r="B151" s="439"/>
      <c r="C151" s="439"/>
      <c r="E151" s="301"/>
      <c r="G151" s="301"/>
      <c r="I151" s="301"/>
      <c r="K151" s="301"/>
      <c r="M151" s="301"/>
      <c r="O151" s="301"/>
      <c r="Q151" s="301"/>
      <c r="S151" s="301"/>
      <c r="U151" s="301"/>
      <c r="W151" s="301"/>
      <c r="Y151" s="301"/>
      <c r="AA151" s="301"/>
      <c r="AC151" s="301"/>
      <c r="AE151" s="301"/>
      <c r="AG151" s="301"/>
      <c r="AI151" s="301"/>
      <c r="AK151" s="301"/>
    </row>
    <row r="152" ht="13.2" spans="1:37">
      <c r="A152" s="190"/>
      <c r="B152" s="439"/>
      <c r="C152" s="439"/>
      <c r="E152" s="301"/>
      <c r="G152" s="301"/>
      <c r="I152" s="301"/>
      <c r="K152" s="301"/>
      <c r="M152" s="301"/>
      <c r="O152" s="301"/>
      <c r="Q152" s="301"/>
      <c r="S152" s="301"/>
      <c r="U152" s="301"/>
      <c r="W152" s="301"/>
      <c r="Y152" s="301"/>
      <c r="AA152" s="301"/>
      <c r="AC152" s="301"/>
      <c r="AE152" s="301"/>
      <c r="AG152" s="301"/>
      <c r="AI152" s="301"/>
      <c r="AK152" s="301"/>
    </row>
    <row r="153" ht="13.2" spans="1:37">
      <c r="A153" s="190"/>
      <c r="B153" s="439"/>
      <c r="C153" s="439"/>
      <c r="E153" s="301"/>
      <c r="G153" s="301"/>
      <c r="I153" s="301"/>
      <c r="K153" s="301"/>
      <c r="M153" s="301"/>
      <c r="O153" s="301"/>
      <c r="Q153" s="301"/>
      <c r="S153" s="301"/>
      <c r="U153" s="301"/>
      <c r="W153" s="301"/>
      <c r="Y153" s="301"/>
      <c r="AA153" s="301"/>
      <c r="AC153" s="301"/>
      <c r="AE153" s="301"/>
      <c r="AG153" s="301"/>
      <c r="AI153" s="301"/>
      <c r="AK153" s="301"/>
    </row>
    <row r="154" ht="13.2" spans="1:37">
      <c r="A154" s="190"/>
      <c r="B154" s="439"/>
      <c r="C154" s="439"/>
      <c r="E154" s="301"/>
      <c r="G154" s="301"/>
      <c r="I154" s="301"/>
      <c r="K154" s="301"/>
      <c r="M154" s="301"/>
      <c r="O154" s="301"/>
      <c r="Q154" s="301"/>
      <c r="S154" s="301"/>
      <c r="U154" s="301"/>
      <c r="W154" s="301"/>
      <c r="Y154" s="301"/>
      <c r="AA154" s="301"/>
      <c r="AC154" s="301"/>
      <c r="AE154" s="301"/>
      <c r="AG154" s="301"/>
      <c r="AI154" s="301"/>
      <c r="AK154" s="301"/>
    </row>
    <row r="155" ht="13.2" spans="1:37">
      <c r="A155" s="190"/>
      <c r="B155" s="439"/>
      <c r="C155" s="439"/>
      <c r="E155" s="301"/>
      <c r="G155" s="301"/>
      <c r="I155" s="301"/>
      <c r="K155" s="301"/>
      <c r="M155" s="301"/>
      <c r="O155" s="301"/>
      <c r="Q155" s="301"/>
      <c r="S155" s="301"/>
      <c r="U155" s="301"/>
      <c r="W155" s="301"/>
      <c r="Y155" s="301"/>
      <c r="AA155" s="301"/>
      <c r="AC155" s="301"/>
      <c r="AE155" s="301"/>
      <c r="AG155" s="301"/>
      <c r="AI155" s="301"/>
      <c r="AK155" s="301"/>
    </row>
    <row r="156" ht="13.2" spans="1:37">
      <c r="A156" s="190"/>
      <c r="B156" s="439"/>
      <c r="C156" s="439"/>
      <c r="E156" s="301"/>
      <c r="G156" s="301"/>
      <c r="I156" s="301"/>
      <c r="K156" s="301"/>
      <c r="M156" s="301"/>
      <c r="O156" s="301"/>
      <c r="Q156" s="301"/>
      <c r="S156" s="301"/>
      <c r="U156" s="301"/>
      <c r="W156" s="301"/>
      <c r="Y156" s="301"/>
      <c r="AA156" s="301"/>
      <c r="AC156" s="301"/>
      <c r="AE156" s="301"/>
      <c r="AG156" s="301"/>
      <c r="AI156" s="301"/>
      <c r="AK156" s="301"/>
    </row>
    <row r="157" ht="13.2" spans="1:37">
      <c r="A157" s="190"/>
      <c r="B157" s="439"/>
      <c r="C157" s="439"/>
      <c r="E157" s="301"/>
      <c r="G157" s="301"/>
      <c r="I157" s="301"/>
      <c r="K157" s="301"/>
      <c r="M157" s="301"/>
      <c r="O157" s="301"/>
      <c r="Q157" s="301"/>
      <c r="S157" s="301"/>
      <c r="U157" s="301"/>
      <c r="W157" s="301"/>
      <c r="Y157" s="301"/>
      <c r="AA157" s="301"/>
      <c r="AC157" s="301"/>
      <c r="AE157" s="301"/>
      <c r="AG157" s="301"/>
      <c r="AI157" s="301"/>
      <c r="AK157" s="301"/>
    </row>
    <row r="158" ht="13.2" spans="1:37">
      <c r="A158" s="190"/>
      <c r="B158" s="439"/>
      <c r="C158" s="439"/>
      <c r="E158" s="301"/>
      <c r="G158" s="301"/>
      <c r="I158" s="301"/>
      <c r="K158" s="301"/>
      <c r="M158" s="301"/>
      <c r="O158" s="301"/>
      <c r="Q158" s="301"/>
      <c r="S158" s="301"/>
      <c r="U158" s="301"/>
      <c r="W158" s="301"/>
      <c r="Y158" s="301"/>
      <c r="AA158" s="301"/>
      <c r="AC158" s="301"/>
      <c r="AE158" s="301"/>
      <c r="AG158" s="301"/>
      <c r="AI158" s="301"/>
      <c r="AK158" s="301"/>
    </row>
    <row r="159" ht="13.2" spans="1:37">
      <c r="A159" s="190"/>
      <c r="B159" s="439"/>
      <c r="C159" s="439"/>
      <c r="E159" s="301"/>
      <c r="G159" s="301"/>
      <c r="I159" s="301"/>
      <c r="K159" s="301"/>
      <c r="M159" s="301"/>
      <c r="O159" s="301"/>
      <c r="Q159" s="301"/>
      <c r="S159" s="301"/>
      <c r="U159" s="301"/>
      <c r="W159" s="301"/>
      <c r="Y159" s="301"/>
      <c r="AA159" s="301"/>
      <c r="AC159" s="301"/>
      <c r="AE159" s="301"/>
      <c r="AG159" s="301"/>
      <c r="AI159" s="301"/>
      <c r="AK159" s="301"/>
    </row>
    <row r="160" ht="13.2" spans="1:37">
      <c r="A160" s="190"/>
      <c r="B160" s="439"/>
      <c r="C160" s="439"/>
      <c r="E160" s="301"/>
      <c r="G160" s="301"/>
      <c r="I160" s="301"/>
      <c r="K160" s="301"/>
      <c r="M160" s="301"/>
      <c r="O160" s="301"/>
      <c r="Q160" s="301"/>
      <c r="S160" s="301"/>
      <c r="U160" s="301"/>
      <c r="W160" s="301"/>
      <c r="Y160" s="301"/>
      <c r="AA160" s="301"/>
      <c r="AC160" s="301"/>
      <c r="AE160" s="301"/>
      <c r="AG160" s="301"/>
      <c r="AI160" s="301"/>
      <c r="AK160" s="301"/>
    </row>
    <row r="161" ht="13.2" spans="1:37">
      <c r="A161" s="190"/>
      <c r="B161" s="439"/>
      <c r="C161" s="439"/>
      <c r="E161" s="301"/>
      <c r="G161" s="301"/>
      <c r="I161" s="301"/>
      <c r="K161" s="301"/>
      <c r="M161" s="301"/>
      <c r="O161" s="301"/>
      <c r="Q161" s="301"/>
      <c r="S161" s="301"/>
      <c r="U161" s="301"/>
      <c r="W161" s="301"/>
      <c r="Y161" s="301"/>
      <c r="AA161" s="301"/>
      <c r="AC161" s="301"/>
      <c r="AE161" s="301"/>
      <c r="AG161" s="301"/>
      <c r="AI161" s="301"/>
      <c r="AK161" s="301"/>
    </row>
    <row r="162" ht="13.2" spans="1:37">
      <c r="A162" s="190"/>
      <c r="B162" s="439"/>
      <c r="C162" s="439"/>
      <c r="E162" s="301"/>
      <c r="G162" s="301"/>
      <c r="I162" s="301"/>
      <c r="K162" s="301"/>
      <c r="M162" s="301"/>
      <c r="O162" s="301"/>
      <c r="Q162" s="301"/>
      <c r="S162" s="301"/>
      <c r="U162" s="301"/>
      <c r="W162" s="301"/>
      <c r="Y162" s="301"/>
      <c r="AA162" s="301"/>
      <c r="AC162" s="301"/>
      <c r="AE162" s="301"/>
      <c r="AG162" s="301"/>
      <c r="AI162" s="301"/>
      <c r="AK162" s="301"/>
    </row>
    <row r="163" ht="13.2" spans="1:37">
      <c r="A163" s="190"/>
      <c r="B163" s="439"/>
      <c r="C163" s="439"/>
      <c r="E163" s="301"/>
      <c r="G163" s="301"/>
      <c r="I163" s="301"/>
      <c r="K163" s="301"/>
      <c r="M163" s="301"/>
      <c r="O163" s="301"/>
      <c r="Q163" s="301"/>
      <c r="S163" s="301"/>
      <c r="U163" s="301"/>
      <c r="W163" s="301"/>
      <c r="Y163" s="301"/>
      <c r="AA163" s="301"/>
      <c r="AC163" s="301"/>
      <c r="AE163" s="301"/>
      <c r="AG163" s="301"/>
      <c r="AI163" s="301"/>
      <c r="AK163" s="301"/>
    </row>
    <row r="164" ht="13.2" spans="1:37">
      <c r="A164" s="190"/>
      <c r="B164" s="439"/>
      <c r="C164" s="439"/>
      <c r="E164" s="301"/>
      <c r="G164" s="301"/>
      <c r="I164" s="301"/>
      <c r="K164" s="301"/>
      <c r="M164" s="301"/>
      <c r="O164" s="301"/>
      <c r="Q164" s="301"/>
      <c r="S164" s="301"/>
      <c r="U164" s="301"/>
      <c r="W164" s="301"/>
      <c r="Y164" s="301"/>
      <c r="AA164" s="301"/>
      <c r="AC164" s="301"/>
      <c r="AE164" s="301"/>
      <c r="AG164" s="301"/>
      <c r="AI164" s="301"/>
      <c r="AK164" s="301"/>
    </row>
    <row r="165" ht="13.2" spans="1:37">
      <c r="A165" s="190"/>
      <c r="B165" s="439"/>
      <c r="C165" s="439"/>
      <c r="E165" s="301"/>
      <c r="G165" s="301"/>
      <c r="I165" s="301"/>
      <c r="K165" s="301"/>
      <c r="M165" s="301"/>
      <c r="O165" s="301"/>
      <c r="Q165" s="301"/>
      <c r="S165" s="301"/>
      <c r="U165" s="301"/>
      <c r="W165" s="301"/>
      <c r="Y165" s="301"/>
      <c r="AA165" s="301"/>
      <c r="AC165" s="301"/>
      <c r="AE165" s="301"/>
      <c r="AG165" s="301"/>
      <c r="AI165" s="301"/>
      <c r="AK165" s="301"/>
    </row>
    <row r="166" ht="13.2" spans="1:37">
      <c r="A166" s="190"/>
      <c r="B166" s="439"/>
      <c r="C166" s="439"/>
      <c r="E166" s="301"/>
      <c r="G166" s="301"/>
      <c r="I166" s="301"/>
      <c r="K166" s="301"/>
      <c r="M166" s="301"/>
      <c r="O166" s="301"/>
      <c r="Q166" s="301"/>
      <c r="S166" s="301"/>
      <c r="U166" s="301"/>
      <c r="W166" s="301"/>
      <c r="Y166" s="301"/>
      <c r="AA166" s="301"/>
      <c r="AC166" s="301"/>
      <c r="AE166" s="301"/>
      <c r="AG166" s="301"/>
      <c r="AI166" s="301"/>
      <c r="AK166" s="301"/>
    </row>
    <row r="167" ht="13.2" spans="1:37">
      <c r="A167" s="190"/>
      <c r="B167" s="439"/>
      <c r="C167" s="439"/>
      <c r="E167" s="301"/>
      <c r="G167" s="301"/>
      <c r="I167" s="301"/>
      <c r="K167" s="301"/>
      <c r="M167" s="301"/>
      <c r="O167" s="301"/>
      <c r="Q167" s="301"/>
      <c r="S167" s="301"/>
      <c r="U167" s="301"/>
      <c r="W167" s="301"/>
      <c r="Y167" s="301"/>
      <c r="AA167" s="301"/>
      <c r="AC167" s="301"/>
      <c r="AE167" s="301"/>
      <c r="AG167" s="301"/>
      <c r="AI167" s="301"/>
      <c r="AK167" s="301"/>
    </row>
    <row r="168" ht="13.2" spans="1:37">
      <c r="A168" s="190"/>
      <c r="B168" s="439"/>
      <c r="C168" s="439"/>
      <c r="E168" s="301"/>
      <c r="G168" s="301"/>
      <c r="I168" s="301"/>
      <c r="K168" s="301"/>
      <c r="M168" s="301"/>
      <c r="O168" s="301"/>
      <c r="Q168" s="301"/>
      <c r="S168" s="301"/>
      <c r="U168" s="301"/>
      <c r="W168" s="301"/>
      <c r="Y168" s="301"/>
      <c r="AA168" s="301"/>
      <c r="AC168" s="301"/>
      <c r="AE168" s="301"/>
      <c r="AG168" s="301"/>
      <c r="AI168" s="301"/>
      <c r="AK168" s="301"/>
    </row>
    <row r="169" ht="13.2" spans="1:37">
      <c r="A169" s="190"/>
      <c r="B169" s="439"/>
      <c r="C169" s="439"/>
      <c r="E169" s="301"/>
      <c r="G169" s="301"/>
      <c r="I169" s="301"/>
      <c r="K169" s="301"/>
      <c r="M169" s="301"/>
      <c r="O169" s="301"/>
      <c r="Q169" s="301"/>
      <c r="S169" s="301"/>
      <c r="U169" s="301"/>
      <c r="W169" s="301"/>
      <c r="Y169" s="301"/>
      <c r="AA169" s="301"/>
      <c r="AC169" s="301"/>
      <c r="AE169" s="301"/>
      <c r="AG169" s="301"/>
      <c r="AI169" s="301"/>
      <c r="AK169" s="301"/>
    </row>
    <row r="170" ht="13.2" spans="1:37">
      <c r="A170" s="190"/>
      <c r="B170" s="439"/>
      <c r="C170" s="439"/>
      <c r="E170" s="301"/>
      <c r="G170" s="301"/>
      <c r="I170" s="301"/>
      <c r="K170" s="301"/>
      <c r="M170" s="301"/>
      <c r="O170" s="301"/>
      <c r="Q170" s="301"/>
      <c r="S170" s="301"/>
      <c r="U170" s="301"/>
      <c r="W170" s="301"/>
      <c r="Y170" s="301"/>
      <c r="AA170" s="301"/>
      <c r="AC170" s="301"/>
      <c r="AE170" s="301"/>
      <c r="AG170" s="301"/>
      <c r="AI170" s="301"/>
      <c r="AK170" s="301"/>
    </row>
    <row r="171" ht="13.2" spans="1:37">
      <c r="A171" s="190"/>
      <c r="B171" s="439"/>
      <c r="C171" s="439"/>
      <c r="E171" s="301"/>
      <c r="G171" s="301"/>
      <c r="I171" s="301"/>
      <c r="K171" s="301"/>
      <c r="M171" s="301"/>
      <c r="O171" s="301"/>
      <c r="Q171" s="301"/>
      <c r="S171" s="301"/>
      <c r="U171" s="301"/>
      <c r="W171" s="301"/>
      <c r="Y171" s="301"/>
      <c r="AA171" s="301"/>
      <c r="AC171" s="301"/>
      <c r="AE171" s="301"/>
      <c r="AG171" s="301"/>
      <c r="AI171" s="301"/>
      <c r="AK171" s="301"/>
    </row>
    <row r="172" ht="13.2" spans="1:37">
      <c r="A172" s="190"/>
      <c r="B172" s="439"/>
      <c r="C172" s="439"/>
      <c r="E172" s="301"/>
      <c r="G172" s="301"/>
      <c r="I172" s="301"/>
      <c r="K172" s="301"/>
      <c r="M172" s="301"/>
      <c r="O172" s="301"/>
      <c r="Q172" s="301"/>
      <c r="S172" s="301"/>
      <c r="U172" s="301"/>
      <c r="W172" s="301"/>
      <c r="Y172" s="301"/>
      <c r="AA172" s="301"/>
      <c r="AC172" s="301"/>
      <c r="AE172" s="301"/>
      <c r="AG172" s="301"/>
      <c r="AI172" s="301"/>
      <c r="AK172" s="301"/>
    </row>
    <row r="173" ht="13.2" spans="1:37">
      <c r="A173" s="190"/>
      <c r="B173" s="439"/>
      <c r="C173" s="439"/>
      <c r="E173" s="301"/>
      <c r="G173" s="301"/>
      <c r="I173" s="301"/>
      <c r="K173" s="301"/>
      <c r="M173" s="301"/>
      <c r="O173" s="301"/>
      <c r="Q173" s="301"/>
      <c r="S173" s="301"/>
      <c r="U173" s="301"/>
      <c r="W173" s="301"/>
      <c r="Y173" s="301"/>
      <c r="AA173" s="301"/>
      <c r="AC173" s="301"/>
      <c r="AE173" s="301"/>
      <c r="AG173" s="301"/>
      <c r="AI173" s="301"/>
      <c r="AK173" s="301"/>
    </row>
    <row r="174" ht="13.2" spans="1:37">
      <c r="A174" s="190"/>
      <c r="B174" s="439"/>
      <c r="C174" s="439"/>
      <c r="E174" s="301"/>
      <c r="G174" s="301"/>
      <c r="I174" s="301"/>
      <c r="K174" s="301"/>
      <c r="M174" s="301"/>
      <c r="O174" s="301"/>
      <c r="Q174" s="301"/>
      <c r="S174" s="301"/>
      <c r="U174" s="301"/>
      <c r="W174" s="301"/>
      <c r="Y174" s="301"/>
      <c r="AA174" s="301"/>
      <c r="AC174" s="301"/>
      <c r="AE174" s="301"/>
      <c r="AG174" s="301"/>
      <c r="AI174" s="301"/>
      <c r="AK174" s="301"/>
    </row>
    <row r="175" ht="13.2" spans="1:37">
      <c r="A175" s="190"/>
      <c r="B175" s="439"/>
      <c r="C175" s="439"/>
      <c r="E175" s="301"/>
      <c r="G175" s="301"/>
      <c r="I175" s="301"/>
      <c r="K175" s="301"/>
      <c r="M175" s="301"/>
      <c r="O175" s="301"/>
      <c r="Q175" s="301"/>
      <c r="S175" s="301"/>
      <c r="U175" s="301"/>
      <c r="W175" s="301"/>
      <c r="Y175" s="301"/>
      <c r="AA175" s="301"/>
      <c r="AC175" s="301"/>
      <c r="AE175" s="301"/>
      <c r="AG175" s="301"/>
      <c r="AI175" s="301"/>
      <c r="AK175" s="301"/>
    </row>
    <row r="176" ht="13.2" spans="1:37">
      <c r="A176" s="190"/>
      <c r="B176" s="439"/>
      <c r="C176" s="439"/>
      <c r="E176" s="301"/>
      <c r="G176" s="301"/>
      <c r="I176" s="301"/>
      <c r="K176" s="301"/>
      <c r="M176" s="301"/>
      <c r="O176" s="301"/>
      <c r="Q176" s="301"/>
      <c r="S176" s="301"/>
      <c r="U176" s="301"/>
      <c r="W176" s="301"/>
      <c r="Y176" s="301"/>
      <c r="AA176" s="301"/>
      <c r="AC176" s="301"/>
      <c r="AE176" s="301"/>
      <c r="AG176" s="301"/>
      <c r="AI176" s="301"/>
      <c r="AK176" s="301"/>
    </row>
    <row r="177" ht="13.2" spans="1:37">
      <c r="A177" s="190"/>
      <c r="B177" s="439"/>
      <c r="C177" s="439"/>
      <c r="E177" s="301"/>
      <c r="G177" s="301"/>
      <c r="I177" s="301"/>
      <c r="K177" s="301"/>
      <c r="M177" s="301"/>
      <c r="O177" s="301"/>
      <c r="Q177" s="301"/>
      <c r="S177" s="301"/>
      <c r="U177" s="301"/>
      <c r="W177" s="301"/>
      <c r="Y177" s="301"/>
      <c r="AA177" s="301"/>
      <c r="AC177" s="301"/>
      <c r="AE177" s="301"/>
      <c r="AG177" s="301"/>
      <c r="AI177" s="301"/>
      <c r="AK177" s="301"/>
    </row>
    <row r="178" ht="13.2" spans="1:37">
      <c r="A178" s="190"/>
      <c r="B178" s="439"/>
      <c r="C178" s="439"/>
      <c r="E178" s="301"/>
      <c r="G178" s="301"/>
      <c r="I178" s="301"/>
      <c r="K178" s="301"/>
      <c r="M178" s="301"/>
      <c r="O178" s="301"/>
      <c r="Q178" s="301"/>
      <c r="S178" s="301"/>
      <c r="U178" s="301"/>
      <c r="W178" s="301"/>
      <c r="Y178" s="301"/>
      <c r="AA178" s="301"/>
      <c r="AC178" s="301"/>
      <c r="AE178" s="301"/>
      <c r="AG178" s="301"/>
      <c r="AI178" s="301"/>
      <c r="AK178" s="301"/>
    </row>
    <row r="179" ht="13.2" spans="1:37">
      <c r="A179" s="190"/>
      <c r="B179" s="439"/>
      <c r="C179" s="439"/>
      <c r="E179" s="301"/>
      <c r="G179" s="301"/>
      <c r="I179" s="301"/>
      <c r="K179" s="301"/>
      <c r="M179" s="301"/>
      <c r="O179" s="301"/>
      <c r="Q179" s="301"/>
      <c r="S179" s="301"/>
      <c r="U179" s="301"/>
      <c r="W179" s="301"/>
      <c r="Y179" s="301"/>
      <c r="AA179" s="301"/>
      <c r="AC179" s="301"/>
      <c r="AE179" s="301"/>
      <c r="AG179" s="301"/>
      <c r="AI179" s="301"/>
      <c r="AK179" s="301"/>
    </row>
    <row r="180" ht="13.2" spans="1:37">
      <c r="A180" s="190"/>
      <c r="B180" s="439"/>
      <c r="C180" s="439"/>
      <c r="E180" s="301"/>
      <c r="G180" s="301"/>
      <c r="I180" s="301"/>
      <c r="K180" s="301"/>
      <c r="M180" s="301"/>
      <c r="O180" s="301"/>
      <c r="Q180" s="301"/>
      <c r="S180" s="301"/>
      <c r="U180" s="301"/>
      <c r="W180" s="301"/>
      <c r="Y180" s="301"/>
      <c r="AA180" s="301"/>
      <c r="AC180" s="301"/>
      <c r="AE180" s="301"/>
      <c r="AG180" s="301"/>
      <c r="AI180" s="301"/>
      <c r="AK180" s="301"/>
    </row>
    <row r="181" ht="13.2" spans="1:37">
      <c r="A181" s="190"/>
      <c r="B181" s="439"/>
      <c r="C181" s="439"/>
      <c r="E181" s="301"/>
      <c r="G181" s="301"/>
      <c r="I181" s="301"/>
      <c r="K181" s="301"/>
      <c r="M181" s="301"/>
      <c r="O181" s="301"/>
      <c r="Q181" s="301"/>
      <c r="S181" s="301"/>
      <c r="U181" s="301"/>
      <c r="W181" s="301"/>
      <c r="Y181" s="301"/>
      <c r="AA181" s="301"/>
      <c r="AC181" s="301"/>
      <c r="AE181" s="301"/>
      <c r="AG181" s="301"/>
      <c r="AI181" s="301"/>
      <c r="AK181" s="301"/>
    </row>
    <row r="182" ht="13.2" spans="1:37">
      <c r="A182" s="190"/>
      <c r="B182" s="439"/>
      <c r="C182" s="439"/>
      <c r="E182" s="301"/>
      <c r="G182" s="301"/>
      <c r="I182" s="301"/>
      <c r="K182" s="301"/>
      <c r="M182" s="301"/>
      <c r="O182" s="301"/>
      <c r="Q182" s="301"/>
      <c r="S182" s="301"/>
      <c r="U182" s="301"/>
      <c r="W182" s="301"/>
      <c r="Y182" s="301"/>
      <c r="AA182" s="301"/>
      <c r="AC182" s="301"/>
      <c r="AE182" s="301"/>
      <c r="AG182" s="301"/>
      <c r="AI182" s="301"/>
      <c r="AK182" s="301"/>
    </row>
    <row r="183" ht="13.2" spans="1:37">
      <c r="A183" s="190"/>
      <c r="B183" s="439"/>
      <c r="C183" s="439"/>
      <c r="E183" s="301"/>
      <c r="G183" s="301"/>
      <c r="I183" s="301"/>
      <c r="K183" s="301"/>
      <c r="M183" s="301"/>
      <c r="O183" s="301"/>
      <c r="Q183" s="301"/>
      <c r="S183" s="301"/>
      <c r="U183" s="301"/>
      <c r="W183" s="301"/>
      <c r="Y183" s="301"/>
      <c r="AA183" s="301"/>
      <c r="AC183" s="301"/>
      <c r="AE183" s="301"/>
      <c r="AG183" s="301"/>
      <c r="AI183" s="301"/>
      <c r="AK183" s="301"/>
    </row>
    <row r="184" ht="13.2" spans="1:37">
      <c r="A184" s="190"/>
      <c r="B184" s="439"/>
      <c r="C184" s="439"/>
      <c r="E184" s="301"/>
      <c r="G184" s="301"/>
      <c r="I184" s="301"/>
      <c r="K184" s="301"/>
      <c r="M184" s="301"/>
      <c r="O184" s="301"/>
      <c r="Q184" s="301"/>
      <c r="S184" s="301"/>
      <c r="U184" s="301"/>
      <c r="W184" s="301"/>
      <c r="Y184" s="301"/>
      <c r="AA184" s="301"/>
      <c r="AC184" s="301"/>
      <c r="AE184" s="301"/>
      <c r="AG184" s="301"/>
      <c r="AI184" s="301"/>
      <c r="AK184" s="301"/>
    </row>
    <row r="185" ht="13.2" spans="1:37">
      <c r="A185" s="190"/>
      <c r="B185" s="439"/>
      <c r="C185" s="439"/>
      <c r="E185" s="301"/>
      <c r="G185" s="301"/>
      <c r="I185" s="301"/>
      <c r="K185" s="301"/>
      <c r="M185" s="301"/>
      <c r="O185" s="301"/>
      <c r="Q185" s="301"/>
      <c r="S185" s="301"/>
      <c r="U185" s="301"/>
      <c r="W185" s="301"/>
      <c r="Y185" s="301"/>
      <c r="AA185" s="301"/>
      <c r="AC185" s="301"/>
      <c r="AE185" s="301"/>
      <c r="AG185" s="301"/>
      <c r="AI185" s="301"/>
      <c r="AK185" s="301"/>
    </row>
    <row r="186" ht="13.2" spans="1:37">
      <c r="A186" s="190"/>
      <c r="B186" s="439"/>
      <c r="C186" s="439"/>
      <c r="E186" s="301"/>
      <c r="G186" s="301"/>
      <c r="I186" s="301"/>
      <c r="K186" s="301"/>
      <c r="M186" s="301"/>
      <c r="O186" s="301"/>
      <c r="Q186" s="301"/>
      <c r="S186" s="301"/>
      <c r="U186" s="301"/>
      <c r="W186" s="301"/>
      <c r="Y186" s="301"/>
      <c r="AA186" s="301"/>
      <c r="AC186" s="301"/>
      <c r="AE186" s="301"/>
      <c r="AG186" s="301"/>
      <c r="AI186" s="301"/>
      <c r="AK186" s="301"/>
    </row>
    <row r="187" ht="13.2" spans="1:37">
      <c r="A187" s="190"/>
      <c r="B187" s="439"/>
      <c r="C187" s="439"/>
      <c r="E187" s="301"/>
      <c r="G187" s="301"/>
      <c r="I187" s="301"/>
      <c r="K187" s="301"/>
      <c r="M187" s="301"/>
      <c r="O187" s="301"/>
      <c r="Q187" s="301"/>
      <c r="S187" s="301"/>
      <c r="U187" s="301"/>
      <c r="W187" s="301"/>
      <c r="Y187" s="301"/>
      <c r="AA187" s="301"/>
      <c r="AC187" s="301"/>
      <c r="AE187" s="301"/>
      <c r="AG187" s="301"/>
      <c r="AI187" s="301"/>
      <c r="AK187" s="301"/>
    </row>
    <row r="188" ht="13.2" spans="1:37">
      <c r="A188" s="190"/>
      <c r="B188" s="439"/>
      <c r="C188" s="439"/>
      <c r="E188" s="301"/>
      <c r="G188" s="301"/>
      <c r="I188" s="301"/>
      <c r="K188" s="301"/>
      <c r="M188" s="301"/>
      <c r="O188" s="301"/>
      <c r="Q188" s="301"/>
      <c r="S188" s="301"/>
      <c r="U188" s="301"/>
      <c r="W188" s="301"/>
      <c r="Y188" s="301"/>
      <c r="AA188" s="301"/>
      <c r="AC188" s="301"/>
      <c r="AE188" s="301"/>
      <c r="AG188" s="301"/>
      <c r="AI188" s="301"/>
      <c r="AK188" s="301"/>
    </row>
    <row r="189" ht="13.2" spans="1:37">
      <c r="A189" s="190"/>
      <c r="B189" s="439"/>
      <c r="C189" s="439"/>
      <c r="E189" s="301"/>
      <c r="G189" s="301"/>
      <c r="I189" s="301"/>
      <c r="K189" s="301"/>
      <c r="M189" s="301"/>
      <c r="O189" s="301"/>
      <c r="Q189" s="301"/>
      <c r="S189" s="301"/>
      <c r="U189" s="301"/>
      <c r="W189" s="301"/>
      <c r="Y189" s="301"/>
      <c r="AA189" s="301"/>
      <c r="AC189" s="301"/>
      <c r="AE189" s="301"/>
      <c r="AG189" s="301"/>
      <c r="AI189" s="301"/>
      <c r="AK189" s="301"/>
    </row>
    <row r="190" ht="13.2" spans="1:37">
      <c r="A190" s="190"/>
      <c r="B190" s="439"/>
      <c r="C190" s="439"/>
      <c r="E190" s="301"/>
      <c r="G190" s="301"/>
      <c r="I190" s="301"/>
      <c r="K190" s="301"/>
      <c r="M190" s="301"/>
      <c r="O190" s="301"/>
      <c r="Q190" s="301"/>
      <c r="S190" s="301"/>
      <c r="U190" s="301"/>
      <c r="W190" s="301"/>
      <c r="Y190" s="301"/>
      <c r="AA190" s="301"/>
      <c r="AC190" s="301"/>
      <c r="AE190" s="301"/>
      <c r="AG190" s="301"/>
      <c r="AI190" s="301"/>
      <c r="AK190" s="301"/>
    </row>
    <row r="191" ht="13.2" spans="1:37">
      <c r="A191" s="190"/>
      <c r="B191" s="439"/>
      <c r="C191" s="439"/>
      <c r="E191" s="301"/>
      <c r="G191" s="301"/>
      <c r="I191" s="301"/>
      <c r="K191" s="301"/>
      <c r="M191" s="301"/>
      <c r="O191" s="301"/>
      <c r="Q191" s="301"/>
      <c r="S191" s="301"/>
      <c r="U191" s="301"/>
      <c r="W191" s="301"/>
      <c r="Y191" s="301"/>
      <c r="AA191" s="301"/>
      <c r="AC191" s="301"/>
      <c r="AE191" s="301"/>
      <c r="AG191" s="301"/>
      <c r="AI191" s="301"/>
      <c r="AK191" s="301"/>
    </row>
    <row r="192" ht="13.2" spans="1:37">
      <c r="A192" s="190"/>
      <c r="B192" s="439"/>
      <c r="C192" s="439"/>
      <c r="E192" s="301"/>
      <c r="G192" s="301"/>
      <c r="I192" s="301"/>
      <c r="K192" s="301"/>
      <c r="M192" s="301"/>
      <c r="O192" s="301"/>
      <c r="Q192" s="301"/>
      <c r="S192" s="301"/>
      <c r="U192" s="301"/>
      <c r="W192" s="301"/>
      <c r="Y192" s="301"/>
      <c r="AA192" s="301"/>
      <c r="AC192" s="301"/>
      <c r="AE192" s="301"/>
      <c r="AG192" s="301"/>
      <c r="AI192" s="301"/>
      <c r="AK192" s="301"/>
    </row>
    <row r="193" ht="13.2" spans="1:37">
      <c r="A193" s="190"/>
      <c r="B193" s="439"/>
      <c r="C193" s="439"/>
      <c r="E193" s="301"/>
      <c r="G193" s="301"/>
      <c r="I193" s="301"/>
      <c r="K193" s="301"/>
      <c r="M193" s="301"/>
      <c r="O193" s="301"/>
      <c r="Q193" s="301"/>
      <c r="S193" s="301"/>
      <c r="U193" s="301"/>
      <c r="W193" s="301"/>
      <c r="Y193" s="301"/>
      <c r="AA193" s="301"/>
      <c r="AC193" s="301"/>
      <c r="AE193" s="301"/>
      <c r="AG193" s="301"/>
      <c r="AI193" s="301"/>
      <c r="AK193" s="301"/>
    </row>
    <row r="194" ht="13.2" spans="1:37">
      <c r="A194" s="190"/>
      <c r="B194" s="439"/>
      <c r="C194" s="439"/>
      <c r="E194" s="301"/>
      <c r="G194" s="301"/>
      <c r="I194" s="301"/>
      <c r="K194" s="301"/>
      <c r="M194" s="301"/>
      <c r="O194" s="301"/>
      <c r="Q194" s="301"/>
      <c r="S194" s="301"/>
      <c r="U194" s="301"/>
      <c r="W194" s="301"/>
      <c r="Y194" s="301"/>
      <c r="AA194" s="301"/>
      <c r="AC194" s="301"/>
      <c r="AE194" s="301"/>
      <c r="AG194" s="301"/>
      <c r="AI194" s="301"/>
      <c r="AK194" s="301"/>
    </row>
    <row r="195" ht="13.2" spans="1:37">
      <c r="A195" s="190"/>
      <c r="B195" s="439"/>
      <c r="C195" s="439"/>
      <c r="E195" s="301"/>
      <c r="G195" s="301"/>
      <c r="I195" s="301"/>
      <c r="K195" s="301"/>
      <c r="M195" s="301"/>
      <c r="O195" s="301"/>
      <c r="Q195" s="301"/>
      <c r="S195" s="301"/>
      <c r="U195" s="301"/>
      <c r="W195" s="301"/>
      <c r="Y195" s="301"/>
      <c r="AA195" s="301"/>
      <c r="AC195" s="301"/>
      <c r="AE195" s="301"/>
      <c r="AG195" s="301"/>
      <c r="AI195" s="301"/>
      <c r="AK195" s="301"/>
    </row>
    <row r="196" ht="13.2" spans="1:37">
      <c r="A196" s="190"/>
      <c r="B196" s="439"/>
      <c r="C196" s="439"/>
      <c r="E196" s="301"/>
      <c r="G196" s="301"/>
      <c r="I196" s="301"/>
      <c r="K196" s="301"/>
      <c r="M196" s="301"/>
      <c r="O196" s="301"/>
      <c r="Q196" s="301"/>
      <c r="S196" s="301"/>
      <c r="U196" s="301"/>
      <c r="W196" s="301"/>
      <c r="Y196" s="301"/>
      <c r="AA196" s="301"/>
      <c r="AC196" s="301"/>
      <c r="AE196" s="301"/>
      <c r="AG196" s="301"/>
      <c r="AI196" s="301"/>
      <c r="AK196" s="301"/>
    </row>
    <row r="197" ht="13.2" spans="1:37">
      <c r="A197" s="190"/>
      <c r="B197" s="439"/>
      <c r="C197" s="439"/>
      <c r="E197" s="301"/>
      <c r="G197" s="301"/>
      <c r="I197" s="301"/>
      <c r="K197" s="301"/>
      <c r="M197" s="301"/>
      <c r="O197" s="301"/>
      <c r="Q197" s="301"/>
      <c r="S197" s="301"/>
      <c r="U197" s="301"/>
      <c r="W197" s="301"/>
      <c r="Y197" s="301"/>
      <c r="AA197" s="301"/>
      <c r="AC197" s="301"/>
      <c r="AE197" s="301"/>
      <c r="AG197" s="301"/>
      <c r="AI197" s="301"/>
      <c r="AK197" s="301"/>
    </row>
    <row r="198" ht="13.2" spans="1:37">
      <c r="A198" s="190"/>
      <c r="B198" s="439"/>
      <c r="C198" s="439"/>
      <c r="E198" s="301"/>
      <c r="G198" s="301"/>
      <c r="I198" s="301"/>
      <c r="K198" s="301"/>
      <c r="M198" s="301"/>
      <c r="O198" s="301"/>
      <c r="Q198" s="301"/>
      <c r="S198" s="301"/>
      <c r="U198" s="301"/>
      <c r="W198" s="301"/>
      <c r="Y198" s="301"/>
      <c r="AA198" s="301"/>
      <c r="AC198" s="301"/>
      <c r="AE198" s="301"/>
      <c r="AG198" s="301"/>
      <c r="AI198" s="301"/>
      <c r="AK198" s="301"/>
    </row>
    <row r="199" ht="13.2" spans="1:37">
      <c r="A199" s="190"/>
      <c r="B199" s="439"/>
      <c r="C199" s="439"/>
      <c r="E199" s="301"/>
      <c r="G199" s="301"/>
      <c r="I199" s="301"/>
      <c r="K199" s="301"/>
      <c r="M199" s="301"/>
      <c r="O199" s="301"/>
      <c r="Q199" s="301"/>
      <c r="S199" s="301"/>
      <c r="U199" s="301"/>
      <c r="W199" s="301"/>
      <c r="Y199" s="301"/>
      <c r="AA199" s="301"/>
      <c r="AC199" s="301"/>
      <c r="AE199" s="301"/>
      <c r="AG199" s="301"/>
      <c r="AI199" s="301"/>
      <c r="AK199" s="301"/>
    </row>
    <row r="200" ht="13.2" spans="1:37">
      <c r="A200" s="190"/>
      <c r="B200" s="439"/>
      <c r="C200" s="439"/>
      <c r="E200" s="301"/>
      <c r="G200" s="301"/>
      <c r="I200" s="301"/>
      <c r="K200" s="301"/>
      <c r="M200" s="301"/>
      <c r="O200" s="301"/>
      <c r="Q200" s="301"/>
      <c r="S200" s="301"/>
      <c r="U200" s="301"/>
      <c r="W200" s="301"/>
      <c r="Y200" s="301"/>
      <c r="AA200" s="301"/>
      <c r="AC200" s="301"/>
      <c r="AE200" s="301"/>
      <c r="AG200" s="301"/>
      <c r="AI200" s="301"/>
      <c r="AK200" s="301"/>
    </row>
    <row r="201" ht="13.2" spans="1:37">
      <c r="A201" s="190"/>
      <c r="B201" s="439"/>
      <c r="C201" s="439"/>
      <c r="E201" s="301"/>
      <c r="G201" s="301"/>
      <c r="I201" s="301"/>
      <c r="K201" s="301"/>
      <c r="M201" s="301"/>
      <c r="O201" s="301"/>
      <c r="Q201" s="301"/>
      <c r="S201" s="301"/>
      <c r="U201" s="301"/>
      <c r="W201" s="301"/>
      <c r="Y201" s="301"/>
      <c r="AA201" s="301"/>
      <c r="AC201" s="301"/>
      <c r="AE201" s="301"/>
      <c r="AG201" s="301"/>
      <c r="AI201" s="301"/>
      <c r="AK201" s="301"/>
    </row>
    <row r="202" ht="13.2" spans="1:37">
      <c r="A202" s="190"/>
      <c r="B202" s="439"/>
      <c r="C202" s="439"/>
      <c r="E202" s="301"/>
      <c r="G202" s="301"/>
      <c r="I202" s="301"/>
      <c r="K202" s="301"/>
      <c r="M202" s="301"/>
      <c r="O202" s="301"/>
      <c r="Q202" s="301"/>
      <c r="S202" s="301"/>
      <c r="U202" s="301"/>
      <c r="W202" s="301"/>
      <c r="Y202" s="301"/>
      <c r="AA202" s="301"/>
      <c r="AC202" s="301"/>
      <c r="AE202" s="301"/>
      <c r="AG202" s="301"/>
      <c r="AI202" s="301"/>
      <c r="AK202" s="301"/>
    </row>
    <row r="203" ht="13.2" spans="1:37">
      <c r="A203" s="190"/>
      <c r="B203" s="439"/>
      <c r="C203" s="439"/>
      <c r="E203" s="301"/>
      <c r="G203" s="301"/>
      <c r="I203" s="301"/>
      <c r="K203" s="301"/>
      <c r="M203" s="301"/>
      <c r="O203" s="301"/>
      <c r="Q203" s="301"/>
      <c r="S203" s="301"/>
      <c r="U203" s="301"/>
      <c r="W203" s="301"/>
      <c r="Y203" s="301"/>
      <c r="AA203" s="301"/>
      <c r="AC203" s="301"/>
      <c r="AE203" s="301"/>
      <c r="AG203" s="301"/>
      <c r="AI203" s="301"/>
      <c r="AK203" s="301"/>
    </row>
    <row r="204" ht="13.2" spans="1:37">
      <c r="A204" s="190"/>
      <c r="B204" s="439"/>
      <c r="C204" s="439"/>
      <c r="E204" s="301"/>
      <c r="G204" s="301"/>
      <c r="I204" s="301"/>
      <c r="K204" s="301"/>
      <c r="M204" s="301"/>
      <c r="O204" s="301"/>
      <c r="Q204" s="301"/>
      <c r="S204" s="301"/>
      <c r="U204" s="301"/>
      <c r="W204" s="301"/>
      <c r="Y204" s="301"/>
      <c r="AA204" s="301"/>
      <c r="AC204" s="301"/>
      <c r="AE204" s="301"/>
      <c r="AG204" s="301"/>
      <c r="AI204" s="301"/>
      <c r="AK204" s="301"/>
    </row>
    <row r="205" ht="13.2" spans="1:37">
      <c r="A205" s="190"/>
      <c r="B205" s="439"/>
      <c r="C205" s="439"/>
      <c r="E205" s="301"/>
      <c r="G205" s="301"/>
      <c r="I205" s="301"/>
      <c r="K205" s="301"/>
      <c r="M205" s="301"/>
      <c r="O205" s="301"/>
      <c r="Q205" s="301"/>
      <c r="S205" s="301"/>
      <c r="U205" s="301"/>
      <c r="W205" s="301"/>
      <c r="Y205" s="301"/>
      <c r="AA205" s="301"/>
      <c r="AC205" s="301"/>
      <c r="AE205" s="301"/>
      <c r="AG205" s="301"/>
      <c r="AI205" s="301"/>
      <c r="AK205" s="301"/>
    </row>
    <row r="206" ht="13.2" spans="1:37">
      <c r="A206" s="190"/>
      <c r="B206" s="439"/>
      <c r="C206" s="439"/>
      <c r="E206" s="301"/>
      <c r="G206" s="301"/>
      <c r="I206" s="301"/>
      <c r="K206" s="301"/>
      <c r="M206" s="301"/>
      <c r="O206" s="301"/>
      <c r="Q206" s="301"/>
      <c r="S206" s="301"/>
      <c r="U206" s="301"/>
      <c r="W206" s="301"/>
      <c r="Y206" s="301"/>
      <c r="AA206" s="301"/>
      <c r="AC206" s="301"/>
      <c r="AE206" s="301"/>
      <c r="AG206" s="301"/>
      <c r="AI206" s="301"/>
      <c r="AK206" s="301"/>
    </row>
    <row r="207" ht="13.2" spans="1:37">
      <c r="A207" s="190"/>
      <c r="B207" s="439"/>
      <c r="C207" s="439"/>
      <c r="E207" s="301"/>
      <c r="G207" s="301"/>
      <c r="I207" s="301"/>
      <c r="K207" s="301"/>
      <c r="M207" s="301"/>
      <c r="O207" s="301"/>
      <c r="Q207" s="301"/>
      <c r="S207" s="301"/>
      <c r="U207" s="301"/>
      <c r="W207" s="301"/>
      <c r="Y207" s="301"/>
      <c r="AA207" s="301"/>
      <c r="AC207" s="301"/>
      <c r="AE207" s="301"/>
      <c r="AG207" s="301"/>
      <c r="AI207" s="301"/>
      <c r="AK207" s="301"/>
    </row>
    <row r="208" ht="13.2" spans="1:37">
      <c r="A208" s="190"/>
      <c r="B208" s="439"/>
      <c r="C208" s="439"/>
      <c r="E208" s="301"/>
      <c r="G208" s="301"/>
      <c r="I208" s="301"/>
      <c r="K208" s="301"/>
      <c r="M208" s="301"/>
      <c r="O208" s="301"/>
      <c r="Q208" s="301"/>
      <c r="S208" s="301"/>
      <c r="U208" s="301"/>
      <c r="W208" s="301"/>
      <c r="Y208" s="301"/>
      <c r="AA208" s="301"/>
      <c r="AC208" s="301"/>
      <c r="AE208" s="301"/>
      <c r="AG208" s="301"/>
      <c r="AI208" s="301"/>
      <c r="AK208" s="301"/>
    </row>
    <row r="209" ht="13.2" spans="1:37">
      <c r="A209" s="190"/>
      <c r="B209" s="439"/>
      <c r="C209" s="439"/>
      <c r="E209" s="301"/>
      <c r="G209" s="301"/>
      <c r="I209" s="301"/>
      <c r="K209" s="301"/>
      <c r="M209" s="301"/>
      <c r="O209" s="301"/>
      <c r="Q209" s="301"/>
      <c r="S209" s="301"/>
      <c r="U209" s="301"/>
      <c r="W209" s="301"/>
      <c r="Y209" s="301"/>
      <c r="AA209" s="301"/>
      <c r="AC209" s="301"/>
      <c r="AE209" s="301"/>
      <c r="AG209" s="301"/>
      <c r="AI209" s="301"/>
      <c r="AK209" s="301"/>
    </row>
    <row r="210" ht="13.2" spans="1:37">
      <c r="A210" s="190"/>
      <c r="B210" s="439"/>
      <c r="C210" s="439"/>
      <c r="E210" s="301"/>
      <c r="G210" s="301"/>
      <c r="I210" s="301"/>
      <c r="K210" s="301"/>
      <c r="M210" s="301"/>
      <c r="O210" s="301"/>
      <c r="Q210" s="301"/>
      <c r="S210" s="301"/>
      <c r="U210" s="301"/>
      <c r="W210" s="301"/>
      <c r="Y210" s="301"/>
      <c r="AA210" s="301"/>
      <c r="AC210" s="301"/>
      <c r="AE210" s="301"/>
      <c r="AG210" s="301"/>
      <c r="AI210" s="301"/>
      <c r="AK210" s="301"/>
    </row>
    <row r="211" ht="13.2" spans="1:37">
      <c r="A211" s="190"/>
      <c r="B211" s="439"/>
      <c r="C211" s="439"/>
      <c r="E211" s="301"/>
      <c r="G211" s="301"/>
      <c r="I211" s="301"/>
      <c r="K211" s="301"/>
      <c r="M211" s="301"/>
      <c r="O211" s="301"/>
      <c r="Q211" s="301"/>
      <c r="S211" s="301"/>
      <c r="U211" s="301"/>
      <c r="W211" s="301"/>
      <c r="Y211" s="301"/>
      <c r="AA211" s="301"/>
      <c r="AC211" s="301"/>
      <c r="AE211" s="301"/>
      <c r="AG211" s="301"/>
      <c r="AI211" s="301"/>
      <c r="AK211" s="301"/>
    </row>
    <row r="212" ht="13.2" spans="1:37">
      <c r="A212" s="190"/>
      <c r="B212" s="439"/>
      <c r="C212" s="439"/>
      <c r="E212" s="301"/>
      <c r="G212" s="301"/>
      <c r="I212" s="301"/>
      <c r="K212" s="301"/>
      <c r="M212" s="301"/>
      <c r="O212" s="301"/>
      <c r="Q212" s="301"/>
      <c r="S212" s="301"/>
      <c r="U212" s="301"/>
      <c r="W212" s="301"/>
      <c r="Y212" s="301"/>
      <c r="AA212" s="301"/>
      <c r="AC212" s="301"/>
      <c r="AE212" s="301"/>
      <c r="AG212" s="301"/>
      <c r="AI212" s="301"/>
      <c r="AK212" s="301"/>
    </row>
    <row r="213" ht="13.2" spans="1:37">
      <c r="A213" s="190"/>
      <c r="B213" s="439"/>
      <c r="C213" s="439"/>
      <c r="E213" s="301"/>
      <c r="G213" s="301"/>
      <c r="I213" s="301"/>
      <c r="K213" s="301"/>
      <c r="M213" s="301"/>
      <c r="O213" s="301"/>
      <c r="Q213" s="301"/>
      <c r="S213" s="301"/>
      <c r="U213" s="301"/>
      <c r="W213" s="301"/>
      <c r="Y213" s="301"/>
      <c r="AA213" s="301"/>
      <c r="AC213" s="301"/>
      <c r="AE213" s="301"/>
      <c r="AG213" s="301"/>
      <c r="AI213" s="301"/>
      <c r="AK213" s="301"/>
    </row>
    <row r="214" ht="13.2" spans="1:37">
      <c r="A214" s="190"/>
      <c r="B214" s="439"/>
      <c r="C214" s="439"/>
      <c r="E214" s="301"/>
      <c r="G214" s="301"/>
      <c r="I214" s="301"/>
      <c r="K214" s="301"/>
      <c r="M214" s="301"/>
      <c r="O214" s="301"/>
      <c r="Q214" s="301"/>
      <c r="S214" s="301"/>
      <c r="U214" s="301"/>
      <c r="W214" s="301"/>
      <c r="Y214" s="301"/>
      <c r="AA214" s="301"/>
      <c r="AC214" s="301"/>
      <c r="AE214" s="301"/>
      <c r="AG214" s="301"/>
      <c r="AI214" s="301"/>
      <c r="AK214" s="301"/>
    </row>
    <row r="215" ht="13.2" spans="1:37">
      <c r="A215" s="190"/>
      <c r="B215" s="439"/>
      <c r="C215" s="439"/>
      <c r="E215" s="301"/>
      <c r="G215" s="301"/>
      <c r="I215" s="301"/>
      <c r="K215" s="301"/>
      <c r="M215" s="301"/>
      <c r="O215" s="301"/>
      <c r="Q215" s="301"/>
      <c r="S215" s="301"/>
      <c r="U215" s="301"/>
      <c r="W215" s="301"/>
      <c r="Y215" s="301"/>
      <c r="AA215" s="301"/>
      <c r="AC215" s="301"/>
      <c r="AE215" s="301"/>
      <c r="AG215" s="301"/>
      <c r="AI215" s="301"/>
      <c r="AK215" s="301"/>
    </row>
    <row r="216" ht="13.2" spans="1:37">
      <c r="A216" s="190"/>
      <c r="B216" s="439"/>
      <c r="C216" s="439"/>
      <c r="E216" s="301"/>
      <c r="G216" s="301"/>
      <c r="I216" s="301"/>
      <c r="K216" s="301"/>
      <c r="M216" s="301"/>
      <c r="O216" s="301"/>
      <c r="Q216" s="301"/>
      <c r="S216" s="301"/>
      <c r="U216" s="301"/>
      <c r="W216" s="301"/>
      <c r="Y216" s="301"/>
      <c r="AA216" s="301"/>
      <c r="AC216" s="301"/>
      <c r="AE216" s="301"/>
      <c r="AG216" s="301"/>
      <c r="AI216" s="301"/>
      <c r="AK216" s="301"/>
    </row>
    <row r="217" ht="13.2" spans="1:37">
      <c r="A217" s="190"/>
      <c r="B217" s="439"/>
      <c r="C217" s="439"/>
      <c r="E217" s="301"/>
      <c r="G217" s="301"/>
      <c r="I217" s="301"/>
      <c r="K217" s="301"/>
      <c r="M217" s="301"/>
      <c r="O217" s="301"/>
      <c r="Q217" s="301"/>
      <c r="S217" s="301"/>
      <c r="U217" s="301"/>
      <c r="W217" s="301"/>
      <c r="Y217" s="301"/>
      <c r="AA217" s="301"/>
      <c r="AC217" s="301"/>
      <c r="AE217" s="301"/>
      <c r="AG217" s="301"/>
      <c r="AI217" s="301"/>
      <c r="AK217" s="301"/>
    </row>
    <row r="218" ht="13.2" spans="1:37">
      <c r="A218" s="190"/>
      <c r="B218" s="439"/>
      <c r="C218" s="439"/>
      <c r="E218" s="301"/>
      <c r="G218" s="301"/>
      <c r="I218" s="301"/>
      <c r="K218" s="301"/>
      <c r="M218" s="301"/>
      <c r="O218" s="301"/>
      <c r="Q218" s="301"/>
      <c r="S218" s="301"/>
      <c r="U218" s="301"/>
      <c r="W218" s="301"/>
      <c r="Y218" s="301"/>
      <c r="AA218" s="301"/>
      <c r="AC218" s="301"/>
      <c r="AE218" s="301"/>
      <c r="AG218" s="301"/>
      <c r="AI218" s="301"/>
      <c r="AK218" s="301"/>
    </row>
    <row r="219" ht="13.2" spans="1:37">
      <c r="A219" s="190"/>
      <c r="B219" s="439"/>
      <c r="C219" s="439"/>
      <c r="E219" s="301"/>
      <c r="G219" s="301"/>
      <c r="I219" s="301"/>
      <c r="K219" s="301"/>
      <c r="M219" s="301"/>
      <c r="O219" s="301"/>
      <c r="Q219" s="301"/>
      <c r="S219" s="301"/>
      <c r="U219" s="301"/>
      <c r="W219" s="301"/>
      <c r="Y219" s="301"/>
      <c r="AA219" s="301"/>
      <c r="AC219" s="301"/>
      <c r="AE219" s="301"/>
      <c r="AG219" s="301"/>
      <c r="AI219" s="301"/>
      <c r="AK219" s="301"/>
    </row>
    <row r="220" ht="13.2" spans="1:37">
      <c r="A220" s="190"/>
      <c r="B220" s="439"/>
      <c r="C220" s="439"/>
      <c r="E220" s="301"/>
      <c r="G220" s="301"/>
      <c r="I220" s="301"/>
      <c r="K220" s="301"/>
      <c r="M220" s="301"/>
      <c r="O220" s="301"/>
      <c r="Q220" s="301"/>
      <c r="S220" s="301"/>
      <c r="U220" s="301"/>
      <c r="W220" s="301"/>
      <c r="Y220" s="301"/>
      <c r="AA220" s="301"/>
      <c r="AC220" s="301"/>
      <c r="AE220" s="301"/>
      <c r="AG220" s="301"/>
      <c r="AI220" s="301"/>
      <c r="AK220" s="301"/>
    </row>
    <row r="221" ht="13.2" spans="1:37">
      <c r="A221" s="190"/>
      <c r="B221" s="439"/>
      <c r="C221" s="439"/>
      <c r="E221" s="301"/>
      <c r="G221" s="301"/>
      <c r="I221" s="301"/>
      <c r="K221" s="301"/>
      <c r="M221" s="301"/>
      <c r="O221" s="301"/>
      <c r="Q221" s="301"/>
      <c r="S221" s="301"/>
      <c r="U221" s="301"/>
      <c r="W221" s="301"/>
      <c r="Y221" s="301"/>
      <c r="AA221" s="301"/>
      <c r="AC221" s="301"/>
      <c r="AE221" s="301"/>
      <c r="AG221" s="301"/>
      <c r="AI221" s="301"/>
      <c r="AK221" s="301"/>
    </row>
    <row r="222" ht="13.2" spans="1:37">
      <c r="A222" s="190"/>
      <c r="B222" s="439"/>
      <c r="C222" s="439"/>
      <c r="E222" s="301"/>
      <c r="G222" s="301"/>
      <c r="I222" s="301"/>
      <c r="K222" s="301"/>
      <c r="M222" s="301"/>
      <c r="O222" s="301"/>
      <c r="Q222" s="301"/>
      <c r="S222" s="301"/>
      <c r="U222" s="301"/>
      <c r="W222" s="301"/>
      <c r="Y222" s="301"/>
      <c r="AA222" s="301"/>
      <c r="AC222" s="301"/>
      <c r="AE222" s="301"/>
      <c r="AG222" s="301"/>
      <c r="AI222" s="301"/>
      <c r="AK222" s="301"/>
    </row>
    <row r="223" ht="13.2" spans="1:37">
      <c r="A223" s="190"/>
      <c r="B223" s="439"/>
      <c r="C223" s="439"/>
      <c r="E223" s="301"/>
      <c r="G223" s="301"/>
      <c r="I223" s="301"/>
      <c r="K223" s="301"/>
      <c r="M223" s="301"/>
      <c r="O223" s="301"/>
      <c r="Q223" s="301"/>
      <c r="S223" s="301"/>
      <c r="U223" s="301"/>
      <c r="W223" s="301"/>
      <c r="Y223" s="301"/>
      <c r="AA223" s="301"/>
      <c r="AC223" s="301"/>
      <c r="AE223" s="301"/>
      <c r="AG223" s="301"/>
      <c r="AI223" s="301"/>
      <c r="AK223" s="301"/>
    </row>
    <row r="224" ht="13.2" spans="1:37">
      <c r="A224" s="190"/>
      <c r="B224" s="439"/>
      <c r="C224" s="439"/>
      <c r="E224" s="301"/>
      <c r="G224" s="301"/>
      <c r="I224" s="301"/>
      <c r="K224" s="301"/>
      <c r="M224" s="301"/>
      <c r="O224" s="301"/>
      <c r="Q224" s="301"/>
      <c r="S224" s="301"/>
      <c r="U224" s="301"/>
      <c r="W224" s="301"/>
      <c r="Y224" s="301"/>
      <c r="AA224" s="301"/>
      <c r="AC224" s="301"/>
      <c r="AE224" s="301"/>
      <c r="AG224" s="301"/>
      <c r="AI224" s="301"/>
      <c r="AK224" s="301"/>
    </row>
    <row r="225" ht="13.2" spans="1:37">
      <c r="A225" s="190"/>
      <c r="B225" s="439"/>
      <c r="C225" s="439"/>
      <c r="E225" s="301"/>
      <c r="G225" s="301"/>
      <c r="I225" s="301"/>
      <c r="K225" s="301"/>
      <c r="M225" s="301"/>
      <c r="O225" s="301"/>
      <c r="Q225" s="301"/>
      <c r="S225" s="301"/>
      <c r="U225" s="301"/>
      <c r="W225" s="301"/>
      <c r="Y225" s="301"/>
      <c r="AA225" s="301"/>
      <c r="AC225" s="301"/>
      <c r="AE225" s="301"/>
      <c r="AG225" s="301"/>
      <c r="AI225" s="301"/>
      <c r="AK225" s="301"/>
    </row>
    <row r="226" ht="13.2" spans="1:37">
      <c r="A226" s="190"/>
      <c r="B226" s="439"/>
      <c r="C226" s="439"/>
      <c r="E226" s="301"/>
      <c r="G226" s="301"/>
      <c r="I226" s="301"/>
      <c r="K226" s="301"/>
      <c r="M226" s="301"/>
      <c r="O226" s="301"/>
      <c r="Q226" s="301"/>
      <c r="S226" s="301"/>
      <c r="U226" s="301"/>
      <c r="W226" s="301"/>
      <c r="Y226" s="301"/>
      <c r="AA226" s="301"/>
      <c r="AC226" s="301"/>
      <c r="AE226" s="301"/>
      <c r="AG226" s="301"/>
      <c r="AI226" s="301"/>
      <c r="AK226" s="301"/>
    </row>
    <row r="227" ht="13.2" spans="1:37">
      <c r="A227" s="190"/>
      <c r="B227" s="439"/>
      <c r="C227" s="439"/>
      <c r="E227" s="301"/>
      <c r="G227" s="301"/>
      <c r="I227" s="301"/>
      <c r="K227" s="301"/>
      <c r="M227" s="301"/>
      <c r="O227" s="301"/>
      <c r="Q227" s="301"/>
      <c r="S227" s="301"/>
      <c r="U227" s="301"/>
      <c r="W227" s="301"/>
      <c r="Y227" s="301"/>
      <c r="AA227" s="301"/>
      <c r="AC227" s="301"/>
      <c r="AE227" s="301"/>
      <c r="AG227" s="301"/>
      <c r="AI227" s="301"/>
      <c r="AK227" s="301"/>
    </row>
    <row r="228" ht="13.2" spans="1:37">
      <c r="A228" s="190"/>
      <c r="B228" s="439"/>
      <c r="C228" s="439"/>
      <c r="E228" s="301"/>
      <c r="G228" s="301"/>
      <c r="I228" s="301"/>
      <c r="K228" s="301"/>
      <c r="M228" s="301"/>
      <c r="O228" s="301"/>
      <c r="Q228" s="301"/>
      <c r="S228" s="301"/>
      <c r="U228" s="301"/>
      <c r="W228" s="301"/>
      <c r="Y228" s="301"/>
      <c r="AA228" s="301"/>
      <c r="AC228" s="301"/>
      <c r="AE228" s="301"/>
      <c r="AG228" s="301"/>
      <c r="AI228" s="301"/>
      <c r="AK228" s="301"/>
    </row>
    <row r="229" ht="13.2" spans="1:37">
      <c r="A229" s="190"/>
      <c r="B229" s="439"/>
      <c r="C229" s="439"/>
      <c r="E229" s="301"/>
      <c r="G229" s="301"/>
      <c r="I229" s="301"/>
      <c r="K229" s="301"/>
      <c r="M229" s="301"/>
      <c r="O229" s="301"/>
      <c r="Q229" s="301"/>
      <c r="S229" s="301"/>
      <c r="U229" s="301"/>
      <c r="W229" s="301"/>
      <c r="Y229" s="301"/>
      <c r="AA229" s="301"/>
      <c r="AC229" s="301"/>
      <c r="AE229" s="301"/>
      <c r="AG229" s="301"/>
      <c r="AI229" s="301"/>
      <c r="AK229" s="301"/>
    </row>
    <row r="230" ht="13.2" spans="1:37">
      <c r="A230" s="190"/>
      <c r="B230" s="439"/>
      <c r="C230" s="439"/>
      <c r="E230" s="301"/>
      <c r="G230" s="301"/>
      <c r="I230" s="301"/>
      <c r="K230" s="301"/>
      <c r="M230" s="301"/>
      <c r="O230" s="301"/>
      <c r="Q230" s="301"/>
      <c r="S230" s="301"/>
      <c r="U230" s="301"/>
      <c r="W230" s="301"/>
      <c r="Y230" s="301"/>
      <c r="AA230" s="301"/>
      <c r="AC230" s="301"/>
      <c r="AE230" s="301"/>
      <c r="AG230" s="301"/>
      <c r="AI230" s="301"/>
      <c r="AK230" s="301"/>
    </row>
    <row r="231" ht="13.2" spans="1:37">
      <c r="A231" s="190"/>
      <c r="B231" s="439"/>
      <c r="C231" s="439"/>
      <c r="E231" s="301"/>
      <c r="G231" s="301"/>
      <c r="I231" s="301"/>
      <c r="K231" s="301"/>
      <c r="M231" s="301"/>
      <c r="O231" s="301"/>
      <c r="Q231" s="301"/>
      <c r="S231" s="301"/>
      <c r="U231" s="301"/>
      <c r="W231" s="301"/>
      <c r="Y231" s="301"/>
      <c r="AA231" s="301"/>
      <c r="AC231" s="301"/>
      <c r="AE231" s="301"/>
      <c r="AG231" s="301"/>
      <c r="AI231" s="301"/>
      <c r="AK231" s="301"/>
    </row>
    <row r="232" ht="13.2" spans="1:37">
      <c r="A232" s="190"/>
      <c r="B232" s="439"/>
      <c r="C232" s="439"/>
      <c r="E232" s="301"/>
      <c r="G232" s="301"/>
      <c r="I232" s="301"/>
      <c r="K232" s="301"/>
      <c r="M232" s="301"/>
      <c r="O232" s="301"/>
      <c r="Q232" s="301"/>
      <c r="S232" s="301"/>
      <c r="U232" s="301"/>
      <c r="W232" s="301"/>
      <c r="Y232" s="301"/>
      <c r="AA232" s="301"/>
      <c r="AC232" s="301"/>
      <c r="AE232" s="301"/>
      <c r="AG232" s="301"/>
      <c r="AI232" s="301"/>
      <c r="AK232" s="301"/>
    </row>
    <row r="233" ht="13.2" spans="1:37">
      <c r="A233" s="190"/>
      <c r="B233" s="439"/>
      <c r="C233" s="439"/>
      <c r="E233" s="301"/>
      <c r="G233" s="301"/>
      <c r="I233" s="301"/>
      <c r="K233" s="301"/>
      <c r="M233" s="301"/>
      <c r="O233" s="301"/>
      <c r="Q233" s="301"/>
      <c r="S233" s="301"/>
      <c r="U233" s="301"/>
      <c r="W233" s="301"/>
      <c r="Y233" s="301"/>
      <c r="AA233" s="301"/>
      <c r="AC233" s="301"/>
      <c r="AE233" s="301"/>
      <c r="AG233" s="301"/>
      <c r="AI233" s="301"/>
      <c r="AK233" s="301"/>
    </row>
    <row r="234" ht="13.2" spans="1:37">
      <c r="A234" s="190"/>
      <c r="B234" s="439"/>
      <c r="C234" s="439"/>
      <c r="E234" s="301"/>
      <c r="G234" s="301"/>
      <c r="I234" s="301"/>
      <c r="K234" s="301"/>
      <c r="M234" s="301"/>
      <c r="O234" s="301"/>
      <c r="Q234" s="301"/>
      <c r="S234" s="301"/>
      <c r="U234" s="301"/>
      <c r="W234" s="301"/>
      <c r="Y234" s="301"/>
      <c r="AA234" s="301"/>
      <c r="AC234" s="301"/>
      <c r="AE234" s="301"/>
      <c r="AG234" s="301"/>
      <c r="AI234" s="301"/>
      <c r="AK234" s="301"/>
    </row>
    <row r="235" ht="13.2" spans="1:37">
      <c r="A235" s="190"/>
      <c r="B235" s="439"/>
      <c r="C235" s="439"/>
      <c r="E235" s="301"/>
      <c r="G235" s="301"/>
      <c r="I235" s="301"/>
      <c r="K235" s="301"/>
      <c r="M235" s="301"/>
      <c r="O235" s="301"/>
      <c r="Q235" s="301"/>
      <c r="S235" s="301"/>
      <c r="U235" s="301"/>
      <c r="W235" s="301"/>
      <c r="Y235" s="301"/>
      <c r="AA235" s="301"/>
      <c r="AC235" s="301"/>
      <c r="AE235" s="301"/>
      <c r="AG235" s="301"/>
      <c r="AI235" s="301"/>
      <c r="AK235" s="301"/>
    </row>
    <row r="236" ht="13.2" spans="1:37">
      <c r="A236" s="190"/>
      <c r="B236" s="439"/>
      <c r="C236" s="439"/>
      <c r="E236" s="301"/>
      <c r="G236" s="301"/>
      <c r="I236" s="301"/>
      <c r="K236" s="301"/>
      <c r="M236" s="301"/>
      <c r="O236" s="301"/>
      <c r="Q236" s="301"/>
      <c r="S236" s="301"/>
      <c r="U236" s="301"/>
      <c r="W236" s="301"/>
      <c r="Y236" s="301"/>
      <c r="AA236" s="301"/>
      <c r="AC236" s="301"/>
      <c r="AE236" s="301"/>
      <c r="AG236" s="301"/>
      <c r="AI236" s="301"/>
      <c r="AK236" s="301"/>
    </row>
    <row r="237" ht="13.2" spans="1:37">
      <c r="A237" s="190"/>
      <c r="B237" s="439"/>
      <c r="C237" s="439"/>
      <c r="E237" s="301"/>
      <c r="G237" s="301"/>
      <c r="I237" s="301"/>
      <c r="K237" s="301"/>
      <c r="M237" s="301"/>
      <c r="O237" s="301"/>
      <c r="Q237" s="301"/>
      <c r="S237" s="301"/>
      <c r="U237" s="301"/>
      <c r="W237" s="301"/>
      <c r="Y237" s="301"/>
      <c r="AA237" s="301"/>
      <c r="AC237" s="301"/>
      <c r="AE237" s="301"/>
      <c r="AG237" s="301"/>
      <c r="AI237" s="301"/>
      <c r="AK237" s="301"/>
    </row>
    <row r="238" ht="13.2" spans="1:37">
      <c r="A238" s="190"/>
      <c r="B238" s="439"/>
      <c r="C238" s="439"/>
      <c r="E238" s="301"/>
      <c r="G238" s="301"/>
      <c r="I238" s="301"/>
      <c r="K238" s="301"/>
      <c r="M238" s="301"/>
      <c r="O238" s="301"/>
      <c r="Q238" s="301"/>
      <c r="S238" s="301"/>
      <c r="U238" s="301"/>
      <c r="W238" s="301"/>
      <c r="Y238" s="301"/>
      <c r="AA238" s="301"/>
      <c r="AC238" s="301"/>
      <c r="AE238" s="301"/>
      <c r="AG238" s="301"/>
      <c r="AI238" s="301"/>
      <c r="AK238" s="301"/>
    </row>
    <row r="239" ht="13.2" spans="1:37">
      <c r="A239" s="190"/>
      <c r="B239" s="439"/>
      <c r="C239" s="439"/>
      <c r="E239" s="301"/>
      <c r="G239" s="301"/>
      <c r="I239" s="301"/>
      <c r="K239" s="301"/>
      <c r="M239" s="301"/>
      <c r="O239" s="301"/>
      <c r="Q239" s="301"/>
      <c r="S239" s="301"/>
      <c r="U239" s="301"/>
      <c r="W239" s="301"/>
      <c r="Y239" s="301"/>
      <c r="AA239" s="301"/>
      <c r="AC239" s="301"/>
      <c r="AE239" s="301"/>
      <c r="AG239" s="301"/>
      <c r="AI239" s="301"/>
      <c r="AK239" s="301"/>
    </row>
    <row r="240" ht="13.2" spans="1:37">
      <c r="A240" s="190"/>
      <c r="B240" s="439"/>
      <c r="C240" s="439"/>
      <c r="E240" s="301"/>
      <c r="G240" s="301"/>
      <c r="I240" s="301"/>
      <c r="K240" s="301"/>
      <c r="M240" s="301"/>
      <c r="O240" s="301"/>
      <c r="Q240" s="301"/>
      <c r="S240" s="301"/>
      <c r="U240" s="301"/>
      <c r="W240" s="301"/>
      <c r="Y240" s="301"/>
      <c r="AA240" s="301"/>
      <c r="AC240" s="301"/>
      <c r="AE240" s="301"/>
      <c r="AG240" s="301"/>
      <c r="AI240" s="301"/>
      <c r="AK240" s="301"/>
    </row>
    <row r="241" ht="13.2" spans="1:37">
      <c r="A241" s="190"/>
      <c r="B241" s="439"/>
      <c r="C241" s="439"/>
      <c r="E241" s="301"/>
      <c r="G241" s="301"/>
      <c r="I241" s="301"/>
      <c r="K241" s="301"/>
      <c r="M241" s="301"/>
      <c r="O241" s="301"/>
      <c r="Q241" s="301"/>
      <c r="S241" s="301"/>
      <c r="U241" s="301"/>
      <c r="W241" s="301"/>
      <c r="Y241" s="301"/>
      <c r="AA241" s="301"/>
      <c r="AC241" s="301"/>
      <c r="AE241" s="301"/>
      <c r="AG241" s="301"/>
      <c r="AI241" s="301"/>
      <c r="AK241" s="301"/>
    </row>
    <row r="242" ht="13.2" spans="1:37">
      <c r="A242" s="190"/>
      <c r="B242" s="439"/>
      <c r="C242" s="439"/>
      <c r="E242" s="301"/>
      <c r="G242" s="301"/>
      <c r="I242" s="301"/>
      <c r="K242" s="301"/>
      <c r="M242" s="301"/>
      <c r="O242" s="301"/>
      <c r="Q242" s="301"/>
      <c r="S242" s="301"/>
      <c r="U242" s="301"/>
      <c r="W242" s="301"/>
      <c r="Y242" s="301"/>
      <c r="AA242" s="301"/>
      <c r="AC242" s="301"/>
      <c r="AE242" s="301"/>
      <c r="AG242" s="301"/>
      <c r="AI242" s="301"/>
      <c r="AK242" s="301"/>
    </row>
    <row r="243" ht="13.2" spans="1:37">
      <c r="A243" s="190"/>
      <c r="B243" s="439"/>
      <c r="C243" s="439"/>
      <c r="E243" s="301"/>
      <c r="G243" s="301"/>
      <c r="I243" s="301"/>
      <c r="K243" s="301"/>
      <c r="M243" s="301"/>
      <c r="O243" s="301"/>
      <c r="Q243" s="301"/>
      <c r="S243" s="301"/>
      <c r="U243" s="301"/>
      <c r="W243" s="301"/>
      <c r="Y243" s="301"/>
      <c r="AA243" s="301"/>
      <c r="AC243" s="301"/>
      <c r="AE243" s="301"/>
      <c r="AG243" s="301"/>
      <c r="AI243" s="301"/>
      <c r="AK243" s="301"/>
    </row>
    <row r="244" ht="13.2" spans="1:37">
      <c r="A244" s="190"/>
      <c r="B244" s="439"/>
      <c r="C244" s="439"/>
      <c r="E244" s="301"/>
      <c r="G244" s="301"/>
      <c r="I244" s="301"/>
      <c r="K244" s="301"/>
      <c r="M244" s="301"/>
      <c r="O244" s="301"/>
      <c r="Q244" s="301"/>
      <c r="S244" s="301"/>
      <c r="U244" s="301"/>
      <c r="W244" s="301"/>
      <c r="Y244" s="301"/>
      <c r="AA244" s="301"/>
      <c r="AC244" s="301"/>
      <c r="AE244" s="301"/>
      <c r="AG244" s="301"/>
      <c r="AI244" s="301"/>
      <c r="AK244" s="301"/>
    </row>
    <row r="245" ht="13.2" spans="1:37">
      <c r="A245" s="190"/>
      <c r="B245" s="439"/>
      <c r="C245" s="439"/>
      <c r="E245" s="301"/>
      <c r="G245" s="301"/>
      <c r="I245" s="301"/>
      <c r="K245" s="301"/>
      <c r="M245" s="301"/>
      <c r="O245" s="301"/>
      <c r="Q245" s="301"/>
      <c r="S245" s="301"/>
      <c r="U245" s="301"/>
      <c r="W245" s="301"/>
      <c r="Y245" s="301"/>
      <c r="AA245" s="301"/>
      <c r="AC245" s="301"/>
      <c r="AE245" s="301"/>
      <c r="AG245" s="301"/>
      <c r="AI245" s="301"/>
      <c r="AK245" s="301"/>
    </row>
    <row r="246" ht="13.2" spans="1:37">
      <c r="A246" s="190"/>
      <c r="B246" s="439"/>
      <c r="C246" s="439"/>
      <c r="E246" s="301"/>
      <c r="G246" s="301"/>
      <c r="I246" s="301"/>
      <c r="K246" s="301"/>
      <c r="M246" s="301"/>
      <c r="O246" s="301"/>
      <c r="Q246" s="301"/>
      <c r="S246" s="301"/>
      <c r="U246" s="301"/>
      <c r="W246" s="301"/>
      <c r="Y246" s="301"/>
      <c r="AA246" s="301"/>
      <c r="AC246" s="301"/>
      <c r="AE246" s="301"/>
      <c r="AG246" s="301"/>
      <c r="AI246" s="301"/>
      <c r="AK246" s="301"/>
    </row>
    <row r="247" ht="13.2" spans="1:37">
      <c r="A247" s="190"/>
      <c r="B247" s="439"/>
      <c r="C247" s="439"/>
      <c r="E247" s="301"/>
      <c r="G247" s="301"/>
      <c r="I247" s="301"/>
      <c r="K247" s="301"/>
      <c r="M247" s="301"/>
      <c r="O247" s="301"/>
      <c r="Q247" s="301"/>
      <c r="S247" s="301"/>
      <c r="U247" s="301"/>
      <c r="W247" s="301"/>
      <c r="Y247" s="301"/>
      <c r="AA247" s="301"/>
      <c r="AC247" s="301"/>
      <c r="AE247" s="301"/>
      <c r="AG247" s="301"/>
      <c r="AI247" s="301"/>
      <c r="AK247" s="301"/>
    </row>
    <row r="248" ht="13.2" spans="1:37">
      <c r="A248" s="190"/>
      <c r="B248" s="439"/>
      <c r="C248" s="439"/>
      <c r="E248" s="301"/>
      <c r="G248" s="301"/>
      <c r="I248" s="301"/>
      <c r="K248" s="301"/>
      <c r="M248" s="301"/>
      <c r="O248" s="301"/>
      <c r="Q248" s="301"/>
      <c r="S248" s="301"/>
      <c r="U248" s="301"/>
      <c r="W248" s="301"/>
      <c r="Y248" s="301"/>
      <c r="AA248" s="301"/>
      <c r="AC248" s="301"/>
      <c r="AE248" s="301"/>
      <c r="AG248" s="301"/>
      <c r="AI248" s="301"/>
      <c r="AK248" s="301"/>
    </row>
    <row r="249" ht="13.2" spans="1:37">
      <c r="A249" s="190"/>
      <c r="B249" s="439"/>
      <c r="C249" s="439"/>
      <c r="E249" s="301"/>
      <c r="G249" s="301"/>
      <c r="I249" s="301"/>
      <c r="K249" s="301"/>
      <c r="M249" s="301"/>
      <c r="O249" s="301"/>
      <c r="Q249" s="301"/>
      <c r="S249" s="301"/>
      <c r="U249" s="301"/>
      <c r="W249" s="301"/>
      <c r="Y249" s="301"/>
      <c r="AA249" s="301"/>
      <c r="AC249" s="301"/>
      <c r="AE249" s="301"/>
      <c r="AG249" s="301"/>
      <c r="AI249" s="301"/>
      <c r="AK249" s="301"/>
    </row>
    <row r="250" ht="13.2" spans="1:37">
      <c r="A250" s="190"/>
      <c r="B250" s="439"/>
      <c r="C250" s="439"/>
      <c r="E250" s="301"/>
      <c r="G250" s="301"/>
      <c r="I250" s="301"/>
      <c r="K250" s="301"/>
      <c r="M250" s="301"/>
      <c r="O250" s="301"/>
      <c r="Q250" s="301"/>
      <c r="S250" s="301"/>
      <c r="U250" s="301"/>
      <c r="W250" s="301"/>
      <c r="Y250" s="301"/>
      <c r="AA250" s="301"/>
      <c r="AC250" s="301"/>
      <c r="AE250" s="301"/>
      <c r="AG250" s="301"/>
      <c r="AI250" s="301"/>
      <c r="AK250" s="301"/>
    </row>
    <row r="251" ht="13.2" spans="1:37">
      <c r="A251" s="190"/>
      <c r="B251" s="439"/>
      <c r="C251" s="439"/>
      <c r="E251" s="301"/>
      <c r="G251" s="301"/>
      <c r="I251" s="301"/>
      <c r="K251" s="301"/>
      <c r="M251" s="301"/>
      <c r="O251" s="301"/>
      <c r="Q251" s="301"/>
      <c r="S251" s="301"/>
      <c r="U251" s="301"/>
      <c r="W251" s="301"/>
      <c r="Y251" s="301"/>
      <c r="AA251" s="301"/>
      <c r="AC251" s="301"/>
      <c r="AE251" s="301"/>
      <c r="AG251" s="301"/>
      <c r="AI251" s="301"/>
      <c r="AK251" s="301"/>
    </row>
    <row r="252" ht="13.2" spans="1:37">
      <c r="A252" s="190"/>
      <c r="B252" s="439"/>
      <c r="C252" s="439"/>
      <c r="E252" s="301"/>
      <c r="G252" s="301"/>
      <c r="I252" s="301"/>
      <c r="K252" s="301"/>
      <c r="M252" s="301"/>
      <c r="O252" s="301"/>
      <c r="Q252" s="301"/>
      <c r="S252" s="301"/>
      <c r="U252" s="301"/>
      <c r="W252" s="301"/>
      <c r="Y252" s="301"/>
      <c r="AA252" s="301"/>
      <c r="AC252" s="301"/>
      <c r="AE252" s="301"/>
      <c r="AG252" s="301"/>
      <c r="AI252" s="301"/>
      <c r="AK252" s="301"/>
    </row>
    <row r="253" ht="13.2" spans="1:37">
      <c r="A253" s="190"/>
      <c r="B253" s="439"/>
      <c r="C253" s="439"/>
      <c r="E253" s="301"/>
      <c r="G253" s="301"/>
      <c r="I253" s="301"/>
      <c r="K253" s="301"/>
      <c r="M253" s="301"/>
      <c r="O253" s="301"/>
      <c r="Q253" s="301"/>
      <c r="S253" s="301"/>
      <c r="U253" s="301"/>
      <c r="W253" s="301"/>
      <c r="Y253" s="301"/>
      <c r="AA253" s="301"/>
      <c r="AC253" s="301"/>
      <c r="AE253" s="301"/>
      <c r="AG253" s="301"/>
      <c r="AI253" s="301"/>
      <c r="AK253" s="301"/>
    </row>
    <row r="254" ht="13.2" spans="1:37">
      <c r="A254" s="190"/>
      <c r="B254" s="439"/>
      <c r="C254" s="439"/>
      <c r="E254" s="301"/>
      <c r="G254" s="301"/>
      <c r="I254" s="301"/>
      <c r="K254" s="301"/>
      <c r="M254" s="301"/>
      <c r="O254" s="301"/>
      <c r="Q254" s="301"/>
      <c r="S254" s="301"/>
      <c r="U254" s="301"/>
      <c r="W254" s="301"/>
      <c r="Y254" s="301"/>
      <c r="AA254" s="301"/>
      <c r="AC254" s="301"/>
      <c r="AE254" s="301"/>
      <c r="AG254" s="301"/>
      <c r="AI254" s="301"/>
      <c r="AK254" s="301"/>
    </row>
    <row r="255" ht="13.2" spans="1:37">
      <c r="A255" s="190"/>
      <c r="B255" s="439"/>
      <c r="C255" s="439"/>
      <c r="E255" s="301"/>
      <c r="G255" s="301"/>
      <c r="I255" s="301"/>
      <c r="K255" s="301"/>
      <c r="M255" s="301"/>
      <c r="O255" s="301"/>
      <c r="Q255" s="301"/>
      <c r="S255" s="301"/>
      <c r="U255" s="301"/>
      <c r="W255" s="301"/>
      <c r="Y255" s="301"/>
      <c r="AA255" s="301"/>
      <c r="AC255" s="301"/>
      <c r="AE255" s="301"/>
      <c r="AG255" s="301"/>
      <c r="AI255" s="301"/>
      <c r="AK255" s="301"/>
    </row>
    <row r="256" ht="13.2" spans="1:37">
      <c r="A256" s="190"/>
      <c r="B256" s="439"/>
      <c r="C256" s="439"/>
      <c r="E256" s="301"/>
      <c r="G256" s="301"/>
      <c r="I256" s="301"/>
      <c r="K256" s="301"/>
      <c r="M256" s="301"/>
      <c r="O256" s="301"/>
      <c r="Q256" s="301"/>
      <c r="S256" s="301"/>
      <c r="U256" s="301"/>
      <c r="W256" s="301"/>
      <c r="Y256" s="301"/>
      <c r="AA256" s="301"/>
      <c r="AC256" s="301"/>
      <c r="AE256" s="301"/>
      <c r="AG256" s="301"/>
      <c r="AI256" s="301"/>
      <c r="AK256" s="301"/>
    </row>
    <row r="257" ht="13.2" spans="1:37">
      <c r="A257" s="190"/>
      <c r="B257" s="439"/>
      <c r="C257" s="439"/>
      <c r="E257" s="301"/>
      <c r="G257" s="301"/>
      <c r="I257" s="301"/>
      <c r="K257" s="301"/>
      <c r="M257" s="301"/>
      <c r="O257" s="301"/>
      <c r="Q257" s="301"/>
      <c r="S257" s="301"/>
      <c r="U257" s="301"/>
      <c r="W257" s="301"/>
      <c r="Y257" s="301"/>
      <c r="AA257" s="301"/>
      <c r="AC257" s="301"/>
      <c r="AE257" s="301"/>
      <c r="AG257" s="301"/>
      <c r="AI257" s="301"/>
      <c r="AK257" s="301"/>
    </row>
    <row r="258" ht="13.2" spans="1:37">
      <c r="A258" s="190"/>
      <c r="B258" s="439"/>
      <c r="C258" s="439"/>
      <c r="E258" s="301"/>
      <c r="G258" s="301"/>
      <c r="I258" s="301"/>
      <c r="K258" s="301"/>
      <c r="M258" s="301"/>
      <c r="O258" s="301"/>
      <c r="Q258" s="301"/>
      <c r="S258" s="301"/>
      <c r="U258" s="301"/>
      <c r="W258" s="301"/>
      <c r="Y258" s="301"/>
      <c r="AA258" s="301"/>
      <c r="AC258" s="301"/>
      <c r="AE258" s="301"/>
      <c r="AG258" s="301"/>
      <c r="AI258" s="301"/>
      <c r="AK258" s="301"/>
    </row>
    <row r="259" ht="13.2" spans="1:37">
      <c r="A259" s="190"/>
      <c r="B259" s="439"/>
      <c r="C259" s="439"/>
      <c r="E259" s="301"/>
      <c r="G259" s="301"/>
      <c r="I259" s="301"/>
      <c r="K259" s="301"/>
      <c r="M259" s="301"/>
      <c r="O259" s="301"/>
      <c r="Q259" s="301"/>
      <c r="S259" s="301"/>
      <c r="U259" s="301"/>
      <c r="W259" s="301"/>
      <c r="Y259" s="301"/>
      <c r="AA259" s="301"/>
      <c r="AC259" s="301"/>
      <c r="AE259" s="301"/>
      <c r="AG259" s="301"/>
      <c r="AI259" s="301"/>
      <c r="AK259" s="301"/>
    </row>
    <row r="260" ht="13.2" spans="1:37">
      <c r="A260" s="190"/>
      <c r="B260" s="439"/>
      <c r="C260" s="439"/>
      <c r="E260" s="301"/>
      <c r="G260" s="301"/>
      <c r="I260" s="301"/>
      <c r="K260" s="301"/>
      <c r="M260" s="301"/>
      <c r="O260" s="301"/>
      <c r="Q260" s="301"/>
      <c r="S260" s="301"/>
      <c r="U260" s="301"/>
      <c r="W260" s="301"/>
      <c r="Y260" s="301"/>
      <c r="AA260" s="301"/>
      <c r="AC260" s="301"/>
      <c r="AE260" s="301"/>
      <c r="AG260" s="301"/>
      <c r="AI260" s="301"/>
      <c r="AK260" s="301"/>
    </row>
    <row r="261" ht="13.2" spans="1:37">
      <c r="A261" s="190"/>
      <c r="B261" s="439"/>
      <c r="C261" s="439"/>
      <c r="E261" s="301"/>
      <c r="G261" s="301"/>
      <c r="I261" s="301"/>
      <c r="K261" s="301"/>
      <c r="M261" s="301"/>
      <c r="O261" s="301"/>
      <c r="Q261" s="301"/>
      <c r="S261" s="301"/>
      <c r="U261" s="301"/>
      <c r="W261" s="301"/>
      <c r="Y261" s="301"/>
      <c r="AA261" s="301"/>
      <c r="AC261" s="301"/>
      <c r="AE261" s="301"/>
      <c r="AG261" s="301"/>
      <c r="AI261" s="301"/>
      <c r="AK261" s="301"/>
    </row>
    <row r="262" ht="13.2" spans="1:37">
      <c r="A262" s="190"/>
      <c r="B262" s="439"/>
      <c r="C262" s="439"/>
      <c r="E262" s="301"/>
      <c r="G262" s="301"/>
      <c r="I262" s="301"/>
      <c r="K262" s="301"/>
      <c r="M262" s="301"/>
      <c r="O262" s="301"/>
      <c r="Q262" s="301"/>
      <c r="S262" s="301"/>
      <c r="U262" s="301"/>
      <c r="W262" s="301"/>
      <c r="Y262" s="301"/>
      <c r="AA262" s="301"/>
      <c r="AC262" s="301"/>
      <c r="AE262" s="301"/>
      <c r="AG262" s="301"/>
      <c r="AI262" s="301"/>
      <c r="AK262" s="301"/>
    </row>
    <row r="263" ht="13.2" spans="1:37">
      <c r="A263" s="190"/>
      <c r="B263" s="439"/>
      <c r="C263" s="439"/>
      <c r="E263" s="301"/>
      <c r="G263" s="301"/>
      <c r="I263" s="301"/>
      <c r="K263" s="301"/>
      <c r="M263" s="301"/>
      <c r="O263" s="301"/>
      <c r="Q263" s="301"/>
      <c r="S263" s="301"/>
      <c r="U263" s="301"/>
      <c r="W263" s="301"/>
      <c r="Y263" s="301"/>
      <c r="AA263" s="301"/>
      <c r="AC263" s="301"/>
      <c r="AE263" s="301"/>
      <c r="AG263" s="301"/>
      <c r="AI263" s="301"/>
      <c r="AK263" s="301"/>
    </row>
    <row r="264" ht="13.2" spans="1:37">
      <c r="A264" s="190"/>
      <c r="B264" s="439"/>
      <c r="C264" s="439"/>
      <c r="E264" s="301"/>
      <c r="G264" s="301"/>
      <c r="I264" s="301"/>
      <c r="K264" s="301"/>
      <c r="M264" s="301"/>
      <c r="O264" s="301"/>
      <c r="Q264" s="301"/>
      <c r="S264" s="301"/>
      <c r="U264" s="301"/>
      <c r="W264" s="301"/>
      <c r="Y264" s="301"/>
      <c r="AA264" s="301"/>
      <c r="AC264" s="301"/>
      <c r="AE264" s="301"/>
      <c r="AG264" s="301"/>
      <c r="AI264" s="301"/>
      <c r="AK264" s="301"/>
    </row>
    <row r="265" ht="13.2" spans="1:37">
      <c r="A265" s="190"/>
      <c r="B265" s="439"/>
      <c r="C265" s="439"/>
      <c r="E265" s="301"/>
      <c r="G265" s="301"/>
      <c r="I265" s="301"/>
      <c r="K265" s="301"/>
      <c r="M265" s="301"/>
      <c r="O265" s="301"/>
      <c r="Q265" s="301"/>
      <c r="S265" s="301"/>
      <c r="U265" s="301"/>
      <c r="W265" s="301"/>
      <c r="Y265" s="301"/>
      <c r="AA265" s="301"/>
      <c r="AC265" s="301"/>
      <c r="AE265" s="301"/>
      <c r="AG265" s="301"/>
      <c r="AI265" s="301"/>
      <c r="AK265" s="301"/>
    </row>
    <row r="266" ht="13.2" spans="1:37">
      <c r="A266" s="190"/>
      <c r="B266" s="439"/>
      <c r="C266" s="439"/>
      <c r="E266" s="301"/>
      <c r="G266" s="301"/>
      <c r="I266" s="301"/>
      <c r="K266" s="301"/>
      <c r="M266" s="301"/>
      <c r="O266" s="301"/>
      <c r="Q266" s="301"/>
      <c r="S266" s="301"/>
      <c r="U266" s="301"/>
      <c r="W266" s="301"/>
      <c r="Y266" s="301"/>
      <c r="AA266" s="301"/>
      <c r="AC266" s="301"/>
      <c r="AE266" s="301"/>
      <c r="AG266" s="301"/>
      <c r="AI266" s="301"/>
      <c r="AK266" s="301"/>
    </row>
    <row r="267" ht="13.2" spans="1:37">
      <c r="A267" s="190"/>
      <c r="B267" s="439"/>
      <c r="C267" s="439"/>
      <c r="E267" s="301"/>
      <c r="G267" s="301"/>
      <c r="I267" s="301"/>
      <c r="K267" s="301"/>
      <c r="M267" s="301"/>
      <c r="O267" s="301"/>
      <c r="Q267" s="301"/>
      <c r="S267" s="301"/>
      <c r="U267" s="301"/>
      <c r="W267" s="301"/>
      <c r="Y267" s="301"/>
      <c r="AA267" s="301"/>
      <c r="AC267" s="301"/>
      <c r="AE267" s="301"/>
      <c r="AG267" s="301"/>
      <c r="AI267" s="301"/>
      <c r="AK267" s="301"/>
    </row>
    <row r="268" ht="13.2" spans="1:37">
      <c r="A268" s="190"/>
      <c r="B268" s="439"/>
      <c r="C268" s="439"/>
      <c r="E268" s="301"/>
      <c r="G268" s="301"/>
      <c r="I268" s="301"/>
      <c r="K268" s="301"/>
      <c r="M268" s="301"/>
      <c r="O268" s="301"/>
      <c r="Q268" s="301"/>
      <c r="S268" s="301"/>
      <c r="U268" s="301"/>
      <c r="W268" s="301"/>
      <c r="Y268" s="301"/>
      <c r="AA268" s="301"/>
      <c r="AC268" s="301"/>
      <c r="AE268" s="301"/>
      <c r="AG268" s="301"/>
      <c r="AI268" s="301"/>
      <c r="AK268" s="301"/>
    </row>
    <row r="269" ht="13.2" spans="1:37">
      <c r="A269" s="190"/>
      <c r="B269" s="439"/>
      <c r="C269" s="439"/>
      <c r="E269" s="301"/>
      <c r="G269" s="301"/>
      <c r="I269" s="301"/>
      <c r="K269" s="301"/>
      <c r="M269" s="301"/>
      <c r="O269" s="301"/>
      <c r="Q269" s="301"/>
      <c r="S269" s="301"/>
      <c r="U269" s="301"/>
      <c r="W269" s="301"/>
      <c r="Y269" s="301"/>
      <c r="AA269" s="301"/>
      <c r="AC269" s="301"/>
      <c r="AE269" s="301"/>
      <c r="AG269" s="301"/>
      <c r="AI269" s="301"/>
      <c r="AK269" s="301"/>
    </row>
    <row r="270" ht="13.2" spans="1:37">
      <c r="A270" s="190"/>
      <c r="B270" s="439"/>
      <c r="C270" s="439"/>
      <c r="E270" s="301"/>
      <c r="G270" s="301"/>
      <c r="I270" s="301"/>
      <c r="K270" s="301"/>
      <c r="M270" s="301"/>
      <c r="O270" s="301"/>
      <c r="Q270" s="301"/>
      <c r="S270" s="301"/>
      <c r="U270" s="301"/>
      <c r="W270" s="301"/>
      <c r="Y270" s="301"/>
      <c r="AA270" s="301"/>
      <c r="AC270" s="301"/>
      <c r="AE270" s="301"/>
      <c r="AG270" s="301"/>
      <c r="AI270" s="301"/>
      <c r="AK270" s="301"/>
    </row>
    <row r="271" ht="13.2" spans="1:37">
      <c r="A271" s="190"/>
      <c r="B271" s="439"/>
      <c r="C271" s="439"/>
      <c r="E271" s="301"/>
      <c r="G271" s="301"/>
      <c r="I271" s="301"/>
      <c r="K271" s="301"/>
      <c r="M271" s="301"/>
      <c r="O271" s="301"/>
      <c r="Q271" s="301"/>
      <c r="S271" s="301"/>
      <c r="U271" s="301"/>
      <c r="W271" s="301"/>
      <c r="Y271" s="301"/>
      <c r="AA271" s="301"/>
      <c r="AC271" s="301"/>
      <c r="AE271" s="301"/>
      <c r="AG271" s="301"/>
      <c r="AI271" s="301"/>
      <c r="AK271" s="301"/>
    </row>
    <row r="272" ht="13.2" spans="1:37">
      <c r="A272" s="190"/>
      <c r="B272" s="439"/>
      <c r="C272" s="439"/>
      <c r="E272" s="301"/>
      <c r="G272" s="301"/>
      <c r="I272" s="301"/>
      <c r="K272" s="301"/>
      <c r="M272" s="301"/>
      <c r="O272" s="301"/>
      <c r="Q272" s="301"/>
      <c r="S272" s="301"/>
      <c r="U272" s="301"/>
      <c r="W272" s="301"/>
      <c r="Y272" s="301"/>
      <c r="AA272" s="301"/>
      <c r="AC272" s="301"/>
      <c r="AE272" s="301"/>
      <c r="AG272" s="301"/>
      <c r="AI272" s="301"/>
      <c r="AK272" s="301"/>
    </row>
    <row r="273" ht="13.2" spans="1:37">
      <c r="A273" s="190"/>
      <c r="B273" s="439"/>
      <c r="C273" s="439"/>
      <c r="E273" s="301"/>
      <c r="G273" s="301"/>
      <c r="I273" s="301"/>
      <c r="K273" s="301"/>
      <c r="M273" s="301"/>
      <c r="O273" s="301"/>
      <c r="Q273" s="301"/>
      <c r="S273" s="301"/>
      <c r="U273" s="301"/>
      <c r="W273" s="301"/>
      <c r="Y273" s="301"/>
      <c r="AA273" s="301"/>
      <c r="AC273" s="301"/>
      <c r="AE273" s="301"/>
      <c r="AG273" s="301"/>
      <c r="AI273" s="301"/>
      <c r="AK273" s="301"/>
    </row>
    <row r="274" ht="13.2" spans="1:37">
      <c r="A274" s="190"/>
      <c r="B274" s="439"/>
      <c r="C274" s="439"/>
      <c r="E274" s="301"/>
      <c r="G274" s="301"/>
      <c r="I274" s="301"/>
      <c r="K274" s="301"/>
      <c r="M274" s="301"/>
      <c r="O274" s="301"/>
      <c r="Q274" s="301"/>
      <c r="S274" s="301"/>
      <c r="U274" s="301"/>
      <c r="W274" s="301"/>
      <c r="Y274" s="301"/>
      <c r="AA274" s="301"/>
      <c r="AC274" s="301"/>
      <c r="AE274" s="301"/>
      <c r="AG274" s="301"/>
      <c r="AI274" s="301"/>
      <c r="AK274" s="301"/>
    </row>
    <row r="275" ht="13.2" spans="1:37">
      <c r="A275" s="190"/>
      <c r="B275" s="439"/>
      <c r="C275" s="439"/>
      <c r="E275" s="301"/>
      <c r="G275" s="301"/>
      <c r="I275" s="301"/>
      <c r="K275" s="301"/>
      <c r="M275" s="301"/>
      <c r="O275" s="301"/>
      <c r="Q275" s="301"/>
      <c r="S275" s="301"/>
      <c r="U275" s="301"/>
      <c r="W275" s="301"/>
      <c r="Y275" s="301"/>
      <c r="AA275" s="301"/>
      <c r="AC275" s="301"/>
      <c r="AE275" s="301"/>
      <c r="AG275" s="301"/>
      <c r="AI275" s="301"/>
      <c r="AK275" s="301"/>
    </row>
    <row r="276" ht="13.2" spans="1:37">
      <c r="A276" s="190"/>
      <c r="B276" s="439"/>
      <c r="C276" s="439"/>
      <c r="E276" s="301"/>
      <c r="G276" s="301"/>
      <c r="I276" s="301"/>
      <c r="K276" s="301"/>
      <c r="M276" s="301"/>
      <c r="O276" s="301"/>
      <c r="Q276" s="301"/>
      <c r="S276" s="301"/>
      <c r="U276" s="301"/>
      <c r="W276" s="301"/>
      <c r="Y276" s="301"/>
      <c r="AA276" s="301"/>
      <c r="AC276" s="301"/>
      <c r="AE276" s="301"/>
      <c r="AG276" s="301"/>
      <c r="AI276" s="301"/>
      <c r="AK276" s="301"/>
    </row>
    <row r="277" ht="13.2" spans="1:37">
      <c r="A277" s="190"/>
      <c r="B277" s="439"/>
      <c r="C277" s="439"/>
      <c r="E277" s="301"/>
      <c r="G277" s="301"/>
      <c r="I277" s="301"/>
      <c r="K277" s="301"/>
      <c r="M277" s="301"/>
      <c r="O277" s="301"/>
      <c r="Q277" s="301"/>
      <c r="S277" s="301"/>
      <c r="U277" s="301"/>
      <c r="W277" s="301"/>
      <c r="Y277" s="301"/>
      <c r="AA277" s="301"/>
      <c r="AC277" s="301"/>
      <c r="AE277" s="301"/>
      <c r="AG277" s="301"/>
      <c r="AI277" s="301"/>
      <c r="AK277" s="301"/>
    </row>
    <row r="278" ht="13.2" spans="1:37">
      <c r="A278" s="190"/>
      <c r="B278" s="439"/>
      <c r="C278" s="439"/>
      <c r="E278" s="301"/>
      <c r="G278" s="301"/>
      <c r="I278" s="301"/>
      <c r="K278" s="301"/>
      <c r="M278" s="301"/>
      <c r="O278" s="301"/>
      <c r="Q278" s="301"/>
      <c r="S278" s="301"/>
      <c r="U278" s="301"/>
      <c r="W278" s="301"/>
      <c r="Y278" s="301"/>
      <c r="AA278" s="301"/>
      <c r="AC278" s="301"/>
      <c r="AE278" s="301"/>
      <c r="AG278" s="301"/>
      <c r="AI278" s="301"/>
      <c r="AK278" s="301"/>
    </row>
    <row r="279" ht="13.2" spans="1:37">
      <c r="A279" s="190"/>
      <c r="B279" s="439"/>
      <c r="C279" s="439"/>
      <c r="E279" s="301"/>
      <c r="G279" s="301"/>
      <c r="I279" s="301"/>
      <c r="K279" s="301"/>
      <c r="M279" s="301"/>
      <c r="O279" s="301"/>
      <c r="Q279" s="301"/>
      <c r="S279" s="301"/>
      <c r="U279" s="301"/>
      <c r="W279" s="301"/>
      <c r="Y279" s="301"/>
      <c r="AA279" s="301"/>
      <c r="AC279" s="301"/>
      <c r="AE279" s="301"/>
      <c r="AG279" s="301"/>
      <c r="AI279" s="301"/>
      <c r="AK279" s="301"/>
    </row>
    <row r="280" ht="13.2" spans="1:37">
      <c r="A280" s="190"/>
      <c r="B280" s="439"/>
      <c r="C280" s="439"/>
      <c r="E280" s="301"/>
      <c r="G280" s="301"/>
      <c r="I280" s="301"/>
      <c r="K280" s="301"/>
      <c r="M280" s="301"/>
      <c r="O280" s="301"/>
      <c r="Q280" s="301"/>
      <c r="S280" s="301"/>
      <c r="U280" s="301"/>
      <c r="W280" s="301"/>
      <c r="Y280" s="301"/>
      <c r="AA280" s="301"/>
      <c r="AC280" s="301"/>
      <c r="AE280" s="301"/>
      <c r="AG280" s="301"/>
      <c r="AI280" s="301"/>
      <c r="AK280" s="301"/>
    </row>
    <row r="281" ht="13.2" spans="1:37">
      <c r="A281" s="190"/>
      <c r="B281" s="439"/>
      <c r="C281" s="439"/>
      <c r="E281" s="301"/>
      <c r="G281" s="301"/>
      <c r="I281" s="301"/>
      <c r="K281" s="301"/>
      <c r="M281" s="301"/>
      <c r="O281" s="301"/>
      <c r="Q281" s="301"/>
      <c r="S281" s="301"/>
      <c r="U281" s="301"/>
      <c r="W281" s="301"/>
      <c r="Y281" s="301"/>
      <c r="AA281" s="301"/>
      <c r="AC281" s="301"/>
      <c r="AE281" s="301"/>
      <c r="AG281" s="301"/>
      <c r="AI281" s="301"/>
      <c r="AK281" s="301"/>
    </row>
    <row r="282" ht="13.2" spans="1:37">
      <c r="A282" s="190"/>
      <c r="B282" s="439"/>
      <c r="C282" s="439"/>
      <c r="E282" s="301"/>
      <c r="G282" s="301"/>
      <c r="I282" s="301"/>
      <c r="K282" s="301"/>
      <c r="M282" s="301"/>
      <c r="O282" s="301"/>
      <c r="Q282" s="301"/>
      <c r="S282" s="301"/>
      <c r="U282" s="301"/>
      <c r="W282" s="301"/>
      <c r="Y282" s="301"/>
      <c r="AA282" s="301"/>
      <c r="AC282" s="301"/>
      <c r="AE282" s="301"/>
      <c r="AG282" s="301"/>
      <c r="AI282" s="301"/>
      <c r="AK282" s="301"/>
    </row>
    <row r="283" ht="13.2" spans="1:37">
      <c r="A283" s="190"/>
      <c r="B283" s="439"/>
      <c r="C283" s="439"/>
      <c r="E283" s="301"/>
      <c r="G283" s="301"/>
      <c r="I283" s="301"/>
      <c r="K283" s="301"/>
      <c r="M283" s="301"/>
      <c r="O283" s="301"/>
      <c r="Q283" s="301"/>
      <c r="S283" s="301"/>
      <c r="U283" s="301"/>
      <c r="W283" s="301"/>
      <c r="Y283" s="301"/>
      <c r="AA283" s="301"/>
      <c r="AC283" s="301"/>
      <c r="AE283" s="301"/>
      <c r="AG283" s="301"/>
      <c r="AI283" s="301"/>
      <c r="AK283" s="301"/>
    </row>
    <row r="284" ht="13.2" spans="1:37">
      <c r="A284" s="190"/>
      <c r="B284" s="439"/>
      <c r="C284" s="439"/>
      <c r="E284" s="301"/>
      <c r="G284" s="301"/>
      <c r="I284" s="301"/>
      <c r="K284" s="301"/>
      <c r="M284" s="301"/>
      <c r="O284" s="301"/>
      <c r="Q284" s="301"/>
      <c r="S284" s="301"/>
      <c r="U284" s="301"/>
      <c r="W284" s="301"/>
      <c r="Y284" s="301"/>
      <c r="AA284" s="301"/>
      <c r="AC284" s="301"/>
      <c r="AE284" s="301"/>
      <c r="AG284" s="301"/>
      <c r="AI284" s="301"/>
      <c r="AK284" s="301"/>
    </row>
    <row r="285" ht="13.2" spans="1:37">
      <c r="A285" s="190"/>
      <c r="B285" s="439"/>
      <c r="C285" s="439"/>
      <c r="E285" s="301"/>
      <c r="G285" s="301"/>
      <c r="I285" s="301"/>
      <c r="K285" s="301"/>
      <c r="M285" s="301"/>
      <c r="O285" s="301"/>
      <c r="Q285" s="301"/>
      <c r="S285" s="301"/>
      <c r="U285" s="301"/>
      <c r="W285" s="301"/>
      <c r="Y285" s="301"/>
      <c r="AA285" s="301"/>
      <c r="AC285" s="301"/>
      <c r="AE285" s="301"/>
      <c r="AG285" s="301"/>
      <c r="AI285" s="301"/>
      <c r="AK285" s="301"/>
    </row>
    <row r="286" ht="13.2" spans="1:37">
      <c r="A286" s="190"/>
      <c r="B286" s="439"/>
      <c r="C286" s="439"/>
      <c r="E286" s="301"/>
      <c r="G286" s="301"/>
      <c r="I286" s="301"/>
      <c r="K286" s="301"/>
      <c r="M286" s="301"/>
      <c r="O286" s="301"/>
      <c r="Q286" s="301"/>
      <c r="S286" s="301"/>
      <c r="U286" s="301"/>
      <c r="W286" s="301"/>
      <c r="Y286" s="301"/>
      <c r="AA286" s="301"/>
      <c r="AC286" s="301"/>
      <c r="AE286" s="301"/>
      <c r="AG286" s="301"/>
      <c r="AI286" s="301"/>
      <c r="AK286" s="301"/>
    </row>
    <row r="287" ht="13.2" spans="1:37">
      <c r="A287" s="190"/>
      <c r="B287" s="439"/>
      <c r="C287" s="439"/>
      <c r="E287" s="301"/>
      <c r="G287" s="301"/>
      <c r="I287" s="301"/>
      <c r="K287" s="301"/>
      <c r="M287" s="301"/>
      <c r="O287" s="301"/>
      <c r="Q287" s="301"/>
      <c r="S287" s="301"/>
      <c r="U287" s="301"/>
      <c r="W287" s="301"/>
      <c r="Y287" s="301"/>
      <c r="AA287" s="301"/>
      <c r="AC287" s="301"/>
      <c r="AE287" s="301"/>
      <c r="AG287" s="301"/>
      <c r="AI287" s="301"/>
      <c r="AK287" s="301"/>
    </row>
    <row r="288" ht="13.2" spans="1:37">
      <c r="A288" s="190"/>
      <c r="B288" s="439"/>
      <c r="C288" s="439"/>
      <c r="E288" s="301"/>
      <c r="G288" s="301"/>
      <c r="I288" s="301"/>
      <c r="K288" s="301"/>
      <c r="M288" s="301"/>
      <c r="O288" s="301"/>
      <c r="Q288" s="301"/>
      <c r="S288" s="301"/>
      <c r="U288" s="301"/>
      <c r="W288" s="301"/>
      <c r="Y288" s="301"/>
      <c r="AA288" s="301"/>
      <c r="AC288" s="301"/>
      <c r="AE288" s="301"/>
      <c r="AG288" s="301"/>
      <c r="AI288" s="301"/>
      <c r="AK288" s="301"/>
    </row>
    <row r="289" ht="13.2" spans="1:37">
      <c r="A289" s="190"/>
      <c r="B289" s="439"/>
      <c r="C289" s="439"/>
      <c r="E289" s="301"/>
      <c r="G289" s="301"/>
      <c r="I289" s="301"/>
      <c r="K289" s="301"/>
      <c r="M289" s="301"/>
      <c r="O289" s="301"/>
      <c r="Q289" s="301"/>
      <c r="S289" s="301"/>
      <c r="U289" s="301"/>
      <c r="W289" s="301"/>
      <c r="Y289" s="301"/>
      <c r="AA289" s="301"/>
      <c r="AC289" s="301"/>
      <c r="AE289" s="301"/>
      <c r="AG289" s="301"/>
      <c r="AI289" s="301"/>
      <c r="AK289" s="301"/>
    </row>
    <row r="290" ht="13.2" spans="1:37">
      <c r="A290" s="190"/>
      <c r="B290" s="439"/>
      <c r="C290" s="439"/>
      <c r="E290" s="301"/>
      <c r="G290" s="301"/>
      <c r="I290" s="301"/>
      <c r="K290" s="301"/>
      <c r="M290" s="301"/>
      <c r="O290" s="301"/>
      <c r="Q290" s="301"/>
      <c r="S290" s="301"/>
      <c r="U290" s="301"/>
      <c r="W290" s="301"/>
      <c r="Y290" s="301"/>
      <c r="AA290" s="301"/>
      <c r="AC290" s="301"/>
      <c r="AE290" s="301"/>
      <c r="AG290" s="301"/>
      <c r="AI290" s="301"/>
      <c r="AK290" s="301"/>
    </row>
    <row r="291" ht="13.2" spans="1:37">
      <c r="A291" s="190"/>
      <c r="B291" s="439"/>
      <c r="C291" s="439"/>
      <c r="E291" s="301"/>
      <c r="G291" s="301"/>
      <c r="I291" s="301"/>
      <c r="K291" s="301"/>
      <c r="M291" s="301"/>
      <c r="O291" s="301"/>
      <c r="Q291" s="301"/>
      <c r="S291" s="301"/>
      <c r="U291" s="301"/>
      <c r="W291" s="301"/>
      <c r="Y291" s="301"/>
      <c r="AA291" s="301"/>
      <c r="AC291" s="301"/>
      <c r="AE291" s="301"/>
      <c r="AG291" s="301"/>
      <c r="AI291" s="301"/>
      <c r="AK291" s="301"/>
    </row>
    <row r="292" ht="13.2" spans="1:37">
      <c r="A292" s="190"/>
      <c r="B292" s="439"/>
      <c r="C292" s="439"/>
      <c r="E292" s="301"/>
      <c r="G292" s="301"/>
      <c r="I292" s="301"/>
      <c r="K292" s="301"/>
      <c r="M292" s="301"/>
      <c r="O292" s="301"/>
      <c r="Q292" s="301"/>
      <c r="S292" s="301"/>
      <c r="U292" s="301"/>
      <c r="W292" s="301"/>
      <c r="Y292" s="301"/>
      <c r="AA292" s="301"/>
      <c r="AC292" s="301"/>
      <c r="AE292" s="301"/>
      <c r="AG292" s="301"/>
      <c r="AI292" s="301"/>
      <c r="AK292" s="301"/>
    </row>
    <row r="293" ht="13.2" spans="1:37">
      <c r="A293" s="190"/>
      <c r="B293" s="439"/>
      <c r="C293" s="439"/>
      <c r="E293" s="301"/>
      <c r="G293" s="301"/>
      <c r="I293" s="301"/>
      <c r="K293" s="301"/>
      <c r="M293" s="301"/>
      <c r="O293" s="301"/>
      <c r="Q293" s="301"/>
      <c r="S293" s="301"/>
      <c r="U293" s="301"/>
      <c r="W293" s="301"/>
      <c r="Y293" s="301"/>
      <c r="AA293" s="301"/>
      <c r="AC293" s="301"/>
      <c r="AE293" s="301"/>
      <c r="AG293" s="301"/>
      <c r="AI293" s="301"/>
      <c r="AK293" s="301"/>
    </row>
    <row r="294" ht="13.2" spans="1:37">
      <c r="A294" s="190"/>
      <c r="B294" s="439"/>
      <c r="C294" s="439"/>
      <c r="E294" s="301"/>
      <c r="G294" s="301"/>
      <c r="I294" s="301"/>
      <c r="K294" s="301"/>
      <c r="M294" s="301"/>
      <c r="O294" s="301"/>
      <c r="Q294" s="301"/>
      <c r="S294" s="301"/>
      <c r="U294" s="301"/>
      <c r="W294" s="301"/>
      <c r="Y294" s="301"/>
      <c r="AA294" s="301"/>
      <c r="AC294" s="301"/>
      <c r="AE294" s="301"/>
      <c r="AG294" s="301"/>
      <c r="AI294" s="301"/>
      <c r="AK294" s="301"/>
    </row>
    <row r="295" ht="13.2" spans="1:37">
      <c r="A295" s="190"/>
      <c r="B295" s="439"/>
      <c r="C295" s="439"/>
      <c r="E295" s="301"/>
      <c r="G295" s="301"/>
      <c r="I295" s="301"/>
      <c r="K295" s="301"/>
      <c r="M295" s="301"/>
      <c r="O295" s="301"/>
      <c r="Q295" s="301"/>
      <c r="S295" s="301"/>
      <c r="U295" s="301"/>
      <c r="W295" s="301"/>
      <c r="Y295" s="301"/>
      <c r="AA295" s="301"/>
      <c r="AC295" s="301"/>
      <c r="AE295" s="301"/>
      <c r="AG295" s="301"/>
      <c r="AI295" s="301"/>
      <c r="AK295" s="301"/>
    </row>
    <row r="296" ht="13.2" spans="1:37">
      <c r="A296" s="190"/>
      <c r="B296" s="439"/>
      <c r="C296" s="439"/>
      <c r="E296" s="301"/>
      <c r="G296" s="301"/>
      <c r="I296" s="301"/>
      <c r="K296" s="301"/>
      <c r="M296" s="301"/>
      <c r="O296" s="301"/>
      <c r="Q296" s="301"/>
      <c r="S296" s="301"/>
      <c r="U296" s="301"/>
      <c r="W296" s="301"/>
      <c r="Y296" s="301"/>
      <c r="AA296" s="301"/>
      <c r="AC296" s="301"/>
      <c r="AE296" s="301"/>
      <c r="AG296" s="301"/>
      <c r="AI296" s="301"/>
      <c r="AK296" s="301"/>
    </row>
    <row r="297" ht="13.2" spans="1:37">
      <c r="A297" s="190"/>
      <c r="B297" s="439"/>
      <c r="C297" s="439"/>
      <c r="E297" s="301"/>
      <c r="G297" s="301"/>
      <c r="I297" s="301"/>
      <c r="K297" s="301"/>
      <c r="M297" s="301"/>
      <c r="O297" s="301"/>
      <c r="Q297" s="301"/>
      <c r="S297" s="301"/>
      <c r="U297" s="301"/>
      <c r="W297" s="301"/>
      <c r="Y297" s="301"/>
      <c r="AA297" s="301"/>
      <c r="AC297" s="301"/>
      <c r="AE297" s="301"/>
      <c r="AG297" s="301"/>
      <c r="AI297" s="301"/>
      <c r="AK297" s="301"/>
    </row>
    <row r="298" ht="13.2" spans="1:37">
      <c r="A298" s="190"/>
      <c r="B298" s="439"/>
      <c r="C298" s="439"/>
      <c r="E298" s="301"/>
      <c r="G298" s="301"/>
      <c r="I298" s="301"/>
      <c r="K298" s="301"/>
      <c r="M298" s="301"/>
      <c r="O298" s="301"/>
      <c r="Q298" s="301"/>
      <c r="S298" s="301"/>
      <c r="U298" s="301"/>
      <c r="W298" s="301"/>
      <c r="Y298" s="301"/>
      <c r="AA298" s="301"/>
      <c r="AC298" s="301"/>
      <c r="AE298" s="301"/>
      <c r="AG298" s="301"/>
      <c r="AI298" s="301"/>
      <c r="AK298" s="301"/>
    </row>
    <row r="299" ht="13.2" spans="1:37">
      <c r="A299" s="190"/>
      <c r="B299" s="439"/>
      <c r="C299" s="439"/>
      <c r="E299" s="301"/>
      <c r="G299" s="301"/>
      <c r="I299" s="301"/>
      <c r="K299" s="301"/>
      <c r="M299" s="301"/>
      <c r="O299" s="301"/>
      <c r="Q299" s="301"/>
      <c r="S299" s="301"/>
      <c r="U299" s="301"/>
      <c r="W299" s="301"/>
      <c r="Y299" s="301"/>
      <c r="AA299" s="301"/>
      <c r="AC299" s="301"/>
      <c r="AE299" s="301"/>
      <c r="AG299" s="301"/>
      <c r="AI299" s="301"/>
      <c r="AK299" s="301"/>
    </row>
    <row r="300" ht="13.2" spans="1:37">
      <c r="A300" s="190"/>
      <c r="B300" s="439"/>
      <c r="C300" s="439"/>
      <c r="E300" s="301"/>
      <c r="G300" s="301"/>
      <c r="I300" s="301"/>
      <c r="K300" s="301"/>
      <c r="M300" s="301"/>
      <c r="O300" s="301"/>
      <c r="Q300" s="301"/>
      <c r="S300" s="301"/>
      <c r="U300" s="301"/>
      <c r="W300" s="301"/>
      <c r="Y300" s="301"/>
      <c r="AA300" s="301"/>
      <c r="AC300" s="301"/>
      <c r="AE300" s="301"/>
      <c r="AG300" s="301"/>
      <c r="AI300" s="301"/>
      <c r="AK300" s="301"/>
    </row>
    <row r="301" ht="13.2" spans="1:37">
      <c r="A301" s="190"/>
      <c r="B301" s="439"/>
      <c r="C301" s="439"/>
      <c r="E301" s="301"/>
      <c r="G301" s="301"/>
      <c r="I301" s="301"/>
      <c r="K301" s="301"/>
      <c r="M301" s="301"/>
      <c r="O301" s="301"/>
      <c r="Q301" s="301"/>
      <c r="S301" s="301"/>
      <c r="U301" s="301"/>
      <c r="W301" s="301"/>
      <c r="Y301" s="301"/>
      <c r="AA301" s="301"/>
      <c r="AC301" s="301"/>
      <c r="AE301" s="301"/>
      <c r="AG301" s="301"/>
      <c r="AI301" s="301"/>
      <c r="AK301" s="301"/>
    </row>
    <row r="302" ht="13.2" spans="1:37">
      <c r="A302" s="190"/>
      <c r="B302" s="439"/>
      <c r="C302" s="439"/>
      <c r="E302" s="301"/>
      <c r="G302" s="301"/>
      <c r="I302" s="301"/>
      <c r="K302" s="301"/>
      <c r="M302" s="301"/>
      <c r="O302" s="301"/>
      <c r="Q302" s="301"/>
      <c r="S302" s="301"/>
      <c r="U302" s="301"/>
      <c r="W302" s="301"/>
      <c r="Y302" s="301"/>
      <c r="AA302" s="301"/>
      <c r="AC302" s="301"/>
      <c r="AE302" s="301"/>
      <c r="AG302" s="301"/>
      <c r="AI302" s="301"/>
      <c r="AK302" s="301"/>
    </row>
    <row r="303" ht="13.2" spans="1:37">
      <c r="A303" s="190"/>
      <c r="B303" s="439"/>
      <c r="C303" s="439"/>
      <c r="E303" s="301"/>
      <c r="G303" s="301"/>
      <c r="I303" s="301"/>
      <c r="K303" s="301"/>
      <c r="M303" s="301"/>
      <c r="O303" s="301"/>
      <c r="Q303" s="301"/>
      <c r="S303" s="301"/>
      <c r="U303" s="301"/>
      <c r="W303" s="301"/>
      <c r="Y303" s="301"/>
      <c r="AA303" s="301"/>
      <c r="AC303" s="301"/>
      <c r="AE303" s="301"/>
      <c r="AG303" s="301"/>
      <c r="AI303" s="301"/>
      <c r="AK303" s="301"/>
    </row>
    <row r="304" ht="13.2" spans="1:37">
      <c r="A304" s="190"/>
      <c r="B304" s="439"/>
      <c r="C304" s="439"/>
      <c r="E304" s="301"/>
      <c r="G304" s="301"/>
      <c r="I304" s="301"/>
      <c r="K304" s="301"/>
      <c r="M304" s="301"/>
      <c r="O304" s="301"/>
      <c r="Q304" s="301"/>
      <c r="S304" s="301"/>
      <c r="U304" s="301"/>
      <c r="W304" s="301"/>
      <c r="Y304" s="301"/>
      <c r="AA304" s="301"/>
      <c r="AC304" s="301"/>
      <c r="AE304" s="301"/>
      <c r="AG304" s="301"/>
      <c r="AI304" s="301"/>
      <c r="AK304" s="301"/>
    </row>
    <row r="305" ht="13.2" spans="1:37">
      <c r="A305" s="190"/>
      <c r="B305" s="439"/>
      <c r="C305" s="439"/>
      <c r="E305" s="301"/>
      <c r="G305" s="301"/>
      <c r="I305" s="301"/>
      <c r="K305" s="301"/>
      <c r="M305" s="301"/>
      <c r="O305" s="301"/>
      <c r="Q305" s="301"/>
      <c r="S305" s="301"/>
      <c r="U305" s="301"/>
      <c r="W305" s="301"/>
      <c r="Y305" s="301"/>
      <c r="AA305" s="301"/>
      <c r="AC305" s="301"/>
      <c r="AE305" s="301"/>
      <c r="AG305" s="301"/>
      <c r="AI305" s="301"/>
      <c r="AK305" s="301"/>
    </row>
    <row r="306" ht="13.2" spans="1:37">
      <c r="A306" s="190"/>
      <c r="B306" s="439"/>
      <c r="C306" s="439"/>
      <c r="E306" s="301"/>
      <c r="G306" s="301"/>
      <c r="I306" s="301"/>
      <c r="K306" s="301"/>
      <c r="M306" s="301"/>
      <c r="O306" s="301"/>
      <c r="Q306" s="301"/>
      <c r="S306" s="301"/>
      <c r="U306" s="301"/>
      <c r="W306" s="301"/>
      <c r="Y306" s="301"/>
      <c r="AA306" s="301"/>
      <c r="AC306" s="301"/>
      <c r="AE306" s="301"/>
      <c r="AG306" s="301"/>
      <c r="AI306" s="301"/>
      <c r="AK306" s="301"/>
    </row>
    <row r="307" ht="13.2" spans="1:37">
      <c r="A307" s="190"/>
      <c r="B307" s="439"/>
      <c r="C307" s="439"/>
      <c r="E307" s="301"/>
      <c r="G307" s="301"/>
      <c r="I307" s="301"/>
      <c r="K307" s="301"/>
      <c r="M307" s="301"/>
      <c r="O307" s="301"/>
      <c r="Q307" s="301"/>
      <c r="S307" s="301"/>
      <c r="U307" s="301"/>
      <c r="W307" s="301"/>
      <c r="Y307" s="301"/>
      <c r="AA307" s="301"/>
      <c r="AC307" s="301"/>
      <c r="AE307" s="301"/>
      <c r="AG307" s="301"/>
      <c r="AI307" s="301"/>
      <c r="AK307" s="301"/>
    </row>
    <row r="308" ht="13.2" spans="1:37">
      <c r="A308" s="190"/>
      <c r="B308" s="439"/>
      <c r="C308" s="439"/>
      <c r="E308" s="301"/>
      <c r="G308" s="301"/>
      <c r="I308" s="301"/>
      <c r="K308" s="301"/>
      <c r="M308" s="301"/>
      <c r="O308" s="301"/>
      <c r="Q308" s="301"/>
      <c r="S308" s="301"/>
      <c r="U308" s="301"/>
      <c r="W308" s="301"/>
      <c r="Y308" s="301"/>
      <c r="AA308" s="301"/>
      <c r="AC308" s="301"/>
      <c r="AE308" s="301"/>
      <c r="AG308" s="301"/>
      <c r="AI308" s="301"/>
      <c r="AK308" s="301"/>
    </row>
    <row r="309" ht="13.2" spans="1:37">
      <c r="A309" s="190"/>
      <c r="B309" s="439"/>
      <c r="C309" s="439"/>
      <c r="E309" s="301"/>
      <c r="G309" s="301"/>
      <c r="I309" s="301"/>
      <c r="K309" s="301"/>
      <c r="M309" s="301"/>
      <c r="O309" s="301"/>
      <c r="Q309" s="301"/>
      <c r="S309" s="301"/>
      <c r="U309" s="301"/>
      <c r="W309" s="301"/>
      <c r="Y309" s="301"/>
      <c r="AA309" s="301"/>
      <c r="AC309" s="301"/>
      <c r="AE309" s="301"/>
      <c r="AG309" s="301"/>
      <c r="AI309" s="301"/>
      <c r="AK309" s="301"/>
    </row>
    <row r="310" ht="13.2" spans="1:37">
      <c r="A310" s="190"/>
      <c r="B310" s="439"/>
      <c r="C310" s="439"/>
      <c r="E310" s="301"/>
      <c r="G310" s="301"/>
      <c r="I310" s="301"/>
      <c r="K310" s="301"/>
      <c r="M310" s="301"/>
      <c r="O310" s="301"/>
      <c r="Q310" s="301"/>
      <c r="S310" s="301"/>
      <c r="U310" s="301"/>
      <c r="W310" s="301"/>
      <c r="Y310" s="301"/>
      <c r="AA310" s="301"/>
      <c r="AC310" s="301"/>
      <c r="AE310" s="301"/>
      <c r="AG310" s="301"/>
      <c r="AI310" s="301"/>
      <c r="AK310" s="301"/>
    </row>
    <row r="311" ht="13.2" spans="1:37">
      <c r="A311" s="190"/>
      <c r="B311" s="439"/>
      <c r="C311" s="439"/>
      <c r="E311" s="301"/>
      <c r="G311" s="301"/>
      <c r="I311" s="301"/>
      <c r="K311" s="301"/>
      <c r="M311" s="301"/>
      <c r="O311" s="301"/>
      <c r="Q311" s="301"/>
      <c r="S311" s="301"/>
      <c r="U311" s="301"/>
      <c r="W311" s="301"/>
      <c r="Y311" s="301"/>
      <c r="AA311" s="301"/>
      <c r="AC311" s="301"/>
      <c r="AE311" s="301"/>
      <c r="AG311" s="301"/>
      <c r="AI311" s="301"/>
      <c r="AK311" s="301"/>
    </row>
    <row r="312" ht="13.2" spans="1:37">
      <c r="A312" s="190"/>
      <c r="B312" s="439"/>
      <c r="C312" s="439"/>
      <c r="E312" s="301"/>
      <c r="G312" s="301"/>
      <c r="I312" s="301"/>
      <c r="K312" s="301"/>
      <c r="M312" s="301"/>
      <c r="O312" s="301"/>
      <c r="Q312" s="301"/>
      <c r="S312" s="301"/>
      <c r="U312" s="301"/>
      <c r="W312" s="301"/>
      <c r="Y312" s="301"/>
      <c r="AA312" s="301"/>
      <c r="AC312" s="301"/>
      <c r="AE312" s="301"/>
      <c r="AG312" s="301"/>
      <c r="AI312" s="301"/>
      <c r="AK312" s="301"/>
    </row>
    <row r="313" ht="13.2" spans="1:37">
      <c r="A313" s="190"/>
      <c r="B313" s="439"/>
      <c r="C313" s="439"/>
      <c r="E313" s="301"/>
      <c r="G313" s="301"/>
      <c r="I313" s="301"/>
      <c r="K313" s="301"/>
      <c r="M313" s="301"/>
      <c r="O313" s="301"/>
      <c r="Q313" s="301"/>
      <c r="S313" s="301"/>
      <c r="U313" s="301"/>
      <c r="W313" s="301"/>
      <c r="Y313" s="301"/>
      <c r="AA313" s="301"/>
      <c r="AC313" s="301"/>
      <c r="AE313" s="301"/>
      <c r="AG313" s="301"/>
      <c r="AI313" s="301"/>
      <c r="AK313" s="301"/>
    </row>
    <row r="314" ht="13.2" spans="1:37">
      <c r="A314" s="190"/>
      <c r="B314" s="439"/>
      <c r="C314" s="439"/>
      <c r="E314" s="301"/>
      <c r="G314" s="301"/>
      <c r="I314" s="301"/>
      <c r="K314" s="301"/>
      <c r="M314" s="301"/>
      <c r="O314" s="301"/>
      <c r="Q314" s="301"/>
      <c r="S314" s="301"/>
      <c r="U314" s="301"/>
      <c r="W314" s="301"/>
      <c r="Y314" s="301"/>
      <c r="AA314" s="301"/>
      <c r="AC314" s="301"/>
      <c r="AE314" s="301"/>
      <c r="AG314" s="301"/>
      <c r="AI314" s="301"/>
      <c r="AK314" s="301"/>
    </row>
    <row r="315" ht="13.2" spans="1:37">
      <c r="A315" s="190"/>
      <c r="B315" s="439"/>
      <c r="C315" s="439"/>
      <c r="E315" s="301"/>
      <c r="G315" s="301"/>
      <c r="I315" s="301"/>
      <c r="K315" s="301"/>
      <c r="M315" s="301"/>
      <c r="O315" s="301"/>
      <c r="Q315" s="301"/>
      <c r="S315" s="301"/>
      <c r="U315" s="301"/>
      <c r="W315" s="301"/>
      <c r="Y315" s="301"/>
      <c r="AA315" s="301"/>
      <c r="AC315" s="301"/>
      <c r="AE315" s="301"/>
      <c r="AG315" s="301"/>
      <c r="AI315" s="301"/>
      <c r="AK315" s="301"/>
    </row>
    <row r="316" ht="13.2" spans="1:37">
      <c r="A316" s="190"/>
      <c r="B316" s="439"/>
      <c r="C316" s="439"/>
      <c r="E316" s="301"/>
      <c r="G316" s="301"/>
      <c r="I316" s="301"/>
      <c r="K316" s="301"/>
      <c r="M316" s="301"/>
      <c r="O316" s="301"/>
      <c r="Q316" s="301"/>
      <c r="S316" s="301"/>
      <c r="U316" s="301"/>
      <c r="W316" s="301"/>
      <c r="Y316" s="301"/>
      <c r="AA316" s="301"/>
      <c r="AC316" s="301"/>
      <c r="AE316" s="301"/>
      <c r="AG316" s="301"/>
      <c r="AI316" s="301"/>
      <c r="AK316" s="301"/>
    </row>
    <row r="317" ht="13.2" spans="1:37">
      <c r="A317" s="190"/>
      <c r="B317" s="439"/>
      <c r="C317" s="439"/>
      <c r="E317" s="301"/>
      <c r="G317" s="301"/>
      <c r="I317" s="301"/>
      <c r="K317" s="301"/>
      <c r="M317" s="301"/>
      <c r="O317" s="301"/>
      <c r="Q317" s="301"/>
      <c r="S317" s="301"/>
      <c r="U317" s="301"/>
      <c r="W317" s="301"/>
      <c r="Y317" s="301"/>
      <c r="AA317" s="301"/>
      <c r="AC317" s="301"/>
      <c r="AE317" s="301"/>
      <c r="AG317" s="301"/>
      <c r="AI317" s="301"/>
      <c r="AK317" s="301"/>
    </row>
    <row r="318" ht="13.2" spans="1:37">
      <c r="A318" s="190"/>
      <c r="B318" s="439"/>
      <c r="C318" s="439"/>
      <c r="E318" s="301"/>
      <c r="G318" s="301"/>
      <c r="I318" s="301"/>
      <c r="K318" s="301"/>
      <c r="M318" s="301"/>
      <c r="O318" s="301"/>
      <c r="Q318" s="301"/>
      <c r="S318" s="301"/>
      <c r="U318" s="301"/>
      <c r="W318" s="301"/>
      <c r="Y318" s="301"/>
      <c r="AA318" s="301"/>
      <c r="AC318" s="301"/>
      <c r="AE318" s="301"/>
      <c r="AG318" s="301"/>
      <c r="AI318" s="301"/>
      <c r="AK318" s="301"/>
    </row>
    <row r="319" ht="13.2" spans="1:37">
      <c r="A319" s="190"/>
      <c r="B319" s="439"/>
      <c r="C319" s="439"/>
      <c r="E319" s="301"/>
      <c r="G319" s="301"/>
      <c r="I319" s="301"/>
      <c r="K319" s="301"/>
      <c r="M319" s="301"/>
      <c r="O319" s="301"/>
      <c r="Q319" s="301"/>
      <c r="S319" s="301"/>
      <c r="U319" s="301"/>
      <c r="W319" s="301"/>
      <c r="Y319" s="301"/>
      <c r="AA319" s="301"/>
      <c r="AC319" s="301"/>
      <c r="AE319" s="301"/>
      <c r="AG319" s="301"/>
      <c r="AI319" s="301"/>
      <c r="AK319" s="301"/>
    </row>
    <row r="320" ht="13.2" spans="1:37">
      <c r="A320" s="190"/>
      <c r="B320" s="439"/>
      <c r="C320" s="439"/>
      <c r="E320" s="301"/>
      <c r="G320" s="301"/>
      <c r="I320" s="301"/>
      <c r="K320" s="301"/>
      <c r="M320" s="301"/>
      <c r="O320" s="301"/>
      <c r="Q320" s="301"/>
      <c r="S320" s="301"/>
      <c r="U320" s="301"/>
      <c r="W320" s="301"/>
      <c r="Y320" s="301"/>
      <c r="AA320" s="301"/>
      <c r="AC320" s="301"/>
      <c r="AE320" s="301"/>
      <c r="AG320" s="301"/>
      <c r="AI320" s="301"/>
      <c r="AK320" s="301"/>
    </row>
    <row r="321" ht="13.2" spans="1:37">
      <c r="A321" s="190"/>
      <c r="B321" s="439"/>
      <c r="C321" s="439"/>
      <c r="E321" s="301"/>
      <c r="G321" s="301"/>
      <c r="I321" s="301"/>
      <c r="K321" s="301"/>
      <c r="M321" s="301"/>
      <c r="O321" s="301"/>
      <c r="Q321" s="301"/>
      <c r="S321" s="301"/>
      <c r="U321" s="301"/>
      <c r="W321" s="301"/>
      <c r="Y321" s="301"/>
      <c r="AA321" s="301"/>
      <c r="AC321" s="301"/>
      <c r="AE321" s="301"/>
      <c r="AG321" s="301"/>
      <c r="AI321" s="301"/>
      <c r="AK321" s="301"/>
    </row>
    <row r="322" ht="13.2" spans="1:37">
      <c r="A322" s="190"/>
      <c r="B322" s="439"/>
      <c r="C322" s="439"/>
      <c r="E322" s="301"/>
      <c r="G322" s="301"/>
      <c r="I322" s="301"/>
      <c r="K322" s="301"/>
      <c r="M322" s="301"/>
      <c r="O322" s="301"/>
      <c r="Q322" s="301"/>
      <c r="S322" s="301"/>
      <c r="U322" s="301"/>
      <c r="W322" s="301"/>
      <c r="Y322" s="301"/>
      <c r="AA322" s="301"/>
      <c r="AC322" s="301"/>
      <c r="AE322" s="301"/>
      <c r="AG322" s="301"/>
      <c r="AI322" s="301"/>
      <c r="AK322" s="301"/>
    </row>
    <row r="323" ht="13.2" spans="1:37">
      <c r="A323" s="190"/>
      <c r="B323" s="439"/>
      <c r="C323" s="439"/>
      <c r="E323" s="301"/>
      <c r="G323" s="301"/>
      <c r="I323" s="301"/>
      <c r="K323" s="301"/>
      <c r="M323" s="301"/>
      <c r="O323" s="301"/>
      <c r="Q323" s="301"/>
      <c r="S323" s="301"/>
      <c r="U323" s="301"/>
      <c r="W323" s="301"/>
      <c r="Y323" s="301"/>
      <c r="AA323" s="301"/>
      <c r="AC323" s="301"/>
      <c r="AE323" s="301"/>
      <c r="AG323" s="301"/>
      <c r="AI323" s="301"/>
      <c r="AK323" s="301"/>
    </row>
    <row r="324" ht="13.2" spans="1:37">
      <c r="A324" s="190"/>
      <c r="B324" s="439"/>
      <c r="C324" s="439"/>
      <c r="E324" s="301"/>
      <c r="G324" s="301"/>
      <c r="I324" s="301"/>
      <c r="K324" s="301"/>
      <c r="M324" s="301"/>
      <c r="O324" s="301"/>
      <c r="Q324" s="301"/>
      <c r="S324" s="301"/>
      <c r="U324" s="301"/>
      <c r="W324" s="301"/>
      <c r="Y324" s="301"/>
      <c r="AA324" s="301"/>
      <c r="AC324" s="301"/>
      <c r="AE324" s="301"/>
      <c r="AG324" s="301"/>
      <c r="AI324" s="301"/>
      <c r="AK324" s="301"/>
    </row>
    <row r="325" ht="13.2" spans="1:37">
      <c r="A325" s="190"/>
      <c r="B325" s="439"/>
      <c r="C325" s="439"/>
      <c r="E325" s="301"/>
      <c r="G325" s="301"/>
      <c r="I325" s="301"/>
      <c r="K325" s="301"/>
      <c r="M325" s="301"/>
      <c r="O325" s="301"/>
      <c r="Q325" s="301"/>
      <c r="S325" s="301"/>
      <c r="U325" s="301"/>
      <c r="W325" s="301"/>
      <c r="Y325" s="301"/>
      <c r="AA325" s="301"/>
      <c r="AC325" s="301"/>
      <c r="AE325" s="301"/>
      <c r="AG325" s="301"/>
      <c r="AI325" s="301"/>
      <c r="AK325" s="301"/>
    </row>
    <row r="326" ht="13.2" spans="1:37">
      <c r="A326" s="190"/>
      <c r="B326" s="439"/>
      <c r="C326" s="439"/>
      <c r="E326" s="301"/>
      <c r="G326" s="301"/>
      <c r="I326" s="301"/>
      <c r="K326" s="301"/>
      <c r="M326" s="301"/>
      <c r="O326" s="301"/>
      <c r="Q326" s="301"/>
      <c r="S326" s="301"/>
      <c r="U326" s="301"/>
      <c r="W326" s="301"/>
      <c r="Y326" s="301"/>
      <c r="AA326" s="301"/>
      <c r="AC326" s="301"/>
      <c r="AE326" s="301"/>
      <c r="AG326" s="301"/>
      <c r="AI326" s="301"/>
      <c r="AK326" s="301"/>
    </row>
    <row r="327" ht="13.2" spans="1:37">
      <c r="A327" s="190"/>
      <c r="B327" s="439"/>
      <c r="C327" s="439"/>
      <c r="E327" s="301"/>
      <c r="G327" s="301"/>
      <c r="I327" s="301"/>
      <c r="K327" s="301"/>
      <c r="M327" s="301"/>
      <c r="O327" s="301"/>
      <c r="Q327" s="301"/>
      <c r="S327" s="301"/>
      <c r="U327" s="301"/>
      <c r="W327" s="301"/>
      <c r="Y327" s="301"/>
      <c r="AA327" s="301"/>
      <c r="AC327" s="301"/>
      <c r="AE327" s="301"/>
      <c r="AG327" s="301"/>
      <c r="AI327" s="301"/>
      <c r="AK327" s="301"/>
    </row>
    <row r="328" ht="13.2" spans="1:37">
      <c r="A328" s="190"/>
      <c r="B328" s="439"/>
      <c r="C328" s="439"/>
      <c r="E328" s="301"/>
      <c r="G328" s="301"/>
      <c r="I328" s="301"/>
      <c r="K328" s="301"/>
      <c r="M328" s="301"/>
      <c r="O328" s="301"/>
      <c r="Q328" s="301"/>
      <c r="S328" s="301"/>
      <c r="U328" s="301"/>
      <c r="W328" s="301"/>
      <c r="Y328" s="301"/>
      <c r="AA328" s="301"/>
      <c r="AC328" s="301"/>
      <c r="AE328" s="301"/>
      <c r="AG328" s="301"/>
      <c r="AI328" s="301"/>
      <c r="AK328" s="301"/>
    </row>
    <row r="329" ht="13.2" spans="1:37">
      <c r="A329" s="190"/>
      <c r="B329" s="439"/>
      <c r="C329" s="439"/>
      <c r="E329" s="301"/>
      <c r="G329" s="301"/>
      <c r="I329" s="301"/>
      <c r="K329" s="301"/>
      <c r="M329" s="301"/>
      <c r="O329" s="301"/>
      <c r="Q329" s="301"/>
      <c r="S329" s="301"/>
      <c r="U329" s="301"/>
      <c r="W329" s="301"/>
      <c r="Y329" s="301"/>
      <c r="AA329" s="301"/>
      <c r="AC329" s="301"/>
      <c r="AE329" s="301"/>
      <c r="AG329" s="301"/>
      <c r="AI329" s="301"/>
      <c r="AK329" s="301"/>
    </row>
    <row r="330" ht="13.2" spans="1:37">
      <c r="A330" s="190"/>
      <c r="B330" s="439"/>
      <c r="C330" s="439"/>
      <c r="E330" s="301"/>
      <c r="G330" s="301"/>
      <c r="I330" s="301"/>
      <c r="K330" s="301"/>
      <c r="M330" s="301"/>
      <c r="O330" s="301"/>
      <c r="Q330" s="301"/>
      <c r="S330" s="301"/>
      <c r="U330" s="301"/>
      <c r="W330" s="301"/>
      <c r="Y330" s="301"/>
      <c r="AA330" s="301"/>
      <c r="AC330" s="301"/>
      <c r="AE330" s="301"/>
      <c r="AG330" s="301"/>
      <c r="AI330" s="301"/>
      <c r="AK330" s="301"/>
    </row>
    <row r="331" ht="13.2" spans="1:37">
      <c r="A331" s="190"/>
      <c r="B331" s="439"/>
      <c r="C331" s="439"/>
      <c r="E331" s="301"/>
      <c r="G331" s="301"/>
      <c r="I331" s="301"/>
      <c r="K331" s="301"/>
      <c r="M331" s="301"/>
      <c r="O331" s="301"/>
      <c r="Q331" s="301"/>
      <c r="S331" s="301"/>
      <c r="U331" s="301"/>
      <c r="W331" s="301"/>
      <c r="Y331" s="301"/>
      <c r="AA331" s="301"/>
      <c r="AC331" s="301"/>
      <c r="AE331" s="301"/>
      <c r="AG331" s="301"/>
      <c r="AI331" s="301"/>
      <c r="AK331" s="301"/>
    </row>
    <row r="332" ht="13.2" spans="1:37">
      <c r="A332" s="190"/>
      <c r="B332" s="439"/>
      <c r="C332" s="439"/>
      <c r="E332" s="301"/>
      <c r="G332" s="301"/>
      <c r="I332" s="301"/>
      <c r="K332" s="301"/>
      <c r="M332" s="301"/>
      <c r="O332" s="301"/>
      <c r="Q332" s="301"/>
      <c r="S332" s="301"/>
      <c r="U332" s="301"/>
      <c r="W332" s="301"/>
      <c r="Y332" s="301"/>
      <c r="AA332" s="301"/>
      <c r="AC332" s="301"/>
      <c r="AE332" s="301"/>
      <c r="AG332" s="301"/>
      <c r="AI332" s="301"/>
      <c r="AK332" s="301"/>
    </row>
    <row r="333" ht="13.2" spans="1:37">
      <c r="A333" s="190"/>
      <c r="B333" s="439"/>
      <c r="C333" s="439"/>
      <c r="E333" s="301"/>
      <c r="G333" s="301"/>
      <c r="I333" s="301"/>
      <c r="K333" s="301"/>
      <c r="M333" s="301"/>
      <c r="O333" s="301"/>
      <c r="Q333" s="301"/>
      <c r="S333" s="301"/>
      <c r="U333" s="301"/>
      <c r="W333" s="301"/>
      <c r="Y333" s="301"/>
      <c r="AA333" s="301"/>
      <c r="AC333" s="301"/>
      <c r="AE333" s="301"/>
      <c r="AG333" s="301"/>
      <c r="AI333" s="301"/>
      <c r="AK333" s="301"/>
    </row>
    <row r="334" ht="13.2" spans="1:37">
      <c r="A334" s="190"/>
      <c r="B334" s="439"/>
      <c r="C334" s="439"/>
      <c r="E334" s="301"/>
      <c r="G334" s="301"/>
      <c r="I334" s="301"/>
      <c r="K334" s="301"/>
      <c r="M334" s="301"/>
      <c r="O334" s="301"/>
      <c r="Q334" s="301"/>
      <c r="S334" s="301"/>
      <c r="U334" s="301"/>
      <c r="W334" s="301"/>
      <c r="Y334" s="301"/>
      <c r="AA334" s="301"/>
      <c r="AC334" s="301"/>
      <c r="AE334" s="301"/>
      <c r="AG334" s="301"/>
      <c r="AI334" s="301"/>
      <c r="AK334" s="301"/>
    </row>
    <row r="335" ht="13.2" spans="1:37">
      <c r="A335" s="190"/>
      <c r="B335" s="439"/>
      <c r="C335" s="439"/>
      <c r="E335" s="301"/>
      <c r="G335" s="301"/>
      <c r="I335" s="301"/>
      <c r="K335" s="301"/>
      <c r="M335" s="301"/>
      <c r="O335" s="301"/>
      <c r="Q335" s="301"/>
      <c r="S335" s="301"/>
      <c r="U335" s="301"/>
      <c r="W335" s="301"/>
      <c r="Y335" s="301"/>
      <c r="AA335" s="301"/>
      <c r="AC335" s="301"/>
      <c r="AE335" s="301"/>
      <c r="AG335" s="301"/>
      <c r="AI335" s="301"/>
      <c r="AK335" s="301"/>
    </row>
    <row r="336" ht="13.2" spans="1:37">
      <c r="A336" s="190"/>
      <c r="B336" s="439"/>
      <c r="C336" s="439"/>
      <c r="E336" s="301"/>
      <c r="G336" s="301"/>
      <c r="I336" s="301"/>
      <c r="K336" s="301"/>
      <c r="M336" s="301"/>
      <c r="O336" s="301"/>
      <c r="Q336" s="301"/>
      <c r="S336" s="301"/>
      <c r="U336" s="301"/>
      <c r="W336" s="301"/>
      <c r="Y336" s="301"/>
      <c r="AA336" s="301"/>
      <c r="AC336" s="301"/>
      <c r="AE336" s="301"/>
      <c r="AG336" s="301"/>
      <c r="AI336" s="301"/>
      <c r="AK336" s="301"/>
    </row>
    <row r="337" ht="13.2" spans="1:37">
      <c r="A337" s="190"/>
      <c r="B337" s="439"/>
      <c r="C337" s="439"/>
      <c r="E337" s="301"/>
      <c r="G337" s="301"/>
      <c r="I337" s="301"/>
      <c r="K337" s="301"/>
      <c r="M337" s="301"/>
      <c r="O337" s="301"/>
      <c r="Q337" s="301"/>
      <c r="S337" s="301"/>
      <c r="U337" s="301"/>
      <c r="W337" s="301"/>
      <c r="Y337" s="301"/>
      <c r="AA337" s="301"/>
      <c r="AC337" s="301"/>
      <c r="AE337" s="301"/>
      <c r="AG337" s="301"/>
      <c r="AI337" s="301"/>
      <c r="AK337" s="301"/>
    </row>
    <row r="338" ht="13.2" spans="1:37">
      <c r="A338" s="190"/>
      <c r="B338" s="439"/>
      <c r="C338" s="439"/>
      <c r="E338" s="301"/>
      <c r="G338" s="301"/>
      <c r="I338" s="301"/>
      <c r="K338" s="301"/>
      <c r="M338" s="301"/>
      <c r="O338" s="301"/>
      <c r="Q338" s="301"/>
      <c r="S338" s="301"/>
      <c r="U338" s="301"/>
      <c r="W338" s="301"/>
      <c r="Y338" s="301"/>
      <c r="AA338" s="301"/>
      <c r="AC338" s="301"/>
      <c r="AE338" s="301"/>
      <c r="AG338" s="301"/>
      <c r="AI338" s="301"/>
      <c r="AK338" s="301"/>
    </row>
    <row r="339" ht="13.2" spans="1:37">
      <c r="A339" s="190"/>
      <c r="B339" s="439"/>
      <c r="C339" s="439"/>
      <c r="E339" s="301"/>
      <c r="G339" s="301"/>
      <c r="I339" s="301"/>
      <c r="K339" s="301"/>
      <c r="M339" s="301"/>
      <c r="O339" s="301"/>
      <c r="Q339" s="301"/>
      <c r="S339" s="301"/>
      <c r="U339" s="301"/>
      <c r="W339" s="301"/>
      <c r="Y339" s="301"/>
      <c r="AA339" s="301"/>
      <c r="AC339" s="301"/>
      <c r="AE339" s="301"/>
      <c r="AG339" s="301"/>
      <c r="AI339" s="301"/>
      <c r="AK339" s="301"/>
    </row>
    <row r="340" ht="13.2" spans="1:37">
      <c r="A340" s="190"/>
      <c r="B340" s="439"/>
      <c r="C340" s="439"/>
      <c r="E340" s="301"/>
      <c r="G340" s="301"/>
      <c r="I340" s="301"/>
      <c r="K340" s="301"/>
      <c r="M340" s="301"/>
      <c r="O340" s="301"/>
      <c r="Q340" s="301"/>
      <c r="S340" s="301"/>
      <c r="U340" s="301"/>
      <c r="W340" s="301"/>
      <c r="Y340" s="301"/>
      <c r="AA340" s="301"/>
      <c r="AC340" s="301"/>
      <c r="AE340" s="301"/>
      <c r="AG340" s="301"/>
      <c r="AI340" s="301"/>
      <c r="AK340" s="301"/>
    </row>
    <row r="341" ht="13.2" spans="1:37">
      <c r="A341" s="190"/>
      <c r="B341" s="439"/>
      <c r="C341" s="439"/>
      <c r="E341" s="301"/>
      <c r="G341" s="301"/>
      <c r="I341" s="301"/>
      <c r="K341" s="301"/>
      <c r="M341" s="301"/>
      <c r="O341" s="301"/>
      <c r="Q341" s="301"/>
      <c r="S341" s="301"/>
      <c r="U341" s="301"/>
      <c r="W341" s="301"/>
      <c r="Y341" s="301"/>
      <c r="AA341" s="301"/>
      <c r="AC341" s="301"/>
      <c r="AE341" s="301"/>
      <c r="AG341" s="301"/>
      <c r="AI341" s="301"/>
      <c r="AK341" s="301"/>
    </row>
    <row r="342" ht="13.2" spans="1:37">
      <c r="A342" s="190"/>
      <c r="B342" s="439"/>
      <c r="C342" s="439"/>
      <c r="E342" s="301"/>
      <c r="G342" s="301"/>
      <c r="I342" s="301"/>
      <c r="K342" s="301"/>
      <c r="M342" s="301"/>
      <c r="O342" s="301"/>
      <c r="Q342" s="301"/>
      <c r="S342" s="301"/>
      <c r="U342" s="301"/>
      <c r="W342" s="301"/>
      <c r="Y342" s="301"/>
      <c r="AA342" s="301"/>
      <c r="AC342" s="301"/>
      <c r="AE342" s="301"/>
      <c r="AG342" s="301"/>
      <c r="AI342" s="301"/>
      <c r="AK342" s="301"/>
    </row>
    <row r="343" ht="13.2" spans="1:37">
      <c r="A343" s="190"/>
      <c r="B343" s="439"/>
      <c r="C343" s="439"/>
      <c r="E343" s="301"/>
      <c r="G343" s="301"/>
      <c r="I343" s="301"/>
      <c r="K343" s="301"/>
      <c r="M343" s="301"/>
      <c r="O343" s="301"/>
      <c r="Q343" s="301"/>
      <c r="S343" s="301"/>
      <c r="U343" s="301"/>
      <c r="W343" s="301"/>
      <c r="Y343" s="301"/>
      <c r="AA343" s="301"/>
      <c r="AC343" s="301"/>
      <c r="AE343" s="301"/>
      <c r="AG343" s="301"/>
      <c r="AI343" s="301"/>
      <c r="AK343" s="301"/>
    </row>
    <row r="344" ht="13.2" spans="1:37">
      <c r="A344" s="190"/>
      <c r="B344" s="439"/>
      <c r="C344" s="439"/>
      <c r="E344" s="301"/>
      <c r="G344" s="301"/>
      <c r="I344" s="301"/>
      <c r="K344" s="301"/>
      <c r="M344" s="301"/>
      <c r="O344" s="301"/>
      <c r="Q344" s="301"/>
      <c r="S344" s="301"/>
      <c r="U344" s="301"/>
      <c r="W344" s="301"/>
      <c r="Y344" s="301"/>
      <c r="AA344" s="301"/>
      <c r="AC344" s="301"/>
      <c r="AE344" s="301"/>
      <c r="AG344" s="301"/>
      <c r="AI344" s="301"/>
      <c r="AK344" s="301"/>
    </row>
    <row r="345" ht="13.2" spans="1:37">
      <c r="A345" s="190"/>
      <c r="B345" s="439"/>
      <c r="C345" s="439"/>
      <c r="E345" s="301"/>
      <c r="G345" s="301"/>
      <c r="I345" s="301"/>
      <c r="K345" s="301"/>
      <c r="M345" s="301"/>
      <c r="O345" s="301"/>
      <c r="Q345" s="301"/>
      <c r="S345" s="301"/>
      <c r="U345" s="301"/>
      <c r="W345" s="301"/>
      <c r="Y345" s="301"/>
      <c r="AA345" s="301"/>
      <c r="AC345" s="301"/>
      <c r="AE345" s="301"/>
      <c r="AG345" s="301"/>
      <c r="AI345" s="301"/>
      <c r="AK345" s="301"/>
    </row>
    <row r="346" ht="13.2" spans="1:37">
      <c r="A346" s="190"/>
      <c r="B346" s="439"/>
      <c r="C346" s="439"/>
      <c r="E346" s="301"/>
      <c r="G346" s="301"/>
      <c r="I346" s="301"/>
      <c r="K346" s="301"/>
      <c r="M346" s="301"/>
      <c r="O346" s="301"/>
      <c r="Q346" s="301"/>
      <c r="S346" s="301"/>
      <c r="U346" s="301"/>
      <c r="W346" s="301"/>
      <c r="Y346" s="301"/>
      <c r="AA346" s="301"/>
      <c r="AC346" s="301"/>
      <c r="AE346" s="301"/>
      <c r="AG346" s="301"/>
      <c r="AI346" s="301"/>
      <c r="AK346" s="301"/>
    </row>
    <row r="347" ht="13.2" spans="1:37">
      <c r="A347" s="190"/>
      <c r="B347" s="439"/>
      <c r="C347" s="439"/>
      <c r="E347" s="301"/>
      <c r="G347" s="301"/>
      <c r="I347" s="301"/>
      <c r="K347" s="301"/>
      <c r="M347" s="301"/>
      <c r="O347" s="301"/>
      <c r="Q347" s="301"/>
      <c r="S347" s="301"/>
      <c r="U347" s="301"/>
      <c r="W347" s="301"/>
      <c r="Y347" s="301"/>
      <c r="AA347" s="301"/>
      <c r="AC347" s="301"/>
      <c r="AE347" s="301"/>
      <c r="AG347" s="301"/>
      <c r="AI347" s="301"/>
      <c r="AK347" s="301"/>
    </row>
    <row r="348" ht="13.2" spans="1:37">
      <c r="A348" s="190"/>
      <c r="B348" s="439"/>
      <c r="C348" s="439"/>
      <c r="E348" s="301"/>
      <c r="G348" s="301"/>
      <c r="I348" s="301"/>
      <c r="K348" s="301"/>
      <c r="M348" s="301"/>
      <c r="O348" s="301"/>
      <c r="Q348" s="301"/>
      <c r="S348" s="301"/>
      <c r="U348" s="301"/>
      <c r="W348" s="301"/>
      <c r="Y348" s="301"/>
      <c r="AA348" s="301"/>
      <c r="AC348" s="301"/>
      <c r="AE348" s="301"/>
      <c r="AG348" s="301"/>
      <c r="AI348" s="301"/>
      <c r="AK348" s="301"/>
    </row>
    <row r="349" ht="13.2" spans="1:37">
      <c r="A349" s="190"/>
      <c r="B349" s="439"/>
      <c r="C349" s="439"/>
      <c r="E349" s="301"/>
      <c r="G349" s="301"/>
      <c r="I349" s="301"/>
      <c r="K349" s="301"/>
      <c r="M349" s="301"/>
      <c r="O349" s="301"/>
      <c r="Q349" s="301"/>
      <c r="S349" s="301"/>
      <c r="U349" s="301"/>
      <c r="W349" s="301"/>
      <c r="Y349" s="301"/>
      <c r="AA349" s="301"/>
      <c r="AC349" s="301"/>
      <c r="AE349" s="301"/>
      <c r="AG349" s="301"/>
      <c r="AI349" s="301"/>
      <c r="AK349" s="301"/>
    </row>
    <row r="350" ht="13.2" spans="1:37">
      <c r="A350" s="190"/>
      <c r="B350" s="439"/>
      <c r="C350" s="439"/>
      <c r="E350" s="301"/>
      <c r="G350" s="301"/>
      <c r="I350" s="301"/>
      <c r="K350" s="301"/>
      <c r="M350" s="301"/>
      <c r="O350" s="301"/>
      <c r="Q350" s="301"/>
      <c r="S350" s="301"/>
      <c r="U350" s="301"/>
      <c r="W350" s="301"/>
      <c r="Y350" s="301"/>
      <c r="AA350" s="301"/>
      <c r="AC350" s="301"/>
      <c r="AE350" s="301"/>
      <c r="AG350" s="301"/>
      <c r="AI350" s="301"/>
      <c r="AK350" s="301"/>
    </row>
    <row r="351" ht="13.2" spans="1:37">
      <c r="A351" s="190"/>
      <c r="B351" s="439"/>
      <c r="C351" s="439"/>
      <c r="E351" s="301"/>
      <c r="G351" s="301"/>
      <c r="I351" s="301"/>
      <c r="K351" s="301"/>
      <c r="M351" s="301"/>
      <c r="O351" s="301"/>
      <c r="Q351" s="301"/>
      <c r="S351" s="301"/>
      <c r="U351" s="301"/>
      <c r="W351" s="301"/>
      <c r="Y351" s="301"/>
      <c r="AA351" s="301"/>
      <c r="AC351" s="301"/>
      <c r="AE351" s="301"/>
      <c r="AG351" s="301"/>
      <c r="AI351" s="301"/>
      <c r="AK351" s="301"/>
    </row>
    <row r="352" ht="13.2" spans="1:37">
      <c r="A352" s="190"/>
      <c r="B352" s="439"/>
      <c r="C352" s="439"/>
      <c r="E352" s="301"/>
      <c r="G352" s="301"/>
      <c r="I352" s="301"/>
      <c r="K352" s="301"/>
      <c r="M352" s="301"/>
      <c r="O352" s="301"/>
      <c r="Q352" s="301"/>
      <c r="S352" s="301"/>
      <c r="U352" s="301"/>
      <c r="W352" s="301"/>
      <c r="Y352" s="301"/>
      <c r="AA352" s="301"/>
      <c r="AC352" s="301"/>
      <c r="AE352" s="301"/>
      <c r="AG352" s="301"/>
      <c r="AI352" s="301"/>
      <c r="AK352" s="301"/>
    </row>
    <row r="353" ht="13.2" spans="1:37">
      <c r="A353" s="190"/>
      <c r="B353" s="439"/>
      <c r="C353" s="439"/>
      <c r="E353" s="301"/>
      <c r="G353" s="301"/>
      <c r="I353" s="301"/>
      <c r="K353" s="301"/>
      <c r="M353" s="301"/>
      <c r="O353" s="301"/>
      <c r="Q353" s="301"/>
      <c r="S353" s="301"/>
      <c r="U353" s="301"/>
      <c r="W353" s="301"/>
      <c r="Y353" s="301"/>
      <c r="AA353" s="301"/>
      <c r="AC353" s="301"/>
      <c r="AE353" s="301"/>
      <c r="AG353" s="301"/>
      <c r="AI353" s="301"/>
      <c r="AK353" s="301"/>
    </row>
    <row r="354" ht="13.2" spans="1:37">
      <c r="A354" s="190"/>
      <c r="B354" s="439"/>
      <c r="C354" s="439"/>
      <c r="E354" s="301"/>
      <c r="G354" s="301"/>
      <c r="I354" s="301"/>
      <c r="K354" s="301"/>
      <c r="M354" s="301"/>
      <c r="O354" s="301"/>
      <c r="Q354" s="301"/>
      <c r="S354" s="301"/>
      <c r="U354" s="301"/>
      <c r="W354" s="301"/>
      <c r="Y354" s="301"/>
      <c r="AA354" s="301"/>
      <c r="AC354" s="301"/>
      <c r="AE354" s="301"/>
      <c r="AG354" s="301"/>
      <c r="AI354" s="301"/>
      <c r="AK354" s="301"/>
    </row>
    <row r="355" ht="13.2" spans="1:37">
      <c r="A355" s="190"/>
      <c r="B355" s="439"/>
      <c r="C355" s="439"/>
      <c r="E355" s="301"/>
      <c r="G355" s="301"/>
      <c r="I355" s="301"/>
      <c r="K355" s="301"/>
      <c r="M355" s="301"/>
      <c r="O355" s="301"/>
      <c r="Q355" s="301"/>
      <c r="S355" s="301"/>
      <c r="U355" s="301"/>
      <c r="W355" s="301"/>
      <c r="Y355" s="301"/>
      <c r="AA355" s="301"/>
      <c r="AC355" s="301"/>
      <c r="AE355" s="301"/>
      <c r="AG355" s="301"/>
      <c r="AI355" s="301"/>
      <c r="AK355" s="301"/>
    </row>
    <row r="356" ht="13.2" spans="1:37">
      <c r="A356" s="190"/>
      <c r="B356" s="439"/>
      <c r="C356" s="439"/>
      <c r="E356" s="301"/>
      <c r="G356" s="301"/>
      <c r="I356" s="301"/>
      <c r="K356" s="301"/>
      <c r="M356" s="301"/>
      <c r="O356" s="301"/>
      <c r="Q356" s="301"/>
      <c r="S356" s="301"/>
      <c r="U356" s="301"/>
      <c r="W356" s="301"/>
      <c r="Y356" s="301"/>
      <c r="AA356" s="301"/>
      <c r="AC356" s="301"/>
      <c r="AE356" s="301"/>
      <c r="AG356" s="301"/>
      <c r="AI356" s="301"/>
      <c r="AK356" s="301"/>
    </row>
    <row r="357" ht="13.2" spans="1:37">
      <c r="A357" s="190"/>
      <c r="B357" s="439"/>
      <c r="C357" s="439"/>
      <c r="E357" s="301"/>
      <c r="G357" s="301"/>
      <c r="I357" s="301"/>
      <c r="K357" s="301"/>
      <c r="M357" s="301"/>
      <c r="O357" s="301"/>
      <c r="Q357" s="301"/>
      <c r="S357" s="301"/>
      <c r="U357" s="301"/>
      <c r="W357" s="301"/>
      <c r="Y357" s="301"/>
      <c r="AA357" s="301"/>
      <c r="AC357" s="301"/>
      <c r="AE357" s="301"/>
      <c r="AG357" s="301"/>
      <c r="AI357" s="301"/>
      <c r="AK357" s="301"/>
    </row>
    <row r="358" ht="13.2" spans="1:37">
      <c r="A358" s="190"/>
      <c r="B358" s="439"/>
      <c r="C358" s="439"/>
      <c r="E358" s="301"/>
      <c r="G358" s="301"/>
      <c r="I358" s="301"/>
      <c r="K358" s="301"/>
      <c r="M358" s="301"/>
      <c r="O358" s="301"/>
      <c r="Q358" s="301"/>
      <c r="S358" s="301"/>
      <c r="U358" s="301"/>
      <c r="W358" s="301"/>
      <c r="Y358" s="301"/>
      <c r="AA358" s="301"/>
      <c r="AC358" s="301"/>
      <c r="AE358" s="301"/>
      <c r="AG358" s="301"/>
      <c r="AI358" s="301"/>
      <c r="AK358" s="301"/>
    </row>
    <row r="359" ht="13.2" spans="1:37">
      <c r="A359" s="190"/>
      <c r="B359" s="439"/>
      <c r="C359" s="439"/>
      <c r="E359" s="301"/>
      <c r="G359" s="301"/>
      <c r="I359" s="301"/>
      <c r="K359" s="301"/>
      <c r="M359" s="301"/>
      <c r="O359" s="301"/>
      <c r="Q359" s="301"/>
      <c r="S359" s="301"/>
      <c r="U359" s="301"/>
      <c r="W359" s="301"/>
      <c r="Y359" s="301"/>
      <c r="AA359" s="301"/>
      <c r="AC359" s="301"/>
      <c r="AE359" s="301"/>
      <c r="AG359" s="301"/>
      <c r="AI359" s="301"/>
      <c r="AK359" s="301"/>
    </row>
    <row r="360" ht="13.2" spans="1:37">
      <c r="A360" s="190"/>
      <c r="B360" s="439"/>
      <c r="C360" s="439"/>
      <c r="E360" s="301"/>
      <c r="G360" s="301"/>
      <c r="I360" s="301"/>
      <c r="K360" s="301"/>
      <c r="M360" s="301"/>
      <c r="O360" s="301"/>
      <c r="Q360" s="301"/>
      <c r="S360" s="301"/>
      <c r="U360" s="301"/>
      <c r="W360" s="301"/>
      <c r="Y360" s="301"/>
      <c r="AA360" s="301"/>
      <c r="AC360" s="301"/>
      <c r="AE360" s="301"/>
      <c r="AG360" s="301"/>
      <c r="AI360" s="301"/>
      <c r="AK360" s="301"/>
    </row>
    <row r="361" ht="13.2" spans="1:37">
      <c r="A361" s="190"/>
      <c r="B361" s="439"/>
      <c r="C361" s="439"/>
      <c r="E361" s="301"/>
      <c r="G361" s="301"/>
      <c r="I361" s="301"/>
      <c r="K361" s="301"/>
      <c r="M361" s="301"/>
      <c r="O361" s="301"/>
      <c r="Q361" s="301"/>
      <c r="S361" s="301"/>
      <c r="U361" s="301"/>
      <c r="W361" s="301"/>
      <c r="Y361" s="301"/>
      <c r="AA361" s="301"/>
      <c r="AC361" s="301"/>
      <c r="AE361" s="301"/>
      <c r="AG361" s="301"/>
      <c r="AI361" s="301"/>
      <c r="AK361" s="301"/>
    </row>
    <row r="362" ht="13.2" spans="1:37">
      <c r="A362" s="190"/>
      <c r="B362" s="439"/>
      <c r="C362" s="439"/>
      <c r="E362" s="301"/>
      <c r="G362" s="301"/>
      <c r="I362" s="301"/>
      <c r="K362" s="301"/>
      <c r="M362" s="301"/>
      <c r="O362" s="301"/>
      <c r="Q362" s="301"/>
      <c r="S362" s="301"/>
      <c r="U362" s="301"/>
      <c r="W362" s="301"/>
      <c r="Y362" s="301"/>
      <c r="AA362" s="301"/>
      <c r="AC362" s="301"/>
      <c r="AE362" s="301"/>
      <c r="AG362" s="301"/>
      <c r="AI362" s="301"/>
      <c r="AK362" s="301"/>
    </row>
    <row r="363" ht="13.2" spans="1:37">
      <c r="A363" s="190"/>
      <c r="B363" s="439"/>
      <c r="C363" s="439"/>
      <c r="E363" s="301"/>
      <c r="G363" s="301"/>
      <c r="I363" s="301"/>
      <c r="K363" s="301"/>
      <c r="M363" s="301"/>
      <c r="O363" s="301"/>
      <c r="Q363" s="301"/>
      <c r="S363" s="301"/>
      <c r="U363" s="301"/>
      <c r="W363" s="301"/>
      <c r="Y363" s="301"/>
      <c r="AA363" s="301"/>
      <c r="AC363" s="301"/>
      <c r="AE363" s="301"/>
      <c r="AG363" s="301"/>
      <c r="AI363" s="301"/>
      <c r="AK363" s="301"/>
    </row>
    <row r="364" ht="13.2" spans="1:37">
      <c r="A364" s="190"/>
      <c r="B364" s="439"/>
      <c r="C364" s="439"/>
      <c r="E364" s="301"/>
      <c r="G364" s="301"/>
      <c r="I364" s="301"/>
      <c r="K364" s="301"/>
      <c r="M364" s="301"/>
      <c r="O364" s="301"/>
      <c r="Q364" s="301"/>
      <c r="S364" s="301"/>
      <c r="U364" s="301"/>
      <c r="W364" s="301"/>
      <c r="Y364" s="301"/>
      <c r="AA364" s="301"/>
      <c r="AC364" s="301"/>
      <c r="AE364" s="301"/>
      <c r="AG364" s="301"/>
      <c r="AI364" s="301"/>
      <c r="AK364" s="301"/>
    </row>
    <row r="365" ht="13.2" spans="1:37">
      <c r="A365" s="190"/>
      <c r="B365" s="439"/>
      <c r="C365" s="439"/>
      <c r="E365" s="301"/>
      <c r="G365" s="301"/>
      <c r="I365" s="301"/>
      <c r="K365" s="301"/>
      <c r="M365" s="301"/>
      <c r="O365" s="301"/>
      <c r="Q365" s="301"/>
      <c r="S365" s="301"/>
      <c r="U365" s="301"/>
      <c r="W365" s="301"/>
      <c r="Y365" s="301"/>
      <c r="AA365" s="301"/>
      <c r="AC365" s="301"/>
      <c r="AE365" s="301"/>
      <c r="AG365" s="301"/>
      <c r="AI365" s="301"/>
      <c r="AK365" s="301"/>
    </row>
    <row r="366" ht="13.2" spans="1:37">
      <c r="A366" s="190"/>
      <c r="B366" s="439"/>
      <c r="C366" s="439"/>
      <c r="E366" s="301"/>
      <c r="G366" s="301"/>
      <c r="I366" s="301"/>
      <c r="K366" s="301"/>
      <c r="M366" s="301"/>
      <c r="O366" s="301"/>
      <c r="Q366" s="301"/>
      <c r="S366" s="301"/>
      <c r="U366" s="301"/>
      <c r="W366" s="301"/>
      <c r="Y366" s="301"/>
      <c r="AA366" s="301"/>
      <c r="AC366" s="301"/>
      <c r="AE366" s="301"/>
      <c r="AG366" s="301"/>
      <c r="AI366" s="301"/>
      <c r="AK366" s="301"/>
    </row>
    <row r="367" ht="13.2" spans="1:37">
      <c r="A367" s="190"/>
      <c r="B367" s="439"/>
      <c r="C367" s="439"/>
      <c r="E367" s="301"/>
      <c r="G367" s="301"/>
      <c r="I367" s="301"/>
      <c r="K367" s="301"/>
      <c r="M367" s="301"/>
      <c r="O367" s="301"/>
      <c r="Q367" s="301"/>
      <c r="S367" s="301"/>
      <c r="U367" s="301"/>
      <c r="W367" s="301"/>
      <c r="Y367" s="301"/>
      <c r="AA367" s="301"/>
      <c r="AC367" s="301"/>
      <c r="AE367" s="301"/>
      <c r="AG367" s="301"/>
      <c r="AI367" s="301"/>
      <c r="AK367" s="301"/>
    </row>
    <row r="368" ht="13.2" spans="1:37">
      <c r="A368" s="190"/>
      <c r="B368" s="439"/>
      <c r="C368" s="439"/>
      <c r="E368" s="301"/>
      <c r="G368" s="301"/>
      <c r="I368" s="301"/>
      <c r="K368" s="301"/>
      <c r="M368" s="301"/>
      <c r="O368" s="301"/>
      <c r="Q368" s="301"/>
      <c r="S368" s="301"/>
      <c r="U368" s="301"/>
      <c r="W368" s="301"/>
      <c r="Y368" s="301"/>
      <c r="AA368" s="301"/>
      <c r="AC368" s="301"/>
      <c r="AE368" s="301"/>
      <c r="AG368" s="301"/>
      <c r="AI368" s="301"/>
      <c r="AK368" s="301"/>
    </row>
    <row r="369" ht="13.2" spans="1:37">
      <c r="A369" s="190"/>
      <c r="B369" s="439"/>
      <c r="C369" s="439"/>
      <c r="E369" s="301"/>
      <c r="G369" s="301"/>
      <c r="I369" s="301"/>
      <c r="K369" s="301"/>
      <c r="M369" s="301"/>
      <c r="O369" s="301"/>
      <c r="Q369" s="301"/>
      <c r="S369" s="301"/>
      <c r="U369" s="301"/>
      <c r="W369" s="301"/>
      <c r="Y369" s="301"/>
      <c r="AA369" s="301"/>
      <c r="AC369" s="301"/>
      <c r="AE369" s="301"/>
      <c r="AG369" s="301"/>
      <c r="AI369" s="301"/>
      <c r="AK369" s="301"/>
    </row>
    <row r="370" ht="13.2" spans="1:37">
      <c r="A370" s="190"/>
      <c r="B370" s="439"/>
      <c r="C370" s="439"/>
      <c r="E370" s="301"/>
      <c r="G370" s="301"/>
      <c r="I370" s="301"/>
      <c r="K370" s="301"/>
      <c r="M370" s="301"/>
      <c r="O370" s="301"/>
      <c r="Q370" s="301"/>
      <c r="S370" s="301"/>
      <c r="U370" s="301"/>
      <c r="W370" s="301"/>
      <c r="Y370" s="301"/>
      <c r="AA370" s="301"/>
      <c r="AC370" s="301"/>
      <c r="AE370" s="301"/>
      <c r="AG370" s="301"/>
      <c r="AI370" s="301"/>
      <c r="AK370" s="301"/>
    </row>
    <row r="371" ht="13.2" spans="1:37">
      <c r="A371" s="190"/>
      <c r="B371" s="439"/>
      <c r="C371" s="439"/>
      <c r="E371" s="301"/>
      <c r="G371" s="301"/>
      <c r="I371" s="301"/>
      <c r="K371" s="301"/>
      <c r="M371" s="301"/>
      <c r="O371" s="301"/>
      <c r="Q371" s="301"/>
      <c r="S371" s="301"/>
      <c r="U371" s="301"/>
      <c r="W371" s="301"/>
      <c r="Y371" s="301"/>
      <c r="AA371" s="301"/>
      <c r="AC371" s="301"/>
      <c r="AE371" s="301"/>
      <c r="AG371" s="301"/>
      <c r="AI371" s="301"/>
      <c r="AK371" s="301"/>
    </row>
    <row r="372" ht="13.2" spans="1:37">
      <c r="A372" s="190"/>
      <c r="B372" s="439"/>
      <c r="C372" s="439"/>
      <c r="E372" s="301"/>
      <c r="G372" s="301"/>
      <c r="I372" s="301"/>
      <c r="K372" s="301"/>
      <c r="M372" s="301"/>
      <c r="O372" s="301"/>
      <c r="Q372" s="301"/>
      <c r="S372" s="301"/>
      <c r="U372" s="301"/>
      <c r="W372" s="301"/>
      <c r="Y372" s="301"/>
      <c r="AA372" s="301"/>
      <c r="AC372" s="301"/>
      <c r="AE372" s="301"/>
      <c r="AG372" s="301"/>
      <c r="AI372" s="301"/>
      <c r="AK372" s="301"/>
    </row>
    <row r="373" ht="13.2" spans="1:37">
      <c r="A373" s="190"/>
      <c r="B373" s="439"/>
      <c r="C373" s="439"/>
      <c r="E373" s="301"/>
      <c r="G373" s="301"/>
      <c r="I373" s="301"/>
      <c r="K373" s="301"/>
      <c r="M373" s="301"/>
      <c r="O373" s="301"/>
      <c r="Q373" s="301"/>
      <c r="S373" s="301"/>
      <c r="U373" s="301"/>
      <c r="W373" s="301"/>
      <c r="Y373" s="301"/>
      <c r="AA373" s="301"/>
      <c r="AC373" s="301"/>
      <c r="AE373" s="301"/>
      <c r="AG373" s="301"/>
      <c r="AI373" s="301"/>
      <c r="AK373" s="301"/>
    </row>
    <row r="374" ht="13.2" spans="1:37">
      <c r="A374" s="190"/>
      <c r="B374" s="439"/>
      <c r="C374" s="439"/>
      <c r="E374" s="301"/>
      <c r="G374" s="301"/>
      <c r="I374" s="301"/>
      <c r="K374" s="301"/>
      <c r="M374" s="301"/>
      <c r="O374" s="301"/>
      <c r="Q374" s="301"/>
      <c r="S374" s="301"/>
      <c r="U374" s="301"/>
      <c r="W374" s="301"/>
      <c r="Y374" s="301"/>
      <c r="AA374" s="301"/>
      <c r="AC374" s="301"/>
      <c r="AE374" s="301"/>
      <c r="AG374" s="301"/>
      <c r="AI374" s="301"/>
      <c r="AK374" s="301"/>
    </row>
    <row r="375" ht="13.2" spans="1:37">
      <c r="A375" s="190"/>
      <c r="B375" s="439"/>
      <c r="C375" s="439"/>
      <c r="E375" s="301"/>
      <c r="G375" s="301"/>
      <c r="I375" s="301"/>
      <c r="K375" s="301"/>
      <c r="M375" s="301"/>
      <c r="O375" s="301"/>
      <c r="Q375" s="301"/>
      <c r="S375" s="301"/>
      <c r="U375" s="301"/>
      <c r="W375" s="301"/>
      <c r="Y375" s="301"/>
      <c r="AA375" s="301"/>
      <c r="AC375" s="301"/>
      <c r="AE375" s="301"/>
      <c r="AG375" s="301"/>
      <c r="AI375" s="301"/>
      <c r="AK375" s="301"/>
    </row>
    <row r="376" ht="13.2" spans="1:37">
      <c r="A376" s="190"/>
      <c r="B376" s="439"/>
      <c r="C376" s="439"/>
      <c r="E376" s="301"/>
      <c r="G376" s="301"/>
      <c r="I376" s="301"/>
      <c r="K376" s="301"/>
      <c r="M376" s="301"/>
      <c r="O376" s="301"/>
      <c r="Q376" s="301"/>
      <c r="S376" s="301"/>
      <c r="U376" s="301"/>
      <c r="W376" s="301"/>
      <c r="Y376" s="301"/>
      <c r="AA376" s="301"/>
      <c r="AC376" s="301"/>
      <c r="AE376" s="301"/>
      <c r="AG376" s="301"/>
      <c r="AI376" s="301"/>
      <c r="AK376" s="301"/>
    </row>
    <row r="377" ht="13.2" spans="1:37">
      <c r="A377" s="190"/>
      <c r="B377" s="439"/>
      <c r="C377" s="439"/>
      <c r="E377" s="301"/>
      <c r="G377" s="301"/>
      <c r="I377" s="301"/>
      <c r="K377" s="301"/>
      <c r="M377" s="301"/>
      <c r="O377" s="301"/>
      <c r="Q377" s="301"/>
      <c r="S377" s="301"/>
      <c r="U377" s="301"/>
      <c r="W377" s="301"/>
      <c r="Y377" s="301"/>
      <c r="AA377" s="301"/>
      <c r="AC377" s="301"/>
      <c r="AE377" s="301"/>
      <c r="AG377" s="301"/>
      <c r="AI377" s="301"/>
      <c r="AK377" s="301"/>
    </row>
    <row r="378" ht="13.2" spans="1:37">
      <c r="A378" s="190"/>
      <c r="B378" s="439"/>
      <c r="C378" s="439"/>
      <c r="E378" s="301"/>
      <c r="G378" s="301"/>
      <c r="I378" s="301"/>
      <c r="K378" s="301"/>
      <c r="M378" s="301"/>
      <c r="O378" s="301"/>
      <c r="Q378" s="301"/>
      <c r="S378" s="301"/>
      <c r="U378" s="301"/>
      <c r="W378" s="301"/>
      <c r="Y378" s="301"/>
      <c r="AA378" s="301"/>
      <c r="AC378" s="301"/>
      <c r="AE378" s="301"/>
      <c r="AG378" s="301"/>
      <c r="AI378" s="301"/>
      <c r="AK378" s="301"/>
    </row>
    <row r="379" ht="13.2" spans="1:37">
      <c r="A379" s="190"/>
      <c r="B379" s="439"/>
      <c r="C379" s="439"/>
      <c r="E379" s="301"/>
      <c r="G379" s="301"/>
      <c r="I379" s="301"/>
      <c r="K379" s="301"/>
      <c r="M379" s="301"/>
      <c r="O379" s="301"/>
      <c r="Q379" s="301"/>
      <c r="S379" s="301"/>
      <c r="U379" s="301"/>
      <c r="W379" s="301"/>
      <c r="Y379" s="301"/>
      <c r="AA379" s="301"/>
      <c r="AC379" s="301"/>
      <c r="AE379" s="301"/>
      <c r="AG379" s="301"/>
      <c r="AI379" s="301"/>
      <c r="AK379" s="301"/>
    </row>
    <row r="380" ht="13.2" spans="1:37">
      <c r="A380" s="190"/>
      <c r="B380" s="439"/>
      <c r="C380" s="439"/>
      <c r="E380" s="301"/>
      <c r="G380" s="301"/>
      <c r="I380" s="301"/>
      <c r="K380" s="301"/>
      <c r="M380" s="301"/>
      <c r="O380" s="301"/>
      <c r="Q380" s="301"/>
      <c r="S380" s="301"/>
      <c r="U380" s="301"/>
      <c r="W380" s="301"/>
      <c r="Y380" s="301"/>
      <c r="AA380" s="301"/>
      <c r="AC380" s="301"/>
      <c r="AE380" s="301"/>
      <c r="AG380" s="301"/>
      <c r="AI380" s="301"/>
      <c r="AK380" s="301"/>
    </row>
    <row r="381" ht="13.2" spans="1:37">
      <c r="A381" s="190"/>
      <c r="B381" s="439"/>
      <c r="C381" s="439"/>
      <c r="E381" s="301"/>
      <c r="G381" s="301"/>
      <c r="I381" s="301"/>
      <c r="K381" s="301"/>
      <c r="M381" s="301"/>
      <c r="O381" s="301"/>
      <c r="Q381" s="301"/>
      <c r="S381" s="301"/>
      <c r="U381" s="301"/>
      <c r="W381" s="301"/>
      <c r="Y381" s="301"/>
      <c r="AA381" s="301"/>
      <c r="AC381" s="301"/>
      <c r="AE381" s="301"/>
      <c r="AG381" s="301"/>
      <c r="AI381" s="301"/>
      <c r="AK381" s="301"/>
    </row>
    <row r="382" ht="13.2" spans="1:37">
      <c r="A382" s="190"/>
      <c r="B382" s="439"/>
      <c r="C382" s="439"/>
      <c r="E382" s="301"/>
      <c r="G382" s="301"/>
      <c r="I382" s="301"/>
      <c r="K382" s="301"/>
      <c r="M382" s="301"/>
      <c r="O382" s="301"/>
      <c r="Q382" s="301"/>
      <c r="S382" s="301"/>
      <c r="U382" s="301"/>
      <c r="W382" s="301"/>
      <c r="Y382" s="301"/>
      <c r="AA382" s="301"/>
      <c r="AC382" s="301"/>
      <c r="AE382" s="301"/>
      <c r="AG382" s="301"/>
      <c r="AI382" s="301"/>
      <c r="AK382" s="301"/>
    </row>
    <row r="383" ht="13.2" spans="1:37">
      <c r="A383" s="190"/>
      <c r="B383" s="439"/>
      <c r="C383" s="439"/>
      <c r="E383" s="301"/>
      <c r="G383" s="301"/>
      <c r="I383" s="301"/>
      <c r="K383" s="301"/>
      <c r="M383" s="301"/>
      <c r="O383" s="301"/>
      <c r="Q383" s="301"/>
      <c r="S383" s="301"/>
      <c r="U383" s="301"/>
      <c r="W383" s="301"/>
      <c r="Y383" s="301"/>
      <c r="AA383" s="301"/>
      <c r="AC383" s="301"/>
      <c r="AE383" s="301"/>
      <c r="AG383" s="301"/>
      <c r="AI383" s="301"/>
      <c r="AK383" s="301"/>
    </row>
    <row r="384" ht="13.2" spans="1:37">
      <c r="A384" s="190"/>
      <c r="B384" s="439"/>
      <c r="C384" s="439"/>
      <c r="E384" s="301"/>
      <c r="G384" s="301"/>
      <c r="I384" s="301"/>
      <c r="K384" s="301"/>
      <c r="M384" s="301"/>
      <c r="O384" s="301"/>
      <c r="Q384" s="301"/>
      <c r="S384" s="301"/>
      <c r="U384" s="301"/>
      <c r="W384" s="301"/>
      <c r="Y384" s="301"/>
      <c r="AA384" s="301"/>
      <c r="AC384" s="301"/>
      <c r="AE384" s="301"/>
      <c r="AG384" s="301"/>
      <c r="AI384" s="301"/>
      <c r="AK384" s="301"/>
    </row>
    <row r="385" ht="13.2" spans="1:37">
      <c r="A385" s="190"/>
      <c r="B385" s="439"/>
      <c r="C385" s="439"/>
      <c r="E385" s="301"/>
      <c r="G385" s="301"/>
      <c r="I385" s="301"/>
      <c r="K385" s="301"/>
      <c r="M385" s="301"/>
      <c r="O385" s="301"/>
      <c r="Q385" s="301"/>
      <c r="S385" s="301"/>
      <c r="U385" s="301"/>
      <c r="W385" s="301"/>
      <c r="Y385" s="301"/>
      <c r="AA385" s="301"/>
      <c r="AC385" s="301"/>
      <c r="AE385" s="301"/>
      <c r="AG385" s="301"/>
      <c r="AI385" s="301"/>
      <c r="AK385" s="301"/>
    </row>
    <row r="386" ht="13.2" spans="1:37">
      <c r="A386" s="190"/>
      <c r="B386" s="439"/>
      <c r="C386" s="439"/>
      <c r="E386" s="301"/>
      <c r="G386" s="301"/>
      <c r="I386" s="301"/>
      <c r="K386" s="301"/>
      <c r="M386" s="301"/>
      <c r="O386" s="301"/>
      <c r="Q386" s="301"/>
      <c r="S386" s="301"/>
      <c r="U386" s="301"/>
      <c r="W386" s="301"/>
      <c r="Y386" s="301"/>
      <c r="AA386" s="301"/>
      <c r="AC386" s="301"/>
      <c r="AE386" s="301"/>
      <c r="AG386" s="301"/>
      <c r="AI386" s="301"/>
      <c r="AK386" s="301"/>
    </row>
    <row r="387" ht="13.2" spans="1:37">
      <c r="A387" s="190"/>
      <c r="B387" s="439"/>
      <c r="C387" s="439"/>
      <c r="E387" s="301"/>
      <c r="G387" s="301"/>
      <c r="I387" s="301"/>
      <c r="K387" s="301"/>
      <c r="M387" s="301"/>
      <c r="O387" s="301"/>
      <c r="Q387" s="301"/>
      <c r="S387" s="301"/>
      <c r="U387" s="301"/>
      <c r="W387" s="301"/>
      <c r="Y387" s="301"/>
      <c r="AA387" s="301"/>
      <c r="AC387" s="301"/>
      <c r="AE387" s="301"/>
      <c r="AG387" s="301"/>
      <c r="AI387" s="301"/>
      <c r="AK387" s="301"/>
    </row>
    <row r="388" ht="13.2" spans="1:37">
      <c r="A388" s="190"/>
      <c r="B388" s="439"/>
      <c r="C388" s="439"/>
      <c r="E388" s="301"/>
      <c r="G388" s="301"/>
      <c r="I388" s="301"/>
      <c r="K388" s="301"/>
      <c r="M388" s="301"/>
      <c r="O388" s="301"/>
      <c r="Q388" s="301"/>
      <c r="S388" s="301"/>
      <c r="U388" s="301"/>
      <c r="W388" s="301"/>
      <c r="Y388" s="301"/>
      <c r="AA388" s="301"/>
      <c r="AC388" s="301"/>
      <c r="AE388" s="301"/>
      <c r="AG388" s="301"/>
      <c r="AI388" s="301"/>
      <c r="AK388" s="301"/>
    </row>
    <row r="389" ht="13.2" spans="1:37">
      <c r="A389" s="190"/>
      <c r="B389" s="439"/>
      <c r="C389" s="439"/>
      <c r="E389" s="301"/>
      <c r="G389" s="301"/>
      <c r="I389" s="301"/>
      <c r="K389" s="301"/>
      <c r="M389" s="301"/>
      <c r="O389" s="301"/>
      <c r="Q389" s="301"/>
      <c r="S389" s="301"/>
      <c r="U389" s="301"/>
      <c r="W389" s="301"/>
      <c r="Y389" s="301"/>
      <c r="AA389" s="301"/>
      <c r="AC389" s="301"/>
      <c r="AE389" s="301"/>
      <c r="AG389" s="301"/>
      <c r="AI389" s="301"/>
      <c r="AK389" s="301"/>
    </row>
    <row r="390" ht="13.2" spans="1:37">
      <c r="A390" s="190"/>
      <c r="B390" s="439"/>
      <c r="C390" s="439"/>
      <c r="E390" s="301"/>
      <c r="G390" s="301"/>
      <c r="I390" s="301"/>
      <c r="K390" s="301"/>
      <c r="M390" s="301"/>
      <c r="O390" s="301"/>
      <c r="Q390" s="301"/>
      <c r="S390" s="301"/>
      <c r="U390" s="301"/>
      <c r="W390" s="301"/>
      <c r="Y390" s="301"/>
      <c r="AA390" s="301"/>
      <c r="AC390" s="301"/>
      <c r="AE390" s="301"/>
      <c r="AG390" s="301"/>
      <c r="AI390" s="301"/>
      <c r="AK390" s="301"/>
    </row>
    <row r="391" ht="13.2" spans="1:37">
      <c r="A391" s="190"/>
      <c r="B391" s="439"/>
      <c r="C391" s="439"/>
      <c r="E391" s="301"/>
      <c r="G391" s="301"/>
      <c r="I391" s="301"/>
      <c r="K391" s="301"/>
      <c r="M391" s="301"/>
      <c r="O391" s="301"/>
      <c r="Q391" s="301"/>
      <c r="S391" s="301"/>
      <c r="U391" s="301"/>
      <c r="W391" s="301"/>
      <c r="Y391" s="301"/>
      <c r="AA391" s="301"/>
      <c r="AC391" s="301"/>
      <c r="AE391" s="301"/>
      <c r="AG391" s="301"/>
      <c r="AI391" s="301"/>
      <c r="AK391" s="301"/>
    </row>
    <row r="392" ht="13.2" spans="1:37">
      <c r="A392" s="190"/>
      <c r="B392" s="439"/>
      <c r="C392" s="439"/>
      <c r="E392" s="301"/>
      <c r="G392" s="301"/>
      <c r="I392" s="301"/>
      <c r="K392" s="301"/>
      <c r="M392" s="301"/>
      <c r="O392" s="301"/>
      <c r="Q392" s="301"/>
      <c r="S392" s="301"/>
      <c r="U392" s="301"/>
      <c r="W392" s="301"/>
      <c r="Y392" s="301"/>
      <c r="AA392" s="301"/>
      <c r="AC392" s="301"/>
      <c r="AE392" s="301"/>
      <c r="AG392" s="301"/>
      <c r="AI392" s="301"/>
      <c r="AK392" s="301"/>
    </row>
    <row r="393" ht="13.2" spans="1:37">
      <c r="A393" s="190"/>
      <c r="B393" s="439"/>
      <c r="C393" s="439"/>
      <c r="E393" s="301"/>
      <c r="G393" s="301"/>
      <c r="I393" s="301"/>
      <c r="K393" s="301"/>
      <c r="M393" s="301"/>
      <c r="O393" s="301"/>
      <c r="Q393" s="301"/>
      <c r="S393" s="301"/>
      <c r="U393" s="301"/>
      <c r="W393" s="301"/>
      <c r="Y393" s="301"/>
      <c r="AA393" s="301"/>
      <c r="AC393" s="301"/>
      <c r="AE393" s="301"/>
      <c r="AG393" s="301"/>
      <c r="AI393" s="301"/>
      <c r="AK393" s="301"/>
    </row>
    <row r="394" ht="13.2" spans="1:37">
      <c r="A394" s="190"/>
      <c r="B394" s="439"/>
      <c r="C394" s="439"/>
      <c r="E394" s="301"/>
      <c r="G394" s="301"/>
      <c r="I394" s="301"/>
      <c r="K394" s="301"/>
      <c r="M394" s="301"/>
      <c r="O394" s="301"/>
      <c r="Q394" s="301"/>
      <c r="S394" s="301"/>
      <c r="U394" s="301"/>
      <c r="W394" s="301"/>
      <c r="Y394" s="301"/>
      <c r="AA394" s="301"/>
      <c r="AC394" s="301"/>
      <c r="AE394" s="301"/>
      <c r="AG394" s="301"/>
      <c r="AI394" s="301"/>
      <c r="AK394" s="301"/>
    </row>
    <row r="395" ht="13.2" spans="1:37">
      <c r="A395" s="190"/>
      <c r="B395" s="439"/>
      <c r="C395" s="439"/>
      <c r="E395" s="301"/>
      <c r="G395" s="301"/>
      <c r="I395" s="301"/>
      <c r="K395" s="301"/>
      <c r="M395" s="301"/>
      <c r="O395" s="301"/>
      <c r="Q395" s="301"/>
      <c r="S395" s="301"/>
      <c r="U395" s="301"/>
      <c r="W395" s="301"/>
      <c r="Y395" s="301"/>
      <c r="AA395" s="301"/>
      <c r="AC395" s="301"/>
      <c r="AE395" s="301"/>
      <c r="AG395" s="301"/>
      <c r="AI395" s="301"/>
      <c r="AK395" s="301"/>
    </row>
    <row r="396" ht="13.2" spans="1:37">
      <c r="A396" s="190"/>
      <c r="B396" s="439"/>
      <c r="C396" s="439"/>
      <c r="E396" s="301"/>
      <c r="G396" s="301"/>
      <c r="I396" s="301"/>
      <c r="K396" s="301"/>
      <c r="M396" s="301"/>
      <c r="O396" s="301"/>
      <c r="Q396" s="301"/>
      <c r="S396" s="301"/>
      <c r="U396" s="301"/>
      <c r="W396" s="301"/>
      <c r="Y396" s="301"/>
      <c r="AA396" s="301"/>
      <c r="AC396" s="301"/>
      <c r="AE396" s="301"/>
      <c r="AG396" s="301"/>
      <c r="AI396" s="301"/>
      <c r="AK396" s="301"/>
    </row>
    <row r="397" ht="13.2" spans="1:37">
      <c r="A397" s="190"/>
      <c r="B397" s="439"/>
      <c r="C397" s="439"/>
      <c r="E397" s="301"/>
      <c r="G397" s="301"/>
      <c r="I397" s="301"/>
      <c r="K397" s="301"/>
      <c r="M397" s="301"/>
      <c r="O397" s="301"/>
      <c r="Q397" s="301"/>
      <c r="S397" s="301"/>
      <c r="U397" s="301"/>
      <c r="W397" s="301"/>
      <c r="Y397" s="301"/>
      <c r="AA397" s="301"/>
      <c r="AC397" s="301"/>
      <c r="AE397" s="301"/>
      <c r="AG397" s="301"/>
      <c r="AI397" s="301"/>
      <c r="AK397" s="301"/>
    </row>
    <row r="398" ht="13.2" spans="1:37">
      <c r="A398" s="190"/>
      <c r="B398" s="439"/>
      <c r="C398" s="439"/>
      <c r="E398" s="301"/>
      <c r="G398" s="301"/>
      <c r="I398" s="301"/>
      <c r="K398" s="301"/>
      <c r="M398" s="301"/>
      <c r="O398" s="301"/>
      <c r="Q398" s="301"/>
      <c r="S398" s="301"/>
      <c r="U398" s="301"/>
      <c r="W398" s="301"/>
      <c r="Y398" s="301"/>
      <c r="AA398" s="301"/>
      <c r="AC398" s="301"/>
      <c r="AE398" s="301"/>
      <c r="AG398" s="301"/>
      <c r="AI398" s="301"/>
      <c r="AK398" s="301"/>
    </row>
    <row r="399" ht="13.2" spans="1:37">
      <c r="A399" s="190"/>
      <c r="B399" s="439"/>
      <c r="C399" s="439"/>
      <c r="E399" s="301"/>
      <c r="G399" s="301"/>
      <c r="I399" s="301"/>
      <c r="K399" s="301"/>
      <c r="M399" s="301"/>
      <c r="O399" s="301"/>
      <c r="Q399" s="301"/>
      <c r="S399" s="301"/>
      <c r="U399" s="301"/>
      <c r="W399" s="301"/>
      <c r="Y399" s="301"/>
      <c r="AA399" s="301"/>
      <c r="AC399" s="301"/>
      <c r="AE399" s="301"/>
      <c r="AG399" s="301"/>
      <c r="AI399" s="301"/>
      <c r="AK399" s="301"/>
    </row>
    <row r="400" ht="13.2" spans="1:37">
      <c r="A400" s="190"/>
      <c r="B400" s="439"/>
      <c r="C400" s="439"/>
      <c r="E400" s="301"/>
      <c r="G400" s="301"/>
      <c r="I400" s="301"/>
      <c r="K400" s="301"/>
      <c r="M400" s="301"/>
      <c r="O400" s="301"/>
      <c r="Q400" s="301"/>
      <c r="S400" s="301"/>
      <c r="U400" s="301"/>
      <c r="W400" s="301"/>
      <c r="Y400" s="301"/>
      <c r="AA400" s="301"/>
      <c r="AC400" s="301"/>
      <c r="AE400" s="301"/>
      <c r="AG400" s="301"/>
      <c r="AI400" s="301"/>
      <c r="AK400" s="301"/>
    </row>
    <row r="401" ht="13.2" spans="1:37">
      <c r="A401" s="190"/>
      <c r="B401" s="439"/>
      <c r="C401" s="439"/>
      <c r="E401" s="301"/>
      <c r="G401" s="301"/>
      <c r="I401" s="301"/>
      <c r="K401" s="301"/>
      <c r="M401" s="301"/>
      <c r="O401" s="301"/>
      <c r="Q401" s="301"/>
      <c r="S401" s="301"/>
      <c r="U401" s="301"/>
      <c r="W401" s="301"/>
      <c r="Y401" s="301"/>
      <c r="AA401" s="301"/>
      <c r="AC401" s="301"/>
      <c r="AE401" s="301"/>
      <c r="AG401" s="301"/>
      <c r="AI401" s="301"/>
      <c r="AK401" s="301"/>
    </row>
    <row r="402" ht="13.2" spans="1:37">
      <c r="A402" s="190"/>
      <c r="B402" s="439"/>
      <c r="C402" s="439"/>
      <c r="E402" s="301"/>
      <c r="G402" s="301"/>
      <c r="I402" s="301"/>
      <c r="K402" s="301"/>
      <c r="M402" s="301"/>
      <c r="O402" s="301"/>
      <c r="Q402" s="301"/>
      <c r="S402" s="301"/>
      <c r="U402" s="301"/>
      <c r="W402" s="301"/>
      <c r="Y402" s="301"/>
      <c r="AA402" s="301"/>
      <c r="AC402" s="301"/>
      <c r="AE402" s="301"/>
      <c r="AG402" s="301"/>
      <c r="AI402" s="301"/>
      <c r="AK402" s="301"/>
    </row>
    <row r="403" ht="13.2" spans="1:37">
      <c r="A403" s="190"/>
      <c r="B403" s="439"/>
      <c r="C403" s="439"/>
      <c r="E403" s="301"/>
      <c r="G403" s="301"/>
      <c r="I403" s="301"/>
      <c r="K403" s="301"/>
      <c r="M403" s="301"/>
      <c r="O403" s="301"/>
      <c r="Q403" s="301"/>
      <c r="S403" s="301"/>
      <c r="U403" s="301"/>
      <c r="W403" s="301"/>
      <c r="Y403" s="301"/>
      <c r="AA403" s="301"/>
      <c r="AC403" s="301"/>
      <c r="AE403" s="301"/>
      <c r="AG403" s="301"/>
      <c r="AI403" s="301"/>
      <c r="AK403" s="301"/>
    </row>
    <row r="404" ht="13.2" spans="1:37">
      <c r="A404" s="190"/>
      <c r="B404" s="439"/>
      <c r="C404" s="439"/>
      <c r="E404" s="301"/>
      <c r="G404" s="301"/>
      <c r="I404" s="301"/>
      <c r="K404" s="301"/>
      <c r="M404" s="301"/>
      <c r="O404" s="301"/>
      <c r="Q404" s="301"/>
      <c r="S404" s="301"/>
      <c r="U404" s="301"/>
      <c r="W404" s="301"/>
      <c r="Y404" s="301"/>
      <c r="AA404" s="301"/>
      <c r="AC404" s="301"/>
      <c r="AE404" s="301"/>
      <c r="AG404" s="301"/>
      <c r="AI404" s="301"/>
      <c r="AK404" s="301"/>
    </row>
    <row r="405" ht="13.2" spans="1:37">
      <c r="A405" s="190"/>
      <c r="B405" s="439"/>
      <c r="C405" s="439"/>
      <c r="E405" s="301"/>
      <c r="G405" s="301"/>
      <c r="I405" s="301"/>
      <c r="K405" s="301"/>
      <c r="M405" s="301"/>
      <c r="O405" s="301"/>
      <c r="Q405" s="301"/>
      <c r="S405" s="301"/>
      <c r="U405" s="301"/>
      <c r="W405" s="301"/>
      <c r="Y405" s="301"/>
      <c r="AA405" s="301"/>
      <c r="AC405" s="301"/>
      <c r="AE405" s="301"/>
      <c r="AG405" s="301"/>
      <c r="AI405" s="301"/>
      <c r="AK405" s="301"/>
    </row>
    <row r="406" ht="13.2" spans="1:37">
      <c r="A406" s="190"/>
      <c r="B406" s="439"/>
      <c r="C406" s="439"/>
      <c r="E406" s="301"/>
      <c r="G406" s="301"/>
      <c r="I406" s="301"/>
      <c r="K406" s="301"/>
      <c r="M406" s="301"/>
      <c r="O406" s="301"/>
      <c r="Q406" s="301"/>
      <c r="S406" s="301"/>
      <c r="U406" s="301"/>
      <c r="W406" s="301"/>
      <c r="Y406" s="301"/>
      <c r="AA406" s="301"/>
      <c r="AC406" s="301"/>
      <c r="AE406" s="301"/>
      <c r="AG406" s="301"/>
      <c r="AI406" s="301"/>
      <c r="AK406" s="301"/>
    </row>
    <row r="407" ht="13.2" spans="1:37">
      <c r="A407" s="190"/>
      <c r="B407" s="439"/>
      <c r="C407" s="439"/>
      <c r="E407" s="301"/>
      <c r="G407" s="301"/>
      <c r="I407" s="301"/>
      <c r="K407" s="301"/>
      <c r="M407" s="301"/>
      <c r="O407" s="301"/>
      <c r="Q407" s="301"/>
      <c r="S407" s="301"/>
      <c r="U407" s="301"/>
      <c r="W407" s="301"/>
      <c r="Y407" s="301"/>
      <c r="AA407" s="301"/>
      <c r="AC407" s="301"/>
      <c r="AE407" s="301"/>
      <c r="AG407" s="301"/>
      <c r="AI407" s="301"/>
      <c r="AK407" s="301"/>
    </row>
    <row r="408" ht="13.2" spans="1:37">
      <c r="A408" s="190"/>
      <c r="B408" s="439"/>
      <c r="C408" s="439"/>
      <c r="E408" s="301"/>
      <c r="G408" s="301"/>
      <c r="I408" s="301"/>
      <c r="K408" s="301"/>
      <c r="M408" s="301"/>
      <c r="O408" s="301"/>
      <c r="Q408" s="301"/>
      <c r="S408" s="301"/>
      <c r="U408" s="301"/>
      <c r="W408" s="301"/>
      <c r="Y408" s="301"/>
      <c r="AA408" s="301"/>
      <c r="AC408" s="301"/>
      <c r="AE408" s="301"/>
      <c r="AG408" s="301"/>
      <c r="AI408" s="301"/>
      <c r="AK408" s="301"/>
    </row>
    <row r="409" ht="13.2" spans="1:37">
      <c r="A409" s="190"/>
      <c r="B409" s="439"/>
      <c r="C409" s="439"/>
      <c r="E409" s="301"/>
      <c r="G409" s="301"/>
      <c r="I409" s="301"/>
      <c r="K409" s="301"/>
      <c r="M409" s="301"/>
      <c r="O409" s="301"/>
      <c r="Q409" s="301"/>
      <c r="S409" s="301"/>
      <c r="U409" s="301"/>
      <c r="W409" s="301"/>
      <c r="Y409" s="301"/>
      <c r="AA409" s="301"/>
      <c r="AC409" s="301"/>
      <c r="AE409" s="301"/>
      <c r="AG409" s="301"/>
      <c r="AI409" s="301"/>
      <c r="AK409" s="301"/>
    </row>
    <row r="410" ht="13.2" spans="1:37">
      <c r="A410" s="190"/>
      <c r="B410" s="439"/>
      <c r="C410" s="439"/>
      <c r="E410" s="301"/>
      <c r="G410" s="301"/>
      <c r="I410" s="301"/>
      <c r="K410" s="301"/>
      <c r="M410" s="301"/>
      <c r="O410" s="301"/>
      <c r="Q410" s="301"/>
      <c r="S410" s="301"/>
      <c r="U410" s="301"/>
      <c r="W410" s="301"/>
      <c r="Y410" s="301"/>
      <c r="AA410" s="301"/>
      <c r="AC410" s="301"/>
      <c r="AE410" s="301"/>
      <c r="AG410" s="301"/>
      <c r="AI410" s="301"/>
      <c r="AK410" s="301"/>
    </row>
    <row r="411" ht="13.2" spans="1:37">
      <c r="A411" s="190"/>
      <c r="B411" s="439"/>
      <c r="C411" s="439"/>
      <c r="E411" s="301"/>
      <c r="G411" s="301"/>
      <c r="I411" s="301"/>
      <c r="K411" s="301"/>
      <c r="M411" s="301"/>
      <c r="O411" s="301"/>
      <c r="Q411" s="301"/>
      <c r="S411" s="301"/>
      <c r="U411" s="301"/>
      <c r="W411" s="301"/>
      <c r="Y411" s="301"/>
      <c r="AA411" s="301"/>
      <c r="AC411" s="301"/>
      <c r="AE411" s="301"/>
      <c r="AG411" s="301"/>
      <c r="AI411" s="301"/>
      <c r="AK411" s="301"/>
    </row>
    <row r="412" ht="13.2" spans="1:37">
      <c r="A412" s="190"/>
      <c r="B412" s="439"/>
      <c r="C412" s="439"/>
      <c r="E412" s="301"/>
      <c r="G412" s="301"/>
      <c r="I412" s="301"/>
      <c r="K412" s="301"/>
      <c r="M412" s="301"/>
      <c r="O412" s="301"/>
      <c r="Q412" s="301"/>
      <c r="S412" s="301"/>
      <c r="U412" s="301"/>
      <c r="W412" s="301"/>
      <c r="Y412" s="301"/>
      <c r="AA412" s="301"/>
      <c r="AC412" s="301"/>
      <c r="AE412" s="301"/>
      <c r="AG412" s="301"/>
      <c r="AI412" s="301"/>
      <c r="AK412" s="301"/>
    </row>
    <row r="413" ht="13.2" spans="1:37">
      <c r="A413" s="190"/>
      <c r="B413" s="439"/>
      <c r="C413" s="439"/>
      <c r="E413" s="301"/>
      <c r="G413" s="301"/>
      <c r="I413" s="301"/>
      <c r="K413" s="301"/>
      <c r="M413" s="301"/>
      <c r="O413" s="301"/>
      <c r="Q413" s="301"/>
      <c r="S413" s="301"/>
      <c r="U413" s="301"/>
      <c r="W413" s="301"/>
      <c r="Y413" s="301"/>
      <c r="AA413" s="301"/>
      <c r="AC413" s="301"/>
      <c r="AE413" s="301"/>
      <c r="AG413" s="301"/>
      <c r="AI413" s="301"/>
      <c r="AK413" s="301"/>
    </row>
    <row r="414" ht="13.2" spans="1:37">
      <c r="A414" s="190"/>
      <c r="B414" s="439"/>
      <c r="C414" s="439"/>
      <c r="E414" s="301"/>
      <c r="G414" s="301"/>
      <c r="I414" s="301"/>
      <c r="K414" s="301"/>
      <c r="M414" s="301"/>
      <c r="O414" s="301"/>
      <c r="Q414" s="301"/>
      <c r="S414" s="301"/>
      <c r="U414" s="301"/>
      <c r="W414" s="301"/>
      <c r="Y414" s="301"/>
      <c r="AA414" s="301"/>
      <c r="AC414" s="301"/>
      <c r="AE414" s="301"/>
      <c r="AG414" s="301"/>
      <c r="AI414" s="301"/>
      <c r="AK414" s="301"/>
    </row>
    <row r="415" ht="13.2" spans="1:37">
      <c r="A415" s="190"/>
      <c r="B415" s="439"/>
      <c r="C415" s="439"/>
      <c r="E415" s="301"/>
      <c r="G415" s="301"/>
      <c r="I415" s="301"/>
      <c r="K415" s="301"/>
      <c r="M415" s="301"/>
      <c r="O415" s="301"/>
      <c r="Q415" s="301"/>
      <c r="S415" s="301"/>
      <c r="U415" s="301"/>
      <c r="W415" s="301"/>
      <c r="Y415" s="301"/>
      <c r="AA415" s="301"/>
      <c r="AC415" s="301"/>
      <c r="AE415" s="301"/>
      <c r="AG415" s="301"/>
      <c r="AI415" s="301"/>
      <c r="AK415" s="301"/>
    </row>
    <row r="416" ht="13.2" spans="1:37">
      <c r="A416" s="190"/>
      <c r="B416" s="439"/>
      <c r="C416" s="439"/>
      <c r="E416" s="301"/>
      <c r="G416" s="301"/>
      <c r="I416" s="301"/>
      <c r="K416" s="301"/>
      <c r="M416" s="301"/>
      <c r="O416" s="301"/>
      <c r="Q416" s="301"/>
      <c r="S416" s="301"/>
      <c r="U416" s="301"/>
      <c r="W416" s="301"/>
      <c r="Y416" s="301"/>
      <c r="AA416" s="301"/>
      <c r="AC416" s="301"/>
      <c r="AE416" s="301"/>
      <c r="AG416" s="301"/>
      <c r="AI416" s="301"/>
      <c r="AK416" s="301"/>
    </row>
    <row r="417" ht="13.2" spans="1:37">
      <c r="A417" s="190"/>
      <c r="B417" s="439"/>
      <c r="C417" s="439"/>
      <c r="E417" s="301"/>
      <c r="G417" s="301"/>
      <c r="I417" s="301"/>
      <c r="K417" s="301"/>
      <c r="M417" s="301"/>
      <c r="O417" s="301"/>
      <c r="Q417" s="301"/>
      <c r="S417" s="301"/>
      <c r="U417" s="301"/>
      <c r="W417" s="301"/>
      <c r="Y417" s="301"/>
      <c r="AA417" s="301"/>
      <c r="AC417" s="301"/>
      <c r="AE417" s="301"/>
      <c r="AG417" s="301"/>
      <c r="AI417" s="301"/>
      <c r="AK417" s="301"/>
    </row>
    <row r="418" ht="13.2" spans="1:37">
      <c r="A418" s="190"/>
      <c r="B418" s="439"/>
      <c r="C418" s="439"/>
      <c r="E418" s="301"/>
      <c r="G418" s="301"/>
      <c r="I418" s="301"/>
      <c r="K418" s="301"/>
      <c r="M418" s="301"/>
      <c r="O418" s="301"/>
      <c r="Q418" s="301"/>
      <c r="S418" s="301"/>
      <c r="U418" s="301"/>
      <c r="W418" s="301"/>
      <c r="Y418" s="301"/>
      <c r="AA418" s="301"/>
      <c r="AC418" s="301"/>
      <c r="AE418" s="301"/>
      <c r="AG418" s="301"/>
      <c r="AI418" s="301"/>
      <c r="AK418" s="301"/>
    </row>
    <row r="419" ht="13.2" spans="1:37">
      <c r="A419" s="190"/>
      <c r="B419" s="439"/>
      <c r="C419" s="439"/>
      <c r="E419" s="301"/>
      <c r="G419" s="301"/>
      <c r="I419" s="301"/>
      <c r="K419" s="301"/>
      <c r="M419" s="301"/>
      <c r="O419" s="301"/>
      <c r="Q419" s="301"/>
      <c r="S419" s="301"/>
      <c r="U419" s="301"/>
      <c r="W419" s="301"/>
      <c r="Y419" s="301"/>
      <c r="AA419" s="301"/>
      <c r="AC419" s="301"/>
      <c r="AE419" s="301"/>
      <c r="AG419" s="301"/>
      <c r="AI419" s="301"/>
      <c r="AK419" s="301"/>
    </row>
    <row r="420" ht="13.2" spans="1:37">
      <c r="A420" s="190"/>
      <c r="B420" s="439"/>
      <c r="C420" s="439"/>
      <c r="E420" s="301"/>
      <c r="G420" s="301"/>
      <c r="I420" s="301"/>
      <c r="K420" s="301"/>
      <c r="M420" s="301"/>
      <c r="O420" s="301"/>
      <c r="Q420" s="301"/>
      <c r="S420" s="301"/>
      <c r="U420" s="301"/>
      <c r="W420" s="301"/>
      <c r="Y420" s="301"/>
      <c r="AA420" s="301"/>
      <c r="AC420" s="301"/>
      <c r="AE420" s="301"/>
      <c r="AG420" s="301"/>
      <c r="AI420" s="301"/>
      <c r="AK420" s="301"/>
    </row>
    <row r="421" ht="13.2" spans="1:37">
      <c r="A421" s="190"/>
      <c r="B421" s="439"/>
      <c r="C421" s="439"/>
      <c r="E421" s="301"/>
      <c r="G421" s="301"/>
      <c r="I421" s="301"/>
      <c r="K421" s="301"/>
      <c r="M421" s="301"/>
      <c r="O421" s="301"/>
      <c r="Q421" s="301"/>
      <c r="S421" s="301"/>
      <c r="U421" s="301"/>
      <c r="W421" s="301"/>
      <c r="Y421" s="301"/>
      <c r="AA421" s="301"/>
      <c r="AC421" s="301"/>
      <c r="AE421" s="301"/>
      <c r="AG421" s="301"/>
      <c r="AI421" s="301"/>
      <c r="AK421" s="301"/>
    </row>
    <row r="422" ht="13.2" spans="1:37">
      <c r="A422" s="190"/>
      <c r="B422" s="439"/>
      <c r="C422" s="439"/>
      <c r="E422" s="301"/>
      <c r="G422" s="301"/>
      <c r="I422" s="301"/>
      <c r="K422" s="301"/>
      <c r="M422" s="301"/>
      <c r="O422" s="301"/>
      <c r="Q422" s="301"/>
      <c r="S422" s="301"/>
      <c r="U422" s="301"/>
      <c r="W422" s="301"/>
      <c r="Y422" s="301"/>
      <c r="AA422" s="301"/>
      <c r="AC422" s="301"/>
      <c r="AE422" s="301"/>
      <c r="AG422" s="301"/>
      <c r="AI422" s="301"/>
      <c r="AK422" s="301"/>
    </row>
    <row r="423" ht="13.2" spans="1:37">
      <c r="A423" s="190"/>
      <c r="B423" s="439"/>
      <c r="C423" s="439"/>
      <c r="E423" s="301"/>
      <c r="G423" s="301"/>
      <c r="I423" s="301"/>
      <c r="K423" s="301"/>
      <c r="M423" s="301"/>
      <c r="O423" s="301"/>
      <c r="Q423" s="301"/>
      <c r="S423" s="301"/>
      <c r="U423" s="301"/>
      <c r="W423" s="301"/>
      <c r="Y423" s="301"/>
      <c r="AA423" s="301"/>
      <c r="AC423" s="301"/>
      <c r="AE423" s="301"/>
      <c r="AG423" s="301"/>
      <c r="AI423" s="301"/>
      <c r="AK423" s="301"/>
    </row>
    <row r="424" ht="13.2" spans="1:37">
      <c r="A424" s="190"/>
      <c r="B424" s="439"/>
      <c r="C424" s="439"/>
      <c r="E424" s="301"/>
      <c r="G424" s="301"/>
      <c r="I424" s="301"/>
      <c r="K424" s="301"/>
      <c r="M424" s="301"/>
      <c r="O424" s="301"/>
      <c r="Q424" s="301"/>
      <c r="S424" s="301"/>
      <c r="U424" s="301"/>
      <c r="W424" s="301"/>
      <c r="Y424" s="301"/>
      <c r="AA424" s="301"/>
      <c r="AC424" s="301"/>
      <c r="AE424" s="301"/>
      <c r="AG424" s="301"/>
      <c r="AI424" s="301"/>
      <c r="AK424" s="301"/>
    </row>
    <row r="425" ht="13.2" spans="1:37">
      <c r="A425" s="190"/>
      <c r="B425" s="439"/>
      <c r="C425" s="439"/>
      <c r="E425" s="301"/>
      <c r="G425" s="301"/>
      <c r="I425" s="301"/>
      <c r="K425" s="301"/>
      <c r="M425" s="301"/>
      <c r="O425" s="301"/>
      <c r="Q425" s="301"/>
      <c r="S425" s="301"/>
      <c r="U425" s="301"/>
      <c r="W425" s="301"/>
      <c r="Y425" s="301"/>
      <c r="AA425" s="301"/>
      <c r="AC425" s="301"/>
      <c r="AE425" s="301"/>
      <c r="AG425" s="301"/>
      <c r="AI425" s="301"/>
      <c r="AK425" s="301"/>
    </row>
    <row r="426" ht="13.2" spans="1:37">
      <c r="A426" s="190"/>
      <c r="B426" s="439"/>
      <c r="C426" s="439"/>
      <c r="E426" s="301"/>
      <c r="G426" s="301"/>
      <c r="I426" s="301"/>
      <c r="K426" s="301"/>
      <c r="M426" s="301"/>
      <c r="O426" s="301"/>
      <c r="Q426" s="301"/>
      <c r="S426" s="301"/>
      <c r="U426" s="301"/>
      <c r="W426" s="301"/>
      <c r="Y426" s="301"/>
      <c r="AA426" s="301"/>
      <c r="AC426" s="301"/>
      <c r="AE426" s="301"/>
      <c r="AG426" s="301"/>
      <c r="AI426" s="301"/>
      <c r="AK426" s="301"/>
    </row>
    <row r="427" ht="13.2" spans="1:37">
      <c r="A427" s="190"/>
      <c r="B427" s="439"/>
      <c r="C427" s="439"/>
      <c r="E427" s="301"/>
      <c r="G427" s="301"/>
      <c r="I427" s="301"/>
      <c r="K427" s="301"/>
      <c r="M427" s="301"/>
      <c r="O427" s="301"/>
      <c r="Q427" s="301"/>
      <c r="S427" s="301"/>
      <c r="U427" s="301"/>
      <c r="W427" s="301"/>
      <c r="Y427" s="301"/>
      <c r="AA427" s="301"/>
      <c r="AC427" s="301"/>
      <c r="AE427" s="301"/>
      <c r="AG427" s="301"/>
      <c r="AI427" s="301"/>
      <c r="AK427" s="301"/>
    </row>
    <row r="428" ht="13.2" spans="1:37">
      <c r="A428" s="190"/>
      <c r="B428" s="439"/>
      <c r="C428" s="439"/>
      <c r="E428" s="301"/>
      <c r="G428" s="301"/>
      <c r="I428" s="301"/>
      <c r="K428" s="301"/>
      <c r="M428" s="301"/>
      <c r="O428" s="301"/>
      <c r="Q428" s="301"/>
      <c r="S428" s="301"/>
      <c r="U428" s="301"/>
      <c r="W428" s="301"/>
      <c r="Y428" s="301"/>
      <c r="AA428" s="301"/>
      <c r="AC428" s="301"/>
      <c r="AE428" s="301"/>
      <c r="AG428" s="301"/>
      <c r="AI428" s="301"/>
      <c r="AK428" s="301"/>
    </row>
    <row r="429" ht="13.2" spans="1:37">
      <c r="A429" s="190"/>
      <c r="B429" s="439"/>
      <c r="C429" s="439"/>
      <c r="E429" s="301"/>
      <c r="G429" s="301"/>
      <c r="I429" s="301"/>
      <c r="K429" s="301"/>
      <c r="M429" s="301"/>
      <c r="O429" s="301"/>
      <c r="Q429" s="301"/>
      <c r="S429" s="301"/>
      <c r="U429" s="301"/>
      <c r="W429" s="301"/>
      <c r="Y429" s="301"/>
      <c r="AA429" s="301"/>
      <c r="AC429" s="301"/>
      <c r="AE429" s="301"/>
      <c r="AG429" s="301"/>
      <c r="AI429" s="301"/>
      <c r="AK429" s="301"/>
    </row>
    <row r="430" ht="13.2" spans="1:37">
      <c r="A430" s="190"/>
      <c r="B430" s="439"/>
      <c r="C430" s="439"/>
      <c r="E430" s="301"/>
      <c r="G430" s="301"/>
      <c r="I430" s="301"/>
      <c r="K430" s="301"/>
      <c r="M430" s="301"/>
      <c r="O430" s="301"/>
      <c r="Q430" s="301"/>
      <c r="S430" s="301"/>
      <c r="U430" s="301"/>
      <c r="W430" s="301"/>
      <c r="Y430" s="301"/>
      <c r="AA430" s="301"/>
      <c r="AC430" s="301"/>
      <c r="AE430" s="301"/>
      <c r="AG430" s="301"/>
      <c r="AI430" s="301"/>
      <c r="AK430" s="301"/>
    </row>
    <row r="431" ht="13.2" spans="1:37">
      <c r="A431" s="190"/>
      <c r="B431" s="439"/>
      <c r="C431" s="439"/>
      <c r="E431" s="301"/>
      <c r="G431" s="301"/>
      <c r="I431" s="301"/>
      <c r="K431" s="301"/>
      <c r="M431" s="301"/>
      <c r="O431" s="301"/>
      <c r="Q431" s="301"/>
      <c r="S431" s="301"/>
      <c r="U431" s="301"/>
      <c r="W431" s="301"/>
      <c r="Y431" s="301"/>
      <c r="AA431" s="301"/>
      <c r="AC431" s="301"/>
      <c r="AE431" s="301"/>
      <c r="AG431" s="301"/>
      <c r="AI431" s="301"/>
      <c r="AK431" s="301"/>
    </row>
    <row r="432" ht="13.2" spans="1:37">
      <c r="A432" s="190"/>
      <c r="B432" s="439"/>
      <c r="C432" s="439"/>
      <c r="E432" s="301"/>
      <c r="G432" s="301"/>
      <c r="I432" s="301"/>
      <c r="K432" s="301"/>
      <c r="M432" s="301"/>
      <c r="O432" s="301"/>
      <c r="Q432" s="301"/>
      <c r="S432" s="301"/>
      <c r="U432" s="301"/>
      <c r="W432" s="301"/>
      <c r="Y432" s="301"/>
      <c r="AA432" s="301"/>
      <c r="AC432" s="301"/>
      <c r="AE432" s="301"/>
      <c r="AG432" s="301"/>
      <c r="AI432" s="301"/>
      <c r="AK432" s="301"/>
    </row>
    <row r="433" ht="13.2" spans="1:37">
      <c r="A433" s="190"/>
      <c r="B433" s="439"/>
      <c r="C433" s="439"/>
      <c r="E433" s="301"/>
      <c r="G433" s="301"/>
      <c r="I433" s="301"/>
      <c r="K433" s="301"/>
      <c r="M433" s="301"/>
      <c r="O433" s="301"/>
      <c r="Q433" s="301"/>
      <c r="S433" s="301"/>
      <c r="U433" s="301"/>
      <c r="W433" s="301"/>
      <c r="Y433" s="301"/>
      <c r="AA433" s="301"/>
      <c r="AC433" s="301"/>
      <c r="AE433" s="301"/>
      <c r="AG433" s="301"/>
      <c r="AI433" s="301"/>
      <c r="AK433" s="301"/>
    </row>
    <row r="434" ht="13.2" spans="1:37">
      <c r="A434" s="190"/>
      <c r="B434" s="439"/>
      <c r="C434" s="439"/>
      <c r="E434" s="301"/>
      <c r="G434" s="301"/>
      <c r="I434" s="301"/>
      <c r="K434" s="301"/>
      <c r="M434" s="301"/>
      <c r="O434" s="301"/>
      <c r="Q434" s="301"/>
      <c r="S434" s="301"/>
      <c r="U434" s="301"/>
      <c r="W434" s="301"/>
      <c r="Y434" s="301"/>
      <c r="AA434" s="301"/>
      <c r="AC434" s="301"/>
      <c r="AE434" s="301"/>
      <c r="AG434" s="301"/>
      <c r="AI434" s="301"/>
      <c r="AK434" s="301"/>
    </row>
    <row r="435" ht="13.2" spans="1:37">
      <c r="A435" s="190"/>
      <c r="B435" s="439"/>
      <c r="C435" s="439"/>
      <c r="E435" s="301"/>
      <c r="G435" s="301"/>
      <c r="I435" s="301"/>
      <c r="K435" s="301"/>
      <c r="M435" s="301"/>
      <c r="O435" s="301"/>
      <c r="Q435" s="301"/>
      <c r="S435" s="301"/>
      <c r="U435" s="301"/>
      <c r="W435" s="301"/>
      <c r="Y435" s="301"/>
      <c r="AA435" s="301"/>
      <c r="AC435" s="301"/>
      <c r="AE435" s="301"/>
      <c r="AG435" s="301"/>
      <c r="AI435" s="301"/>
      <c r="AK435" s="301"/>
    </row>
    <row r="436" ht="13.2" spans="1:37">
      <c r="A436" s="190"/>
      <c r="B436" s="439"/>
      <c r="C436" s="439"/>
      <c r="E436" s="301"/>
      <c r="G436" s="301"/>
      <c r="I436" s="301"/>
      <c r="K436" s="301"/>
      <c r="M436" s="301"/>
      <c r="O436" s="301"/>
      <c r="Q436" s="301"/>
      <c r="S436" s="301"/>
      <c r="U436" s="301"/>
      <c r="W436" s="301"/>
      <c r="Y436" s="301"/>
      <c r="AA436" s="301"/>
      <c r="AC436" s="301"/>
      <c r="AE436" s="301"/>
      <c r="AG436" s="301"/>
      <c r="AI436" s="301"/>
      <c r="AK436" s="301"/>
    </row>
    <row r="437" ht="13.2" spans="1:37">
      <c r="A437" s="190"/>
      <c r="B437" s="439"/>
      <c r="C437" s="439"/>
      <c r="E437" s="301"/>
      <c r="G437" s="301"/>
      <c r="I437" s="301"/>
      <c r="K437" s="301"/>
      <c r="M437" s="301"/>
      <c r="O437" s="301"/>
      <c r="Q437" s="301"/>
      <c r="S437" s="301"/>
      <c r="U437" s="301"/>
      <c r="W437" s="301"/>
      <c r="Y437" s="301"/>
      <c r="AA437" s="301"/>
      <c r="AC437" s="301"/>
      <c r="AE437" s="301"/>
      <c r="AG437" s="301"/>
      <c r="AI437" s="301"/>
      <c r="AK437" s="301"/>
    </row>
    <row r="438" ht="13.2" spans="1:37">
      <c r="A438" s="190"/>
      <c r="B438" s="439"/>
      <c r="C438" s="439"/>
      <c r="E438" s="301"/>
      <c r="G438" s="301"/>
      <c r="I438" s="301"/>
      <c r="K438" s="301"/>
      <c r="M438" s="301"/>
      <c r="O438" s="301"/>
      <c r="Q438" s="301"/>
      <c r="S438" s="301"/>
      <c r="U438" s="301"/>
      <c r="W438" s="301"/>
      <c r="Y438" s="301"/>
      <c r="AA438" s="301"/>
      <c r="AC438" s="301"/>
      <c r="AE438" s="301"/>
      <c r="AG438" s="301"/>
      <c r="AI438" s="301"/>
      <c r="AK438" s="301"/>
    </row>
    <row r="439" ht="13.2" spans="1:37">
      <c r="A439" s="190"/>
      <c r="B439" s="439"/>
      <c r="C439" s="439"/>
      <c r="E439" s="301"/>
      <c r="G439" s="301"/>
      <c r="I439" s="301"/>
      <c r="K439" s="301"/>
      <c r="M439" s="301"/>
      <c r="O439" s="301"/>
      <c r="Q439" s="301"/>
      <c r="S439" s="301"/>
      <c r="U439" s="301"/>
      <c r="W439" s="301"/>
      <c r="Y439" s="301"/>
      <c r="AA439" s="301"/>
      <c r="AC439" s="301"/>
      <c r="AE439" s="301"/>
      <c r="AG439" s="301"/>
      <c r="AI439" s="301"/>
      <c r="AK439" s="301"/>
    </row>
    <row r="440" ht="13.2" spans="1:37">
      <c r="A440" s="190"/>
      <c r="B440" s="439"/>
      <c r="C440" s="439"/>
      <c r="E440" s="301"/>
      <c r="G440" s="301"/>
      <c r="I440" s="301"/>
      <c r="K440" s="301"/>
      <c r="M440" s="301"/>
      <c r="O440" s="301"/>
      <c r="Q440" s="301"/>
      <c r="S440" s="301"/>
      <c r="U440" s="301"/>
      <c r="W440" s="301"/>
      <c r="Y440" s="301"/>
      <c r="AA440" s="301"/>
      <c r="AC440" s="301"/>
      <c r="AE440" s="301"/>
      <c r="AG440" s="301"/>
      <c r="AI440" s="301"/>
      <c r="AK440" s="301"/>
    </row>
    <row r="441" ht="13.2" spans="1:37">
      <c r="A441" s="190"/>
      <c r="B441" s="439"/>
      <c r="C441" s="439"/>
      <c r="E441" s="301"/>
      <c r="G441" s="301"/>
      <c r="I441" s="301"/>
      <c r="K441" s="301"/>
      <c r="M441" s="301"/>
      <c r="O441" s="301"/>
      <c r="Q441" s="301"/>
      <c r="S441" s="301"/>
      <c r="U441" s="301"/>
      <c r="W441" s="301"/>
      <c r="Y441" s="301"/>
      <c r="AA441" s="301"/>
      <c r="AC441" s="301"/>
      <c r="AE441" s="301"/>
      <c r="AG441" s="301"/>
      <c r="AI441" s="301"/>
      <c r="AK441" s="301"/>
    </row>
    <row r="442" ht="13.2" spans="1:37">
      <c r="A442" s="190"/>
      <c r="B442" s="439"/>
      <c r="C442" s="439"/>
      <c r="E442" s="301"/>
      <c r="G442" s="301"/>
      <c r="I442" s="301"/>
      <c r="K442" s="301"/>
      <c r="M442" s="301"/>
      <c r="O442" s="301"/>
      <c r="Q442" s="301"/>
      <c r="S442" s="301"/>
      <c r="U442" s="301"/>
      <c r="W442" s="301"/>
      <c r="Y442" s="301"/>
      <c r="AA442" s="301"/>
      <c r="AC442" s="301"/>
      <c r="AE442" s="301"/>
      <c r="AG442" s="301"/>
      <c r="AI442" s="301"/>
      <c r="AK442" s="301"/>
    </row>
    <row r="443" ht="13.2" spans="1:37">
      <c r="A443" s="190"/>
      <c r="B443" s="439"/>
      <c r="C443" s="439"/>
      <c r="E443" s="301"/>
      <c r="G443" s="301"/>
      <c r="I443" s="301"/>
      <c r="K443" s="301"/>
      <c r="M443" s="301"/>
      <c r="O443" s="301"/>
      <c r="Q443" s="301"/>
      <c r="S443" s="301"/>
      <c r="U443" s="301"/>
      <c r="W443" s="301"/>
      <c r="Y443" s="301"/>
      <c r="AA443" s="301"/>
      <c r="AC443" s="301"/>
      <c r="AE443" s="301"/>
      <c r="AG443" s="301"/>
      <c r="AI443" s="301"/>
      <c r="AK443" s="301"/>
    </row>
    <row r="444" ht="13.2" spans="1:37">
      <c r="A444" s="190"/>
      <c r="B444" s="439"/>
      <c r="C444" s="439"/>
      <c r="E444" s="301"/>
      <c r="G444" s="301"/>
      <c r="I444" s="301"/>
      <c r="K444" s="301"/>
      <c r="M444" s="301"/>
      <c r="O444" s="301"/>
      <c r="Q444" s="301"/>
      <c r="S444" s="301"/>
      <c r="U444" s="301"/>
      <c r="W444" s="301"/>
      <c r="Y444" s="301"/>
      <c r="AA444" s="301"/>
      <c r="AC444" s="301"/>
      <c r="AE444" s="301"/>
      <c r="AG444" s="301"/>
      <c r="AI444" s="301"/>
      <c r="AK444" s="301"/>
    </row>
    <row r="445" ht="13.2" spans="1:37">
      <c r="A445" s="190"/>
      <c r="B445" s="439"/>
      <c r="C445" s="439"/>
      <c r="E445" s="301"/>
      <c r="G445" s="301"/>
      <c r="I445" s="301"/>
      <c r="K445" s="301"/>
      <c r="M445" s="301"/>
      <c r="O445" s="301"/>
      <c r="Q445" s="301"/>
      <c r="S445" s="301"/>
      <c r="U445" s="301"/>
      <c r="W445" s="301"/>
      <c r="Y445" s="301"/>
      <c r="AA445" s="301"/>
      <c r="AC445" s="301"/>
      <c r="AE445" s="301"/>
      <c r="AG445" s="301"/>
      <c r="AI445" s="301"/>
      <c r="AK445" s="301"/>
    </row>
    <row r="446" ht="13.2" spans="1:37">
      <c r="A446" s="190"/>
      <c r="B446" s="439"/>
      <c r="C446" s="439"/>
      <c r="E446" s="301"/>
      <c r="G446" s="301"/>
      <c r="I446" s="301"/>
      <c r="K446" s="301"/>
      <c r="M446" s="301"/>
      <c r="O446" s="301"/>
      <c r="Q446" s="301"/>
      <c r="S446" s="301"/>
      <c r="U446" s="301"/>
      <c r="W446" s="301"/>
      <c r="Y446" s="301"/>
      <c r="AA446" s="301"/>
      <c r="AC446" s="301"/>
      <c r="AE446" s="301"/>
      <c r="AG446" s="301"/>
      <c r="AI446" s="301"/>
      <c r="AK446" s="301"/>
    </row>
    <row r="447" ht="13.2" spans="1:37">
      <c r="A447" s="190"/>
      <c r="B447" s="439"/>
      <c r="C447" s="439"/>
      <c r="E447" s="301"/>
      <c r="G447" s="301"/>
      <c r="I447" s="301"/>
      <c r="K447" s="301"/>
      <c r="M447" s="301"/>
      <c r="O447" s="301"/>
      <c r="Q447" s="301"/>
      <c r="S447" s="301"/>
      <c r="U447" s="301"/>
      <c r="W447" s="301"/>
      <c r="Y447" s="301"/>
      <c r="AA447" s="301"/>
      <c r="AC447" s="301"/>
      <c r="AE447" s="301"/>
      <c r="AG447" s="301"/>
      <c r="AI447" s="301"/>
      <c r="AK447" s="301"/>
    </row>
    <row r="448" ht="13.2" spans="1:37">
      <c r="A448" s="190"/>
      <c r="B448" s="439"/>
      <c r="C448" s="439"/>
      <c r="E448" s="301"/>
      <c r="G448" s="301"/>
      <c r="I448" s="301"/>
      <c r="K448" s="301"/>
      <c r="M448" s="301"/>
      <c r="O448" s="301"/>
      <c r="Q448" s="301"/>
      <c r="S448" s="301"/>
      <c r="U448" s="301"/>
      <c r="W448" s="301"/>
      <c r="Y448" s="301"/>
      <c r="AA448" s="301"/>
      <c r="AC448" s="301"/>
      <c r="AE448" s="301"/>
      <c r="AG448" s="301"/>
      <c r="AI448" s="301"/>
      <c r="AK448" s="301"/>
    </row>
    <row r="449" ht="13.2" spans="1:37">
      <c r="A449" s="190"/>
      <c r="B449" s="439"/>
      <c r="C449" s="439"/>
      <c r="E449" s="301"/>
      <c r="G449" s="301"/>
      <c r="I449" s="301"/>
      <c r="K449" s="301"/>
      <c r="M449" s="301"/>
      <c r="O449" s="301"/>
      <c r="Q449" s="301"/>
      <c r="S449" s="301"/>
      <c r="U449" s="301"/>
      <c r="W449" s="301"/>
      <c r="Y449" s="301"/>
      <c r="AA449" s="301"/>
      <c r="AC449" s="301"/>
      <c r="AE449" s="301"/>
      <c r="AG449" s="301"/>
      <c r="AI449" s="301"/>
      <c r="AK449" s="301"/>
    </row>
    <row r="450" ht="13.2" spans="1:37">
      <c r="A450" s="190"/>
      <c r="B450" s="439"/>
      <c r="C450" s="439"/>
      <c r="E450" s="301"/>
      <c r="G450" s="301"/>
      <c r="I450" s="301"/>
      <c r="K450" s="301"/>
      <c r="M450" s="301"/>
      <c r="O450" s="301"/>
      <c r="Q450" s="301"/>
      <c r="S450" s="301"/>
      <c r="U450" s="301"/>
      <c r="W450" s="301"/>
      <c r="Y450" s="301"/>
      <c r="AA450" s="301"/>
      <c r="AC450" s="301"/>
      <c r="AE450" s="301"/>
      <c r="AG450" s="301"/>
      <c r="AI450" s="301"/>
      <c r="AK450" s="301"/>
    </row>
    <row r="451" ht="13.2" spans="1:37">
      <c r="A451" s="190"/>
      <c r="B451" s="439"/>
      <c r="C451" s="439"/>
      <c r="E451" s="301"/>
      <c r="G451" s="301"/>
      <c r="I451" s="301"/>
      <c r="K451" s="301"/>
      <c r="M451" s="301"/>
      <c r="O451" s="301"/>
      <c r="Q451" s="301"/>
      <c r="S451" s="301"/>
      <c r="U451" s="301"/>
      <c r="W451" s="301"/>
      <c r="Y451" s="301"/>
      <c r="AA451" s="301"/>
      <c r="AC451" s="301"/>
      <c r="AE451" s="301"/>
      <c r="AG451" s="301"/>
      <c r="AI451" s="301"/>
      <c r="AK451" s="301"/>
    </row>
    <row r="452" ht="13.2" spans="1:37">
      <c r="A452" s="190"/>
      <c r="B452" s="439"/>
      <c r="C452" s="439"/>
      <c r="E452" s="301"/>
      <c r="G452" s="301"/>
      <c r="I452" s="301"/>
      <c r="K452" s="301"/>
      <c r="M452" s="301"/>
      <c r="O452" s="301"/>
      <c r="Q452" s="301"/>
      <c r="S452" s="301"/>
      <c r="U452" s="301"/>
      <c r="W452" s="301"/>
      <c r="Y452" s="301"/>
      <c r="AA452" s="301"/>
      <c r="AC452" s="301"/>
      <c r="AE452" s="301"/>
      <c r="AG452" s="301"/>
      <c r="AI452" s="301"/>
      <c r="AK452" s="301"/>
    </row>
    <row r="453" ht="13.2" spans="1:37">
      <c r="A453" s="190"/>
      <c r="B453" s="439"/>
      <c r="C453" s="439"/>
      <c r="E453" s="301"/>
      <c r="G453" s="301"/>
      <c r="I453" s="301"/>
      <c r="K453" s="301"/>
      <c r="M453" s="301"/>
      <c r="O453" s="301"/>
      <c r="Q453" s="301"/>
      <c r="S453" s="301"/>
      <c r="U453" s="301"/>
      <c r="W453" s="301"/>
      <c r="Y453" s="301"/>
      <c r="AA453" s="301"/>
      <c r="AC453" s="301"/>
      <c r="AE453" s="301"/>
      <c r="AG453" s="301"/>
      <c r="AI453" s="301"/>
      <c r="AK453" s="301"/>
    </row>
    <row r="454" ht="13.2" spans="1:37">
      <c r="A454" s="190"/>
      <c r="B454" s="439"/>
      <c r="C454" s="439"/>
      <c r="E454" s="301"/>
      <c r="G454" s="301"/>
      <c r="I454" s="301"/>
      <c r="K454" s="301"/>
      <c r="M454" s="301"/>
      <c r="O454" s="301"/>
      <c r="Q454" s="301"/>
      <c r="S454" s="301"/>
      <c r="U454" s="301"/>
      <c r="W454" s="301"/>
      <c r="Y454" s="301"/>
      <c r="AA454" s="301"/>
      <c r="AC454" s="301"/>
      <c r="AE454" s="301"/>
      <c r="AG454" s="301"/>
      <c r="AI454" s="301"/>
      <c r="AK454" s="301"/>
    </row>
    <row r="455" ht="13.2" spans="1:37">
      <c r="A455" s="190"/>
      <c r="B455" s="439"/>
      <c r="C455" s="439"/>
      <c r="E455" s="301"/>
      <c r="G455" s="301"/>
      <c r="I455" s="301"/>
      <c r="K455" s="301"/>
      <c r="M455" s="301"/>
      <c r="O455" s="301"/>
      <c r="Q455" s="301"/>
      <c r="S455" s="301"/>
      <c r="U455" s="301"/>
      <c r="W455" s="301"/>
      <c r="Y455" s="301"/>
      <c r="AA455" s="301"/>
      <c r="AC455" s="301"/>
      <c r="AE455" s="301"/>
      <c r="AG455" s="301"/>
      <c r="AI455" s="301"/>
      <c r="AK455" s="301"/>
    </row>
    <row r="456" ht="13.2" spans="1:37">
      <c r="A456" s="190"/>
      <c r="B456" s="439"/>
      <c r="C456" s="439"/>
      <c r="E456" s="301"/>
      <c r="G456" s="301"/>
      <c r="I456" s="301"/>
      <c r="K456" s="301"/>
      <c r="M456" s="301"/>
      <c r="O456" s="301"/>
      <c r="Q456" s="301"/>
      <c r="S456" s="301"/>
      <c r="U456" s="301"/>
      <c r="W456" s="301"/>
      <c r="Y456" s="301"/>
      <c r="AA456" s="301"/>
      <c r="AC456" s="301"/>
      <c r="AE456" s="301"/>
      <c r="AG456" s="301"/>
      <c r="AI456" s="301"/>
      <c r="AK456" s="301"/>
    </row>
    <row r="457" ht="13.2" spans="1:37">
      <c r="A457" s="190"/>
      <c r="B457" s="439"/>
      <c r="C457" s="439"/>
      <c r="E457" s="301"/>
      <c r="G457" s="301"/>
      <c r="I457" s="301"/>
      <c r="K457" s="301"/>
      <c r="M457" s="301"/>
      <c r="O457" s="301"/>
      <c r="Q457" s="301"/>
      <c r="S457" s="301"/>
      <c r="U457" s="301"/>
      <c r="W457" s="301"/>
      <c r="Y457" s="301"/>
      <c r="AA457" s="301"/>
      <c r="AC457" s="301"/>
      <c r="AE457" s="301"/>
      <c r="AG457" s="301"/>
      <c r="AI457" s="301"/>
      <c r="AK457" s="301"/>
    </row>
    <row r="458" ht="13.2" spans="1:37">
      <c r="A458" s="190"/>
      <c r="B458" s="439"/>
      <c r="C458" s="439"/>
      <c r="E458" s="301"/>
      <c r="G458" s="301"/>
      <c r="I458" s="301"/>
      <c r="K458" s="301"/>
      <c r="M458" s="301"/>
      <c r="O458" s="301"/>
      <c r="Q458" s="301"/>
      <c r="S458" s="301"/>
      <c r="U458" s="301"/>
      <c r="W458" s="301"/>
      <c r="Y458" s="301"/>
      <c r="AA458" s="301"/>
      <c r="AC458" s="301"/>
      <c r="AE458" s="301"/>
      <c r="AG458" s="301"/>
      <c r="AI458" s="301"/>
      <c r="AK458" s="301"/>
    </row>
    <row r="459" ht="13.2" spans="1:37">
      <c r="A459" s="190"/>
      <c r="B459" s="439"/>
      <c r="C459" s="439"/>
      <c r="E459" s="301"/>
      <c r="G459" s="301"/>
      <c r="I459" s="301"/>
      <c r="K459" s="301"/>
      <c r="M459" s="301"/>
      <c r="O459" s="301"/>
      <c r="Q459" s="301"/>
      <c r="S459" s="301"/>
      <c r="U459" s="301"/>
      <c r="W459" s="301"/>
      <c r="Y459" s="301"/>
      <c r="AA459" s="301"/>
      <c r="AC459" s="301"/>
      <c r="AE459" s="301"/>
      <c r="AG459" s="301"/>
      <c r="AI459" s="301"/>
      <c r="AK459" s="301"/>
    </row>
    <row r="460" ht="13.2" spans="1:37">
      <c r="A460" s="190"/>
      <c r="B460" s="439"/>
      <c r="C460" s="439"/>
      <c r="E460" s="301"/>
      <c r="G460" s="301"/>
      <c r="I460" s="301"/>
      <c r="K460" s="301"/>
      <c r="M460" s="301"/>
      <c r="O460" s="301"/>
      <c r="Q460" s="301"/>
      <c r="S460" s="301"/>
      <c r="U460" s="301"/>
      <c r="W460" s="301"/>
      <c r="Y460" s="301"/>
      <c r="AA460" s="301"/>
      <c r="AC460" s="301"/>
      <c r="AE460" s="301"/>
      <c r="AG460" s="301"/>
      <c r="AI460" s="301"/>
      <c r="AK460" s="301"/>
    </row>
    <row r="461" ht="13.2" spans="1:37">
      <c r="A461" s="190"/>
      <c r="B461" s="439"/>
      <c r="C461" s="439"/>
      <c r="E461" s="301"/>
      <c r="G461" s="301"/>
      <c r="I461" s="301"/>
      <c r="K461" s="301"/>
      <c r="M461" s="301"/>
      <c r="O461" s="301"/>
      <c r="Q461" s="301"/>
      <c r="S461" s="301"/>
      <c r="U461" s="301"/>
      <c r="W461" s="301"/>
      <c r="Y461" s="301"/>
      <c r="AA461" s="301"/>
      <c r="AC461" s="301"/>
      <c r="AE461" s="301"/>
      <c r="AG461" s="301"/>
      <c r="AI461" s="301"/>
      <c r="AK461" s="301"/>
    </row>
    <row r="462" ht="13.2" spans="1:37">
      <c r="A462" s="190"/>
      <c r="B462" s="439"/>
      <c r="C462" s="439"/>
      <c r="E462" s="301"/>
      <c r="G462" s="301"/>
      <c r="I462" s="301"/>
      <c r="K462" s="301"/>
      <c r="M462" s="301"/>
      <c r="O462" s="301"/>
      <c r="Q462" s="301"/>
      <c r="S462" s="301"/>
      <c r="U462" s="301"/>
      <c r="W462" s="301"/>
      <c r="Y462" s="301"/>
      <c r="AA462" s="301"/>
      <c r="AC462" s="301"/>
      <c r="AE462" s="301"/>
      <c r="AG462" s="301"/>
      <c r="AI462" s="301"/>
      <c r="AK462" s="301"/>
    </row>
    <row r="463" ht="13.2" spans="1:37">
      <c r="A463" s="190"/>
      <c r="B463" s="439"/>
      <c r="C463" s="439"/>
      <c r="E463" s="301"/>
      <c r="G463" s="301"/>
      <c r="I463" s="301"/>
      <c r="K463" s="301"/>
      <c r="M463" s="301"/>
      <c r="O463" s="301"/>
      <c r="Q463" s="301"/>
      <c r="S463" s="301"/>
      <c r="U463" s="301"/>
      <c r="W463" s="301"/>
      <c r="Y463" s="301"/>
      <c r="AA463" s="301"/>
      <c r="AC463" s="301"/>
      <c r="AE463" s="301"/>
      <c r="AG463" s="301"/>
      <c r="AI463" s="301"/>
      <c r="AK463" s="301"/>
    </row>
    <row r="464" ht="13.2" spans="1:37">
      <c r="A464" s="190"/>
      <c r="B464" s="439"/>
      <c r="C464" s="439"/>
      <c r="E464" s="301"/>
      <c r="G464" s="301"/>
      <c r="I464" s="301"/>
      <c r="K464" s="301"/>
      <c r="M464" s="301"/>
      <c r="O464" s="301"/>
      <c r="Q464" s="301"/>
      <c r="S464" s="301"/>
      <c r="U464" s="301"/>
      <c r="W464" s="301"/>
      <c r="Y464" s="301"/>
      <c r="AA464" s="301"/>
      <c r="AC464" s="301"/>
      <c r="AE464" s="301"/>
      <c r="AG464" s="301"/>
      <c r="AI464" s="301"/>
      <c r="AK464" s="301"/>
    </row>
    <row r="465" ht="13.2" spans="1:37">
      <c r="A465" s="190"/>
      <c r="B465" s="439"/>
      <c r="C465" s="439"/>
      <c r="E465" s="301"/>
      <c r="G465" s="301"/>
      <c r="I465" s="301"/>
      <c r="K465" s="301"/>
      <c r="M465" s="301"/>
      <c r="O465" s="301"/>
      <c r="Q465" s="301"/>
      <c r="S465" s="301"/>
      <c r="U465" s="301"/>
      <c r="W465" s="301"/>
      <c r="Y465" s="301"/>
      <c r="AA465" s="301"/>
      <c r="AC465" s="301"/>
      <c r="AE465" s="301"/>
      <c r="AG465" s="301"/>
      <c r="AI465" s="301"/>
      <c r="AK465" s="301"/>
    </row>
    <row r="466" ht="13.2" spans="1:37">
      <c r="A466" s="190"/>
      <c r="B466" s="439"/>
      <c r="C466" s="439"/>
      <c r="E466" s="301"/>
      <c r="G466" s="301"/>
      <c r="I466" s="301"/>
      <c r="K466" s="301"/>
      <c r="M466" s="301"/>
      <c r="O466" s="301"/>
      <c r="Q466" s="301"/>
      <c r="S466" s="301"/>
      <c r="U466" s="301"/>
      <c r="W466" s="301"/>
      <c r="Y466" s="301"/>
      <c r="AA466" s="301"/>
      <c r="AC466" s="301"/>
      <c r="AE466" s="301"/>
      <c r="AG466" s="301"/>
      <c r="AI466" s="301"/>
      <c r="AK466" s="301"/>
    </row>
    <row r="467" ht="13.2" spans="1:37">
      <c r="A467" s="190"/>
      <c r="B467" s="439"/>
      <c r="C467" s="439"/>
      <c r="E467" s="301"/>
      <c r="G467" s="301"/>
      <c r="I467" s="301"/>
      <c r="K467" s="301"/>
      <c r="M467" s="301"/>
      <c r="O467" s="301"/>
      <c r="Q467" s="301"/>
      <c r="S467" s="301"/>
      <c r="U467" s="301"/>
      <c r="W467" s="301"/>
      <c r="Y467" s="301"/>
      <c r="AA467" s="301"/>
      <c r="AC467" s="301"/>
      <c r="AE467" s="301"/>
      <c r="AG467" s="301"/>
      <c r="AI467" s="301"/>
      <c r="AK467" s="301"/>
    </row>
    <row r="468" ht="13.2" spans="1:37">
      <c r="A468" s="190"/>
      <c r="B468" s="439"/>
      <c r="C468" s="439"/>
      <c r="E468" s="301"/>
      <c r="G468" s="301"/>
      <c r="I468" s="301"/>
      <c r="K468" s="301"/>
      <c r="M468" s="301"/>
      <c r="O468" s="301"/>
      <c r="Q468" s="301"/>
      <c r="S468" s="301"/>
      <c r="U468" s="301"/>
      <c r="W468" s="301"/>
      <c r="Y468" s="301"/>
      <c r="AA468" s="301"/>
      <c r="AC468" s="301"/>
      <c r="AE468" s="301"/>
      <c r="AG468" s="301"/>
      <c r="AI468" s="301"/>
      <c r="AK468" s="301"/>
    </row>
    <row r="469" ht="13.2" spans="1:37">
      <c r="A469" s="190"/>
      <c r="B469" s="439"/>
      <c r="C469" s="439"/>
      <c r="E469" s="301"/>
      <c r="G469" s="301"/>
      <c r="I469" s="301"/>
      <c r="K469" s="301"/>
      <c r="M469" s="301"/>
      <c r="O469" s="301"/>
      <c r="Q469" s="301"/>
      <c r="S469" s="301"/>
      <c r="U469" s="301"/>
      <c r="W469" s="301"/>
      <c r="Y469" s="301"/>
      <c r="AA469" s="301"/>
      <c r="AC469" s="301"/>
      <c r="AE469" s="301"/>
      <c r="AG469" s="301"/>
      <c r="AI469" s="301"/>
      <c r="AK469" s="301"/>
    </row>
    <row r="470" ht="13.2" spans="1:37">
      <c r="A470" s="190"/>
      <c r="B470" s="439"/>
      <c r="C470" s="439"/>
      <c r="E470" s="301"/>
      <c r="G470" s="301"/>
      <c r="I470" s="301"/>
      <c r="K470" s="301"/>
      <c r="M470" s="301"/>
      <c r="O470" s="301"/>
      <c r="Q470" s="301"/>
      <c r="S470" s="301"/>
      <c r="U470" s="301"/>
      <c r="W470" s="301"/>
      <c r="Y470" s="301"/>
      <c r="AA470" s="301"/>
      <c r="AC470" s="301"/>
      <c r="AE470" s="301"/>
      <c r="AG470" s="301"/>
      <c r="AI470" s="301"/>
      <c r="AK470" s="301"/>
    </row>
    <row r="471" ht="13.2" spans="1:37">
      <c r="A471" s="190"/>
      <c r="B471" s="439"/>
      <c r="C471" s="439"/>
      <c r="E471" s="301"/>
      <c r="G471" s="301"/>
      <c r="I471" s="301"/>
      <c r="K471" s="301"/>
      <c r="M471" s="301"/>
      <c r="O471" s="301"/>
      <c r="Q471" s="301"/>
      <c r="S471" s="301"/>
      <c r="U471" s="301"/>
      <c r="W471" s="301"/>
      <c r="Y471" s="301"/>
      <c r="AA471" s="301"/>
      <c r="AC471" s="301"/>
      <c r="AE471" s="301"/>
      <c r="AG471" s="301"/>
      <c r="AI471" s="301"/>
      <c r="AK471" s="301"/>
    </row>
    <row r="472" ht="13.2" spans="1:37">
      <c r="A472" s="190"/>
      <c r="B472" s="439"/>
      <c r="C472" s="439"/>
      <c r="E472" s="301"/>
      <c r="G472" s="301"/>
      <c r="I472" s="301"/>
      <c r="K472" s="301"/>
      <c r="M472" s="301"/>
      <c r="O472" s="301"/>
      <c r="Q472" s="301"/>
      <c r="S472" s="301"/>
      <c r="U472" s="301"/>
      <c r="W472" s="301"/>
      <c r="Y472" s="301"/>
      <c r="AA472" s="301"/>
      <c r="AC472" s="301"/>
      <c r="AE472" s="301"/>
      <c r="AG472" s="301"/>
      <c r="AI472" s="301"/>
      <c r="AK472" s="301"/>
    </row>
    <row r="473" ht="13.2" spans="1:37">
      <c r="A473" s="190"/>
      <c r="B473" s="439"/>
      <c r="C473" s="439"/>
      <c r="E473" s="301"/>
      <c r="G473" s="301"/>
      <c r="I473" s="301"/>
      <c r="K473" s="301"/>
      <c r="M473" s="301"/>
      <c r="O473" s="301"/>
      <c r="Q473" s="301"/>
      <c r="S473" s="301"/>
      <c r="U473" s="301"/>
      <c r="W473" s="301"/>
      <c r="Y473" s="301"/>
      <c r="AA473" s="301"/>
      <c r="AC473" s="301"/>
      <c r="AE473" s="301"/>
      <c r="AG473" s="301"/>
      <c r="AI473" s="301"/>
      <c r="AK473" s="301"/>
    </row>
    <row r="474" ht="13.2" spans="1:37">
      <c r="A474" s="190"/>
      <c r="B474" s="439"/>
      <c r="C474" s="439"/>
      <c r="E474" s="301"/>
      <c r="G474" s="301"/>
      <c r="I474" s="301"/>
      <c r="K474" s="301"/>
      <c r="M474" s="301"/>
      <c r="O474" s="301"/>
      <c r="Q474" s="301"/>
      <c r="S474" s="301"/>
      <c r="U474" s="301"/>
      <c r="W474" s="301"/>
      <c r="Y474" s="301"/>
      <c r="AA474" s="301"/>
      <c r="AC474" s="301"/>
      <c r="AE474" s="301"/>
      <c r="AG474" s="301"/>
      <c r="AI474" s="301"/>
      <c r="AK474" s="301"/>
    </row>
    <row r="475" ht="13.2" spans="1:37">
      <c r="A475" s="190"/>
      <c r="B475" s="439"/>
      <c r="C475" s="439"/>
      <c r="E475" s="301"/>
      <c r="G475" s="301"/>
      <c r="I475" s="301"/>
      <c r="K475" s="301"/>
      <c r="M475" s="301"/>
      <c r="O475" s="301"/>
      <c r="Q475" s="301"/>
      <c r="S475" s="301"/>
      <c r="U475" s="301"/>
      <c r="W475" s="301"/>
      <c r="Y475" s="301"/>
      <c r="AA475" s="301"/>
      <c r="AC475" s="301"/>
      <c r="AE475" s="301"/>
      <c r="AG475" s="301"/>
      <c r="AI475" s="301"/>
      <c r="AK475" s="301"/>
    </row>
    <row r="476" ht="13.2" spans="1:37">
      <c r="A476" s="190"/>
      <c r="B476" s="439"/>
      <c r="C476" s="439"/>
      <c r="E476" s="301"/>
      <c r="G476" s="301"/>
      <c r="I476" s="301"/>
      <c r="K476" s="301"/>
      <c r="M476" s="301"/>
      <c r="O476" s="301"/>
      <c r="Q476" s="301"/>
      <c r="S476" s="301"/>
      <c r="U476" s="301"/>
      <c r="W476" s="301"/>
      <c r="Y476" s="301"/>
      <c r="AA476" s="301"/>
      <c r="AC476" s="301"/>
      <c r="AE476" s="301"/>
      <c r="AG476" s="301"/>
      <c r="AI476" s="301"/>
      <c r="AK476" s="301"/>
    </row>
    <row r="477" ht="13.2" spans="1:37">
      <c r="A477" s="190"/>
      <c r="B477" s="439"/>
      <c r="C477" s="439"/>
      <c r="E477" s="301"/>
      <c r="G477" s="301"/>
      <c r="I477" s="301"/>
      <c r="K477" s="301"/>
      <c r="M477" s="301"/>
      <c r="O477" s="301"/>
      <c r="Q477" s="301"/>
      <c r="S477" s="301"/>
      <c r="U477" s="301"/>
      <c r="W477" s="301"/>
      <c r="Y477" s="301"/>
      <c r="AA477" s="301"/>
      <c r="AC477" s="301"/>
      <c r="AE477" s="301"/>
      <c r="AG477" s="301"/>
      <c r="AI477" s="301"/>
      <c r="AK477" s="301"/>
    </row>
    <row r="478" ht="13.2" spans="1:37">
      <c r="A478" s="190"/>
      <c r="B478" s="439"/>
      <c r="C478" s="439"/>
      <c r="E478" s="301"/>
      <c r="G478" s="301"/>
      <c r="I478" s="301"/>
      <c r="K478" s="301"/>
      <c r="M478" s="301"/>
      <c r="O478" s="301"/>
      <c r="Q478" s="301"/>
      <c r="S478" s="301"/>
      <c r="U478" s="301"/>
      <c r="W478" s="301"/>
      <c r="Y478" s="301"/>
      <c r="AA478" s="301"/>
      <c r="AC478" s="301"/>
      <c r="AE478" s="301"/>
      <c r="AG478" s="301"/>
      <c r="AI478" s="301"/>
      <c r="AK478" s="301"/>
    </row>
    <row r="479" ht="13.2" spans="1:37">
      <c r="A479" s="190"/>
      <c r="B479" s="439"/>
      <c r="C479" s="439"/>
      <c r="E479" s="301"/>
      <c r="G479" s="301"/>
      <c r="I479" s="301"/>
      <c r="K479" s="301"/>
      <c r="M479" s="301"/>
      <c r="O479" s="301"/>
      <c r="Q479" s="301"/>
      <c r="S479" s="301"/>
      <c r="U479" s="301"/>
      <c r="W479" s="301"/>
      <c r="Y479" s="301"/>
      <c r="AA479" s="301"/>
      <c r="AC479" s="301"/>
      <c r="AE479" s="301"/>
      <c r="AG479" s="301"/>
      <c r="AI479" s="301"/>
      <c r="AK479" s="301"/>
    </row>
    <row r="480" ht="13.2" spans="1:37">
      <c r="A480" s="190"/>
      <c r="B480" s="439"/>
      <c r="C480" s="439"/>
      <c r="E480" s="301"/>
      <c r="G480" s="301"/>
      <c r="I480" s="301"/>
      <c r="K480" s="301"/>
      <c r="M480" s="301"/>
      <c r="O480" s="301"/>
      <c r="Q480" s="301"/>
      <c r="S480" s="301"/>
      <c r="U480" s="301"/>
      <c r="W480" s="301"/>
      <c r="Y480" s="301"/>
      <c r="AA480" s="301"/>
      <c r="AC480" s="301"/>
      <c r="AE480" s="301"/>
      <c r="AG480" s="301"/>
      <c r="AI480" s="301"/>
      <c r="AK480" s="301"/>
    </row>
    <row r="481" ht="13.2" spans="1:37">
      <c r="A481" s="190"/>
      <c r="B481" s="439"/>
      <c r="C481" s="439"/>
      <c r="E481" s="301"/>
      <c r="G481" s="301"/>
      <c r="I481" s="301"/>
      <c r="K481" s="301"/>
      <c r="M481" s="301"/>
      <c r="O481" s="301"/>
      <c r="Q481" s="301"/>
      <c r="S481" s="301"/>
      <c r="U481" s="301"/>
      <c r="W481" s="301"/>
      <c r="Y481" s="301"/>
      <c r="AA481" s="301"/>
      <c r="AC481" s="301"/>
      <c r="AE481" s="301"/>
      <c r="AG481" s="301"/>
      <c r="AI481" s="301"/>
      <c r="AK481" s="301"/>
    </row>
    <row r="482" ht="13.2" spans="1:37">
      <c r="A482" s="190"/>
      <c r="B482" s="439"/>
      <c r="C482" s="439"/>
      <c r="E482" s="301"/>
      <c r="G482" s="301"/>
      <c r="I482" s="301"/>
      <c r="K482" s="301"/>
      <c r="M482" s="301"/>
      <c r="O482" s="301"/>
      <c r="Q482" s="301"/>
      <c r="S482" s="301"/>
      <c r="U482" s="301"/>
      <c r="W482" s="301"/>
      <c r="Y482" s="301"/>
      <c r="AA482" s="301"/>
      <c r="AC482" s="301"/>
      <c r="AE482" s="301"/>
      <c r="AG482" s="301"/>
      <c r="AI482" s="301"/>
      <c r="AK482" s="301"/>
    </row>
    <row r="483" ht="13.2" spans="1:37">
      <c r="A483" s="190"/>
      <c r="B483" s="439"/>
      <c r="C483" s="439"/>
      <c r="E483" s="301"/>
      <c r="G483" s="301"/>
      <c r="I483" s="301"/>
      <c r="K483" s="301"/>
      <c r="M483" s="301"/>
      <c r="O483" s="301"/>
      <c r="Q483" s="301"/>
      <c r="S483" s="301"/>
      <c r="U483" s="301"/>
      <c r="W483" s="301"/>
      <c r="Y483" s="301"/>
      <c r="AA483" s="301"/>
      <c r="AC483" s="301"/>
      <c r="AE483" s="301"/>
      <c r="AG483" s="301"/>
      <c r="AI483" s="301"/>
      <c r="AK483" s="301"/>
    </row>
    <row r="484" ht="13.2" spans="1:37">
      <c r="A484" s="190"/>
      <c r="B484" s="439"/>
      <c r="C484" s="439"/>
      <c r="E484" s="301"/>
      <c r="G484" s="301"/>
      <c r="I484" s="301"/>
      <c r="K484" s="301"/>
      <c r="M484" s="301"/>
      <c r="O484" s="301"/>
      <c r="Q484" s="301"/>
      <c r="S484" s="301"/>
      <c r="U484" s="301"/>
      <c r="W484" s="301"/>
      <c r="Y484" s="301"/>
      <c r="AA484" s="301"/>
      <c r="AC484" s="301"/>
      <c r="AE484" s="301"/>
      <c r="AG484" s="301"/>
      <c r="AI484" s="301"/>
      <c r="AK484" s="301"/>
    </row>
    <row r="485" ht="13.2" spans="1:37">
      <c r="A485" s="190"/>
      <c r="B485" s="439"/>
      <c r="C485" s="439"/>
      <c r="E485" s="301"/>
      <c r="G485" s="301"/>
      <c r="I485" s="301"/>
      <c r="K485" s="301"/>
      <c r="M485" s="301"/>
      <c r="O485" s="301"/>
      <c r="Q485" s="301"/>
      <c r="S485" s="301"/>
      <c r="U485" s="301"/>
      <c r="W485" s="301"/>
      <c r="Y485" s="301"/>
      <c r="AA485" s="301"/>
      <c r="AC485" s="301"/>
      <c r="AE485" s="301"/>
      <c r="AG485" s="301"/>
      <c r="AI485" s="301"/>
      <c r="AK485" s="301"/>
    </row>
    <row r="486" ht="13.2" spans="1:37">
      <c r="A486" s="190"/>
      <c r="B486" s="439"/>
      <c r="C486" s="439"/>
      <c r="E486" s="301"/>
      <c r="G486" s="301"/>
      <c r="I486" s="301"/>
      <c r="K486" s="301"/>
      <c r="M486" s="301"/>
      <c r="O486" s="301"/>
      <c r="Q486" s="301"/>
      <c r="S486" s="301"/>
      <c r="U486" s="301"/>
      <c r="W486" s="301"/>
      <c r="Y486" s="301"/>
      <c r="AA486" s="301"/>
      <c r="AC486" s="301"/>
      <c r="AE486" s="301"/>
      <c r="AG486" s="301"/>
      <c r="AI486" s="301"/>
      <c r="AK486" s="301"/>
    </row>
    <row r="487" ht="13.2" spans="1:37">
      <c r="A487" s="190"/>
      <c r="B487" s="439"/>
      <c r="C487" s="439"/>
      <c r="E487" s="301"/>
      <c r="G487" s="301"/>
      <c r="I487" s="301"/>
      <c r="K487" s="301"/>
      <c r="M487" s="301"/>
      <c r="O487" s="301"/>
      <c r="Q487" s="301"/>
      <c r="S487" s="301"/>
      <c r="U487" s="301"/>
      <c r="W487" s="301"/>
      <c r="Y487" s="301"/>
      <c r="AA487" s="301"/>
      <c r="AC487" s="301"/>
      <c r="AE487" s="301"/>
      <c r="AG487" s="301"/>
      <c r="AI487" s="301"/>
      <c r="AK487" s="301"/>
    </row>
    <row r="488" ht="13.2" spans="1:37">
      <c r="A488" s="190"/>
      <c r="B488" s="439"/>
      <c r="C488" s="439"/>
      <c r="E488" s="301"/>
      <c r="G488" s="301"/>
      <c r="I488" s="301"/>
      <c r="K488" s="301"/>
      <c r="M488" s="301"/>
      <c r="O488" s="301"/>
      <c r="Q488" s="301"/>
      <c r="S488" s="301"/>
      <c r="U488" s="301"/>
      <c r="W488" s="301"/>
      <c r="Y488" s="301"/>
      <c r="AA488" s="301"/>
      <c r="AC488" s="301"/>
      <c r="AE488" s="301"/>
      <c r="AG488" s="301"/>
      <c r="AI488" s="301"/>
      <c r="AK488" s="301"/>
    </row>
    <row r="489" ht="13.2" spans="1:37">
      <c r="A489" s="190"/>
      <c r="B489" s="439"/>
      <c r="C489" s="439"/>
      <c r="E489" s="301"/>
      <c r="G489" s="301"/>
      <c r="I489" s="301"/>
      <c r="K489" s="301"/>
      <c r="M489" s="301"/>
      <c r="O489" s="301"/>
      <c r="Q489" s="301"/>
      <c r="S489" s="301"/>
      <c r="U489" s="301"/>
      <c r="W489" s="301"/>
      <c r="Y489" s="301"/>
      <c r="AA489" s="301"/>
      <c r="AC489" s="301"/>
      <c r="AE489" s="301"/>
      <c r="AG489" s="301"/>
      <c r="AI489" s="301"/>
      <c r="AK489" s="301"/>
    </row>
    <row r="490" ht="13.2" spans="1:37">
      <c r="A490" s="190"/>
      <c r="B490" s="439"/>
      <c r="C490" s="439"/>
      <c r="E490" s="301"/>
      <c r="G490" s="301"/>
      <c r="I490" s="301"/>
      <c r="K490" s="301"/>
      <c r="M490" s="301"/>
      <c r="O490" s="301"/>
      <c r="Q490" s="301"/>
      <c r="S490" s="301"/>
      <c r="U490" s="301"/>
      <c r="W490" s="301"/>
      <c r="Y490" s="301"/>
      <c r="AA490" s="301"/>
      <c r="AC490" s="301"/>
      <c r="AE490" s="301"/>
      <c r="AG490" s="301"/>
      <c r="AI490" s="301"/>
      <c r="AK490" s="301"/>
    </row>
    <row r="491" ht="13.2" spans="1:37">
      <c r="A491" s="190"/>
      <c r="B491" s="439"/>
      <c r="C491" s="439"/>
      <c r="E491" s="301"/>
      <c r="G491" s="301"/>
      <c r="I491" s="301"/>
      <c r="K491" s="301"/>
      <c r="M491" s="301"/>
      <c r="O491" s="301"/>
      <c r="Q491" s="301"/>
      <c r="S491" s="301"/>
      <c r="U491" s="301"/>
      <c r="W491" s="301"/>
      <c r="Y491" s="301"/>
      <c r="AA491" s="301"/>
      <c r="AC491" s="301"/>
      <c r="AE491" s="301"/>
      <c r="AG491" s="301"/>
      <c r="AI491" s="301"/>
      <c r="AK491" s="301"/>
    </row>
    <row r="492" ht="13.2" spans="1:37">
      <c r="A492" s="190"/>
      <c r="B492" s="439"/>
      <c r="C492" s="439"/>
      <c r="E492" s="301"/>
      <c r="G492" s="301"/>
      <c r="I492" s="301"/>
      <c r="K492" s="301"/>
      <c r="M492" s="301"/>
      <c r="O492" s="301"/>
      <c r="Q492" s="301"/>
      <c r="S492" s="301"/>
      <c r="U492" s="301"/>
      <c r="W492" s="301"/>
      <c r="Y492" s="301"/>
      <c r="AA492" s="301"/>
      <c r="AC492" s="301"/>
      <c r="AE492" s="301"/>
      <c r="AG492" s="301"/>
      <c r="AI492" s="301"/>
      <c r="AK492" s="301"/>
    </row>
    <row r="493" ht="13.2" spans="1:37">
      <c r="A493" s="190"/>
      <c r="B493" s="439"/>
      <c r="C493" s="439"/>
      <c r="E493" s="301"/>
      <c r="G493" s="301"/>
      <c r="I493" s="301"/>
      <c r="K493" s="301"/>
      <c r="M493" s="301"/>
      <c r="O493" s="301"/>
      <c r="Q493" s="301"/>
      <c r="S493" s="301"/>
      <c r="U493" s="301"/>
      <c r="W493" s="301"/>
      <c r="Y493" s="301"/>
      <c r="AA493" s="301"/>
      <c r="AC493" s="301"/>
      <c r="AE493" s="301"/>
      <c r="AG493" s="301"/>
      <c r="AI493" s="301"/>
      <c r="AK493" s="301"/>
    </row>
    <row r="494" ht="13.2" spans="1:37">
      <c r="A494" s="190"/>
      <c r="B494" s="439"/>
      <c r="C494" s="439"/>
      <c r="E494" s="301"/>
      <c r="G494" s="301"/>
      <c r="I494" s="301"/>
      <c r="K494" s="301"/>
      <c r="M494" s="301"/>
      <c r="O494" s="301"/>
      <c r="Q494" s="301"/>
      <c r="S494" s="301"/>
      <c r="U494" s="301"/>
      <c r="W494" s="301"/>
      <c r="Y494" s="301"/>
      <c r="AA494" s="301"/>
      <c r="AC494" s="301"/>
      <c r="AE494" s="301"/>
      <c r="AG494" s="301"/>
      <c r="AI494" s="301"/>
      <c r="AK494" s="301"/>
    </row>
    <row r="495" ht="13.2" spans="1:37">
      <c r="A495" s="190"/>
      <c r="B495" s="439"/>
      <c r="C495" s="439"/>
      <c r="E495" s="301"/>
      <c r="G495" s="301"/>
      <c r="I495" s="301"/>
      <c r="K495" s="301"/>
      <c r="M495" s="301"/>
      <c r="O495" s="301"/>
      <c r="Q495" s="301"/>
      <c r="S495" s="301"/>
      <c r="U495" s="301"/>
      <c r="W495" s="301"/>
      <c r="Y495" s="301"/>
      <c r="AA495" s="301"/>
      <c r="AC495" s="301"/>
      <c r="AE495" s="301"/>
      <c r="AG495" s="301"/>
      <c r="AI495" s="301"/>
      <c r="AK495" s="301"/>
    </row>
    <row r="496" ht="13.2" spans="1:37">
      <c r="A496" s="190"/>
      <c r="B496" s="439"/>
      <c r="C496" s="439"/>
      <c r="E496" s="301"/>
      <c r="G496" s="301"/>
      <c r="I496" s="301"/>
      <c r="K496" s="301"/>
      <c r="M496" s="301"/>
      <c r="O496" s="301"/>
      <c r="Q496" s="301"/>
      <c r="S496" s="301"/>
      <c r="U496" s="301"/>
      <c r="W496" s="301"/>
      <c r="Y496" s="301"/>
      <c r="AA496" s="301"/>
      <c r="AC496" s="301"/>
      <c r="AE496" s="301"/>
      <c r="AG496" s="301"/>
      <c r="AI496" s="301"/>
      <c r="AK496" s="301"/>
    </row>
    <row r="497" ht="13.2" spans="1:37">
      <c r="A497" s="190"/>
      <c r="B497" s="439"/>
      <c r="C497" s="439"/>
      <c r="E497" s="301"/>
      <c r="G497" s="301"/>
      <c r="I497" s="301"/>
      <c r="K497" s="301"/>
      <c r="M497" s="301"/>
      <c r="O497" s="301"/>
      <c r="Q497" s="301"/>
      <c r="S497" s="301"/>
      <c r="U497" s="301"/>
      <c r="W497" s="301"/>
      <c r="Y497" s="301"/>
      <c r="AA497" s="301"/>
      <c r="AC497" s="301"/>
      <c r="AE497" s="301"/>
      <c r="AG497" s="301"/>
      <c r="AI497" s="301"/>
      <c r="AK497" s="301"/>
    </row>
    <row r="498" ht="13.2" spans="1:37">
      <c r="A498" s="190"/>
      <c r="B498" s="439"/>
      <c r="C498" s="439"/>
      <c r="E498" s="301"/>
      <c r="G498" s="301"/>
      <c r="I498" s="301"/>
      <c r="K498" s="301"/>
      <c r="M498" s="301"/>
      <c r="O498" s="301"/>
      <c r="Q498" s="301"/>
      <c r="S498" s="301"/>
      <c r="U498" s="301"/>
      <c r="W498" s="301"/>
      <c r="Y498" s="301"/>
      <c r="AA498" s="301"/>
      <c r="AC498" s="301"/>
      <c r="AE498" s="301"/>
      <c r="AG498" s="301"/>
      <c r="AI498" s="301"/>
      <c r="AK498" s="301"/>
    </row>
    <row r="499" ht="13.2" spans="1:37">
      <c r="A499" s="190"/>
      <c r="B499" s="439"/>
      <c r="C499" s="439"/>
      <c r="E499" s="301"/>
      <c r="G499" s="301"/>
      <c r="I499" s="301"/>
      <c r="K499" s="301"/>
      <c r="M499" s="301"/>
      <c r="O499" s="301"/>
      <c r="Q499" s="301"/>
      <c r="S499" s="301"/>
      <c r="U499" s="301"/>
      <c r="W499" s="301"/>
      <c r="Y499" s="301"/>
      <c r="AA499" s="301"/>
      <c r="AC499" s="301"/>
      <c r="AE499" s="301"/>
      <c r="AG499" s="301"/>
      <c r="AI499" s="301"/>
      <c r="AK499" s="301"/>
    </row>
    <row r="500" ht="13.2" spans="1:37">
      <c r="A500" s="190"/>
      <c r="B500" s="439"/>
      <c r="C500" s="439"/>
      <c r="E500" s="301"/>
      <c r="G500" s="301"/>
      <c r="I500" s="301"/>
      <c r="K500" s="301"/>
      <c r="M500" s="301"/>
      <c r="O500" s="301"/>
      <c r="Q500" s="301"/>
      <c r="S500" s="301"/>
      <c r="U500" s="301"/>
      <c r="W500" s="301"/>
      <c r="Y500" s="301"/>
      <c r="AA500" s="301"/>
      <c r="AC500" s="301"/>
      <c r="AE500" s="301"/>
      <c r="AG500" s="301"/>
      <c r="AI500" s="301"/>
      <c r="AK500" s="301"/>
    </row>
    <row r="501" ht="13.2" spans="1:37">
      <c r="A501" s="190"/>
      <c r="B501" s="439"/>
      <c r="C501" s="439"/>
      <c r="E501" s="301"/>
      <c r="G501" s="301"/>
      <c r="I501" s="301"/>
      <c r="K501" s="301"/>
      <c r="M501" s="301"/>
      <c r="O501" s="301"/>
      <c r="Q501" s="301"/>
      <c r="S501" s="301"/>
      <c r="U501" s="301"/>
      <c r="W501" s="301"/>
      <c r="Y501" s="301"/>
      <c r="AA501" s="301"/>
      <c r="AC501" s="301"/>
      <c r="AE501" s="301"/>
      <c r="AG501" s="301"/>
      <c r="AI501" s="301"/>
      <c r="AK501" s="301"/>
    </row>
    <row r="502" ht="13.2" spans="1:37">
      <c r="A502" s="190"/>
      <c r="B502" s="439"/>
      <c r="C502" s="439"/>
      <c r="E502" s="301"/>
      <c r="G502" s="301"/>
      <c r="I502" s="301"/>
      <c r="K502" s="301"/>
      <c r="M502" s="301"/>
      <c r="O502" s="301"/>
      <c r="Q502" s="301"/>
      <c r="S502" s="301"/>
      <c r="U502" s="301"/>
      <c r="W502" s="301"/>
      <c r="Y502" s="301"/>
      <c r="AA502" s="301"/>
      <c r="AC502" s="301"/>
      <c r="AE502" s="301"/>
      <c r="AG502" s="301"/>
      <c r="AI502" s="301"/>
      <c r="AK502" s="301"/>
    </row>
    <row r="503" ht="13.2" spans="1:37">
      <c r="A503" s="190"/>
      <c r="B503" s="439"/>
      <c r="C503" s="439"/>
      <c r="E503" s="301"/>
      <c r="G503" s="301"/>
      <c r="I503" s="301"/>
      <c r="K503" s="301"/>
      <c r="M503" s="301"/>
      <c r="O503" s="301"/>
      <c r="Q503" s="301"/>
      <c r="S503" s="301"/>
      <c r="U503" s="301"/>
      <c r="W503" s="301"/>
      <c r="Y503" s="301"/>
      <c r="AA503" s="301"/>
      <c r="AC503" s="301"/>
      <c r="AE503" s="301"/>
      <c r="AG503" s="301"/>
      <c r="AI503" s="301"/>
      <c r="AK503" s="301"/>
    </row>
    <row r="504" ht="13.2" spans="1:37">
      <c r="A504" s="190"/>
      <c r="B504" s="439"/>
      <c r="C504" s="439"/>
      <c r="E504" s="301"/>
      <c r="G504" s="301"/>
      <c r="I504" s="301"/>
      <c r="K504" s="301"/>
      <c r="M504" s="301"/>
      <c r="O504" s="301"/>
      <c r="Q504" s="301"/>
      <c r="S504" s="301"/>
      <c r="U504" s="301"/>
      <c r="W504" s="301"/>
      <c r="Y504" s="301"/>
      <c r="AA504" s="301"/>
      <c r="AC504" s="301"/>
      <c r="AE504" s="301"/>
      <c r="AG504" s="301"/>
      <c r="AI504" s="301"/>
      <c r="AK504" s="301"/>
    </row>
    <row r="505" ht="13.2" spans="1:37">
      <c r="A505" s="190"/>
      <c r="B505" s="439"/>
      <c r="C505" s="439"/>
      <c r="E505" s="301"/>
      <c r="G505" s="301"/>
      <c r="I505" s="301"/>
      <c r="K505" s="301"/>
      <c r="M505" s="301"/>
      <c r="O505" s="301"/>
      <c r="Q505" s="301"/>
      <c r="S505" s="301"/>
      <c r="U505" s="301"/>
      <c r="W505" s="301"/>
      <c r="Y505" s="301"/>
      <c r="AA505" s="301"/>
      <c r="AC505" s="301"/>
      <c r="AE505" s="301"/>
      <c r="AG505" s="301"/>
      <c r="AI505" s="301"/>
      <c r="AK505" s="301"/>
    </row>
    <row r="506" ht="13.2" spans="1:37">
      <c r="A506" s="190"/>
      <c r="B506" s="439"/>
      <c r="C506" s="439"/>
      <c r="E506" s="301"/>
      <c r="G506" s="301"/>
      <c r="I506" s="301"/>
      <c r="K506" s="301"/>
      <c r="M506" s="301"/>
      <c r="O506" s="301"/>
      <c r="Q506" s="301"/>
      <c r="S506" s="301"/>
      <c r="U506" s="301"/>
      <c r="W506" s="301"/>
      <c r="Y506" s="301"/>
      <c r="AA506" s="301"/>
      <c r="AC506" s="301"/>
      <c r="AE506" s="301"/>
      <c r="AG506" s="301"/>
      <c r="AI506" s="301"/>
      <c r="AK506" s="301"/>
    </row>
    <row r="507" ht="13.2" spans="1:37">
      <c r="A507" s="190"/>
      <c r="B507" s="439"/>
      <c r="C507" s="439"/>
      <c r="E507" s="301"/>
      <c r="G507" s="301"/>
      <c r="I507" s="301"/>
      <c r="K507" s="301"/>
      <c r="M507" s="301"/>
      <c r="O507" s="301"/>
      <c r="Q507" s="301"/>
      <c r="S507" s="301"/>
      <c r="U507" s="301"/>
      <c r="W507" s="301"/>
      <c r="Y507" s="301"/>
      <c r="AA507" s="301"/>
      <c r="AC507" s="301"/>
      <c r="AE507" s="301"/>
      <c r="AG507" s="301"/>
      <c r="AI507" s="301"/>
      <c r="AK507" s="301"/>
    </row>
    <row r="508" ht="13.2" spans="1:37">
      <c r="A508" s="190"/>
      <c r="B508" s="439"/>
      <c r="C508" s="439"/>
      <c r="E508" s="301"/>
      <c r="G508" s="301"/>
      <c r="I508" s="301"/>
      <c r="K508" s="301"/>
      <c r="M508" s="301"/>
      <c r="O508" s="301"/>
      <c r="Q508" s="301"/>
      <c r="S508" s="301"/>
      <c r="U508" s="301"/>
      <c r="W508" s="301"/>
      <c r="Y508" s="301"/>
      <c r="AA508" s="301"/>
      <c r="AC508" s="301"/>
      <c r="AE508" s="301"/>
      <c r="AG508" s="301"/>
      <c r="AI508" s="301"/>
      <c r="AK508" s="301"/>
    </row>
    <row r="509" ht="13.2" spans="1:37">
      <c r="A509" s="190"/>
      <c r="B509" s="439"/>
      <c r="C509" s="439"/>
      <c r="E509" s="301"/>
      <c r="G509" s="301"/>
      <c r="I509" s="301"/>
      <c r="K509" s="301"/>
      <c r="M509" s="301"/>
      <c r="O509" s="301"/>
      <c r="Q509" s="301"/>
      <c r="S509" s="301"/>
      <c r="U509" s="301"/>
      <c r="W509" s="301"/>
      <c r="Y509" s="301"/>
      <c r="AA509" s="301"/>
      <c r="AC509" s="301"/>
      <c r="AE509" s="301"/>
      <c r="AG509" s="301"/>
      <c r="AI509" s="301"/>
      <c r="AK509" s="301"/>
    </row>
    <row r="510" ht="13.2" spans="1:37">
      <c r="A510" s="190"/>
      <c r="B510" s="439"/>
      <c r="C510" s="439"/>
      <c r="E510" s="301"/>
      <c r="G510" s="301"/>
      <c r="I510" s="301"/>
      <c r="K510" s="301"/>
      <c r="M510" s="301"/>
      <c r="O510" s="301"/>
      <c r="Q510" s="301"/>
      <c r="S510" s="301"/>
      <c r="U510" s="301"/>
      <c r="W510" s="301"/>
      <c r="Y510" s="301"/>
      <c r="AA510" s="301"/>
      <c r="AC510" s="301"/>
      <c r="AE510" s="301"/>
      <c r="AG510" s="301"/>
      <c r="AI510" s="301"/>
      <c r="AK510" s="301"/>
    </row>
    <row r="511" ht="13.2" spans="1:37">
      <c r="A511" s="190"/>
      <c r="B511" s="439"/>
      <c r="C511" s="439"/>
      <c r="E511" s="301"/>
      <c r="G511" s="301"/>
      <c r="I511" s="301"/>
      <c r="K511" s="301"/>
      <c r="M511" s="301"/>
      <c r="O511" s="301"/>
      <c r="Q511" s="301"/>
      <c r="S511" s="301"/>
      <c r="U511" s="301"/>
      <c r="W511" s="301"/>
      <c r="Y511" s="301"/>
      <c r="AA511" s="301"/>
      <c r="AC511" s="301"/>
      <c r="AE511" s="301"/>
      <c r="AG511" s="301"/>
      <c r="AI511" s="301"/>
      <c r="AK511" s="301"/>
    </row>
    <row r="512" ht="13.2" spans="1:37">
      <c r="A512" s="190"/>
      <c r="B512" s="439"/>
      <c r="C512" s="439"/>
      <c r="E512" s="301"/>
      <c r="G512" s="301"/>
      <c r="I512" s="301"/>
      <c r="K512" s="301"/>
      <c r="M512" s="301"/>
      <c r="O512" s="301"/>
      <c r="Q512" s="301"/>
      <c r="S512" s="301"/>
      <c r="U512" s="301"/>
      <c r="W512" s="301"/>
      <c r="Y512" s="301"/>
      <c r="AA512" s="301"/>
      <c r="AC512" s="301"/>
      <c r="AE512" s="301"/>
      <c r="AG512" s="301"/>
      <c r="AI512" s="301"/>
      <c r="AK512" s="301"/>
    </row>
    <row r="513" ht="13.2" spans="1:37">
      <c r="A513" s="190"/>
      <c r="B513" s="439"/>
      <c r="C513" s="439"/>
      <c r="E513" s="301"/>
      <c r="G513" s="301"/>
      <c r="I513" s="301"/>
      <c r="K513" s="301"/>
      <c r="M513" s="301"/>
      <c r="O513" s="301"/>
      <c r="Q513" s="301"/>
      <c r="S513" s="301"/>
      <c r="U513" s="301"/>
      <c r="W513" s="301"/>
      <c r="Y513" s="301"/>
      <c r="AA513" s="301"/>
      <c r="AC513" s="301"/>
      <c r="AE513" s="301"/>
      <c r="AG513" s="301"/>
      <c r="AI513" s="301"/>
      <c r="AK513" s="301"/>
    </row>
    <row r="514" ht="13.2" spans="1:37">
      <c r="A514" s="190"/>
      <c r="B514" s="439"/>
      <c r="C514" s="439"/>
      <c r="E514" s="301"/>
      <c r="G514" s="301"/>
      <c r="I514" s="301"/>
      <c r="K514" s="301"/>
      <c r="M514" s="301"/>
      <c r="O514" s="301"/>
      <c r="Q514" s="301"/>
      <c r="S514" s="301"/>
      <c r="U514" s="301"/>
      <c r="W514" s="301"/>
      <c r="Y514" s="301"/>
      <c r="AA514" s="301"/>
      <c r="AC514" s="301"/>
      <c r="AE514" s="301"/>
      <c r="AG514" s="301"/>
      <c r="AI514" s="301"/>
      <c r="AK514" s="301"/>
    </row>
    <row r="515" ht="13.2" spans="1:37">
      <c r="A515" s="190"/>
      <c r="B515" s="439"/>
      <c r="C515" s="439"/>
      <c r="E515" s="301"/>
      <c r="G515" s="301"/>
      <c r="I515" s="301"/>
      <c r="K515" s="301"/>
      <c r="M515" s="301"/>
      <c r="O515" s="301"/>
      <c r="Q515" s="301"/>
      <c r="S515" s="301"/>
      <c r="U515" s="301"/>
      <c r="W515" s="301"/>
      <c r="Y515" s="301"/>
      <c r="AA515" s="301"/>
      <c r="AC515" s="301"/>
      <c r="AE515" s="301"/>
      <c r="AG515" s="301"/>
      <c r="AI515" s="301"/>
      <c r="AK515" s="301"/>
    </row>
    <row r="516" ht="13.2" spans="1:37">
      <c r="A516" s="190"/>
      <c r="B516" s="439"/>
      <c r="C516" s="439"/>
      <c r="E516" s="301"/>
      <c r="G516" s="301"/>
      <c r="I516" s="301"/>
      <c r="K516" s="301"/>
      <c r="M516" s="301"/>
      <c r="O516" s="301"/>
      <c r="Q516" s="301"/>
      <c r="S516" s="301"/>
      <c r="U516" s="301"/>
      <c r="W516" s="301"/>
      <c r="Y516" s="301"/>
      <c r="AA516" s="301"/>
      <c r="AC516" s="301"/>
      <c r="AE516" s="301"/>
      <c r="AG516" s="301"/>
      <c r="AI516" s="301"/>
      <c r="AK516" s="301"/>
    </row>
    <row r="517" ht="13.2" spans="1:37">
      <c r="A517" s="190"/>
      <c r="B517" s="439"/>
      <c r="C517" s="439"/>
      <c r="E517" s="301"/>
      <c r="G517" s="301"/>
      <c r="I517" s="301"/>
      <c r="K517" s="301"/>
      <c r="M517" s="301"/>
      <c r="O517" s="301"/>
      <c r="Q517" s="301"/>
      <c r="S517" s="301"/>
      <c r="U517" s="301"/>
      <c r="W517" s="301"/>
      <c r="Y517" s="301"/>
      <c r="AA517" s="301"/>
      <c r="AC517" s="301"/>
      <c r="AE517" s="301"/>
      <c r="AG517" s="301"/>
      <c r="AI517" s="301"/>
      <c r="AK517" s="301"/>
    </row>
    <row r="518" ht="13.2" spans="1:37">
      <c r="A518" s="190"/>
      <c r="B518" s="439"/>
      <c r="C518" s="439"/>
      <c r="E518" s="301"/>
      <c r="G518" s="301"/>
      <c r="I518" s="301"/>
      <c r="K518" s="301"/>
      <c r="M518" s="301"/>
      <c r="O518" s="301"/>
      <c r="Q518" s="301"/>
      <c r="S518" s="301"/>
      <c r="U518" s="301"/>
      <c r="W518" s="301"/>
      <c r="Y518" s="301"/>
      <c r="AA518" s="301"/>
      <c r="AC518" s="301"/>
      <c r="AE518" s="301"/>
      <c r="AG518" s="301"/>
      <c r="AI518" s="301"/>
      <c r="AK518" s="301"/>
    </row>
    <row r="519" ht="13.2" spans="1:37">
      <c r="A519" s="190"/>
      <c r="B519" s="439"/>
      <c r="C519" s="439"/>
      <c r="E519" s="301"/>
      <c r="G519" s="301"/>
      <c r="I519" s="301"/>
      <c r="K519" s="301"/>
      <c r="M519" s="301"/>
      <c r="O519" s="301"/>
      <c r="Q519" s="301"/>
      <c r="S519" s="301"/>
      <c r="U519" s="301"/>
      <c r="W519" s="301"/>
      <c r="Y519" s="301"/>
      <c r="AA519" s="301"/>
      <c r="AC519" s="301"/>
      <c r="AE519" s="301"/>
      <c r="AG519" s="301"/>
      <c r="AI519" s="301"/>
      <c r="AK519" s="301"/>
    </row>
    <row r="520" ht="13.2" spans="1:37">
      <c r="A520" s="190"/>
      <c r="B520" s="439"/>
      <c r="C520" s="439"/>
      <c r="E520" s="301"/>
      <c r="G520" s="301"/>
      <c r="I520" s="301"/>
      <c r="K520" s="301"/>
      <c r="M520" s="301"/>
      <c r="O520" s="301"/>
      <c r="Q520" s="301"/>
      <c r="S520" s="301"/>
      <c r="U520" s="301"/>
      <c r="W520" s="301"/>
      <c r="Y520" s="301"/>
      <c r="AA520" s="301"/>
      <c r="AC520" s="301"/>
      <c r="AE520" s="301"/>
      <c r="AG520" s="301"/>
      <c r="AI520" s="301"/>
      <c r="AK520" s="301"/>
    </row>
    <row r="521" ht="13.2" spans="1:37">
      <c r="A521" s="190"/>
      <c r="B521" s="439"/>
      <c r="C521" s="439"/>
      <c r="E521" s="301"/>
      <c r="G521" s="301"/>
      <c r="I521" s="301"/>
      <c r="K521" s="301"/>
      <c r="M521" s="301"/>
      <c r="O521" s="301"/>
      <c r="Q521" s="301"/>
      <c r="S521" s="301"/>
      <c r="U521" s="301"/>
      <c r="W521" s="301"/>
      <c r="Y521" s="301"/>
      <c r="AA521" s="301"/>
      <c r="AC521" s="301"/>
      <c r="AE521" s="301"/>
      <c r="AG521" s="301"/>
      <c r="AI521" s="301"/>
      <c r="AK521" s="301"/>
    </row>
    <row r="522" ht="13.2" spans="1:37">
      <c r="A522" s="190"/>
      <c r="B522" s="439"/>
      <c r="C522" s="439"/>
      <c r="E522" s="301"/>
      <c r="G522" s="301"/>
      <c r="I522" s="301"/>
      <c r="K522" s="301"/>
      <c r="M522" s="301"/>
      <c r="O522" s="301"/>
      <c r="Q522" s="301"/>
      <c r="S522" s="301"/>
      <c r="U522" s="301"/>
      <c r="W522" s="301"/>
      <c r="Y522" s="301"/>
      <c r="AA522" s="301"/>
      <c r="AC522" s="301"/>
      <c r="AE522" s="301"/>
      <c r="AG522" s="301"/>
      <c r="AI522" s="301"/>
      <c r="AK522" s="301"/>
    </row>
    <row r="523" ht="13.2" spans="1:37">
      <c r="A523" s="190"/>
      <c r="B523" s="439"/>
      <c r="C523" s="439"/>
      <c r="E523" s="301"/>
      <c r="G523" s="301"/>
      <c r="I523" s="301"/>
      <c r="K523" s="301"/>
      <c r="M523" s="301"/>
      <c r="O523" s="301"/>
      <c r="Q523" s="301"/>
      <c r="S523" s="301"/>
      <c r="U523" s="301"/>
      <c r="W523" s="301"/>
      <c r="Y523" s="301"/>
      <c r="AA523" s="301"/>
      <c r="AC523" s="301"/>
      <c r="AE523" s="301"/>
      <c r="AG523" s="301"/>
      <c r="AI523" s="301"/>
      <c r="AK523" s="301"/>
    </row>
    <row r="524" ht="13.2" spans="1:37">
      <c r="A524" s="190"/>
      <c r="B524" s="439"/>
      <c r="C524" s="439"/>
      <c r="E524" s="301"/>
      <c r="G524" s="301"/>
      <c r="I524" s="301"/>
      <c r="K524" s="301"/>
      <c r="M524" s="301"/>
      <c r="O524" s="301"/>
      <c r="Q524" s="301"/>
      <c r="S524" s="301"/>
      <c r="U524" s="301"/>
      <c r="W524" s="301"/>
      <c r="Y524" s="301"/>
      <c r="AA524" s="301"/>
      <c r="AC524" s="301"/>
      <c r="AE524" s="301"/>
      <c r="AG524" s="301"/>
      <c r="AI524" s="301"/>
      <c r="AK524" s="301"/>
    </row>
    <row r="525" ht="13.2" spans="1:37">
      <c r="A525" s="190"/>
      <c r="B525" s="439"/>
      <c r="C525" s="439"/>
      <c r="E525" s="301"/>
      <c r="G525" s="301"/>
      <c r="I525" s="301"/>
      <c r="K525" s="301"/>
      <c r="M525" s="301"/>
      <c r="O525" s="301"/>
      <c r="Q525" s="301"/>
      <c r="S525" s="301"/>
      <c r="U525" s="301"/>
      <c r="W525" s="301"/>
      <c r="Y525" s="301"/>
      <c r="AA525" s="301"/>
      <c r="AC525" s="301"/>
      <c r="AE525" s="301"/>
      <c r="AG525" s="301"/>
      <c r="AI525" s="301"/>
      <c r="AK525" s="301"/>
    </row>
    <row r="526" ht="13.2" spans="1:37">
      <c r="A526" s="190"/>
      <c r="B526" s="439"/>
      <c r="C526" s="439"/>
      <c r="E526" s="301"/>
      <c r="G526" s="301"/>
      <c r="I526" s="301"/>
      <c r="K526" s="301"/>
      <c r="M526" s="301"/>
      <c r="O526" s="301"/>
      <c r="Q526" s="301"/>
      <c r="S526" s="301"/>
      <c r="U526" s="301"/>
      <c r="W526" s="301"/>
      <c r="Y526" s="301"/>
      <c r="AA526" s="301"/>
      <c r="AC526" s="301"/>
      <c r="AE526" s="301"/>
      <c r="AG526" s="301"/>
      <c r="AI526" s="301"/>
      <c r="AK526" s="301"/>
    </row>
    <row r="527" ht="13.2" spans="1:37">
      <c r="A527" s="190"/>
      <c r="B527" s="439"/>
      <c r="C527" s="439"/>
      <c r="E527" s="301"/>
      <c r="G527" s="301"/>
      <c r="I527" s="301"/>
      <c r="K527" s="301"/>
      <c r="M527" s="301"/>
      <c r="O527" s="301"/>
      <c r="Q527" s="301"/>
      <c r="S527" s="301"/>
      <c r="U527" s="301"/>
      <c r="W527" s="301"/>
      <c r="Y527" s="301"/>
      <c r="AA527" s="301"/>
      <c r="AC527" s="301"/>
      <c r="AE527" s="301"/>
      <c r="AG527" s="301"/>
      <c r="AI527" s="301"/>
      <c r="AK527" s="301"/>
    </row>
    <row r="528" ht="13.2" spans="1:37">
      <c r="A528" s="190"/>
      <c r="B528" s="439"/>
      <c r="C528" s="439"/>
      <c r="E528" s="301"/>
      <c r="G528" s="301"/>
      <c r="I528" s="301"/>
      <c r="K528" s="301"/>
      <c r="M528" s="301"/>
      <c r="O528" s="301"/>
      <c r="Q528" s="301"/>
      <c r="S528" s="301"/>
      <c r="U528" s="301"/>
      <c r="W528" s="301"/>
      <c r="Y528" s="301"/>
      <c r="AA528" s="301"/>
      <c r="AC528" s="301"/>
      <c r="AE528" s="301"/>
      <c r="AG528" s="301"/>
      <c r="AI528" s="301"/>
      <c r="AK528" s="301"/>
    </row>
    <row r="529" ht="13.2" spans="1:37">
      <c r="A529" s="190"/>
      <c r="B529" s="439"/>
      <c r="C529" s="439"/>
      <c r="E529" s="301"/>
      <c r="G529" s="301"/>
      <c r="I529" s="301"/>
      <c r="K529" s="301"/>
      <c r="M529" s="301"/>
      <c r="O529" s="301"/>
      <c r="Q529" s="301"/>
      <c r="S529" s="301"/>
      <c r="U529" s="301"/>
      <c r="W529" s="301"/>
      <c r="Y529" s="301"/>
      <c r="AA529" s="301"/>
      <c r="AC529" s="301"/>
      <c r="AE529" s="301"/>
      <c r="AG529" s="301"/>
      <c r="AI529" s="301"/>
      <c r="AK529" s="301"/>
    </row>
    <row r="530" ht="13.2" spans="1:37">
      <c r="A530" s="190"/>
      <c r="B530" s="439"/>
      <c r="C530" s="439"/>
      <c r="E530" s="301"/>
      <c r="G530" s="301"/>
      <c r="I530" s="301"/>
      <c r="K530" s="301"/>
      <c r="M530" s="301"/>
      <c r="O530" s="301"/>
      <c r="Q530" s="301"/>
      <c r="S530" s="301"/>
      <c r="U530" s="301"/>
      <c r="W530" s="301"/>
      <c r="Y530" s="301"/>
      <c r="AA530" s="301"/>
      <c r="AC530" s="301"/>
      <c r="AE530" s="301"/>
      <c r="AG530" s="301"/>
      <c r="AI530" s="301"/>
      <c r="AK530" s="301"/>
    </row>
    <row r="531" ht="13.2" spans="1:37">
      <c r="A531" s="190"/>
      <c r="B531" s="439"/>
      <c r="C531" s="439"/>
      <c r="E531" s="301"/>
      <c r="G531" s="301"/>
      <c r="I531" s="301"/>
      <c r="K531" s="301"/>
      <c r="M531" s="301"/>
      <c r="O531" s="301"/>
      <c r="Q531" s="301"/>
      <c r="S531" s="301"/>
      <c r="U531" s="301"/>
      <c r="W531" s="301"/>
      <c r="Y531" s="301"/>
      <c r="AA531" s="301"/>
      <c r="AC531" s="301"/>
      <c r="AE531" s="301"/>
      <c r="AG531" s="301"/>
      <c r="AI531" s="301"/>
      <c r="AK531" s="301"/>
    </row>
    <row r="532" ht="13.2" spans="1:37">
      <c r="A532" s="190"/>
      <c r="B532" s="439"/>
      <c r="C532" s="439"/>
      <c r="E532" s="301"/>
      <c r="G532" s="301"/>
      <c r="I532" s="301"/>
      <c r="K532" s="301"/>
      <c r="M532" s="301"/>
      <c r="O532" s="301"/>
      <c r="Q532" s="301"/>
      <c r="S532" s="301"/>
      <c r="U532" s="301"/>
      <c r="W532" s="301"/>
      <c r="Y532" s="301"/>
      <c r="AA532" s="301"/>
      <c r="AC532" s="301"/>
      <c r="AE532" s="301"/>
      <c r="AG532" s="301"/>
      <c r="AI532" s="301"/>
      <c r="AK532" s="301"/>
    </row>
    <row r="533" ht="13.2" spans="1:37">
      <c r="A533" s="190"/>
      <c r="B533" s="439"/>
      <c r="C533" s="439"/>
      <c r="E533" s="301"/>
      <c r="G533" s="301"/>
      <c r="I533" s="301"/>
      <c r="K533" s="301"/>
      <c r="M533" s="301"/>
      <c r="O533" s="301"/>
      <c r="Q533" s="301"/>
      <c r="S533" s="301"/>
      <c r="U533" s="301"/>
      <c r="W533" s="301"/>
      <c r="Y533" s="301"/>
      <c r="AA533" s="301"/>
      <c r="AC533" s="301"/>
      <c r="AE533" s="301"/>
      <c r="AG533" s="301"/>
      <c r="AI533" s="301"/>
      <c r="AK533" s="301"/>
    </row>
    <row r="534" ht="13.2" spans="1:37">
      <c r="A534" s="190"/>
      <c r="B534" s="439"/>
      <c r="C534" s="439"/>
      <c r="E534" s="301"/>
      <c r="G534" s="301"/>
      <c r="I534" s="301"/>
      <c r="K534" s="301"/>
      <c r="M534" s="301"/>
      <c r="O534" s="301"/>
      <c r="Q534" s="301"/>
      <c r="S534" s="301"/>
      <c r="U534" s="301"/>
      <c r="W534" s="301"/>
      <c r="Y534" s="301"/>
      <c r="AA534" s="301"/>
      <c r="AC534" s="301"/>
      <c r="AE534" s="301"/>
      <c r="AG534" s="301"/>
      <c r="AI534" s="301"/>
      <c r="AK534" s="301"/>
    </row>
    <row r="535" ht="13.2" spans="1:37">
      <c r="A535" s="190"/>
      <c r="B535" s="439"/>
      <c r="C535" s="439"/>
      <c r="E535" s="301"/>
      <c r="G535" s="301"/>
      <c r="I535" s="301"/>
      <c r="K535" s="301"/>
      <c r="M535" s="301"/>
      <c r="O535" s="301"/>
      <c r="Q535" s="301"/>
      <c r="S535" s="301"/>
      <c r="U535" s="301"/>
      <c r="W535" s="301"/>
      <c r="Y535" s="301"/>
      <c r="AA535" s="301"/>
      <c r="AC535" s="301"/>
      <c r="AE535" s="301"/>
      <c r="AG535" s="301"/>
      <c r="AI535" s="301"/>
      <c r="AK535" s="301"/>
    </row>
    <row r="536" ht="13.2" spans="1:37">
      <c r="A536" s="190"/>
      <c r="B536" s="439"/>
      <c r="C536" s="439"/>
      <c r="E536" s="301"/>
      <c r="G536" s="301"/>
      <c r="I536" s="301"/>
      <c r="K536" s="301"/>
      <c r="M536" s="301"/>
      <c r="O536" s="301"/>
      <c r="Q536" s="301"/>
      <c r="S536" s="301"/>
      <c r="U536" s="301"/>
      <c r="W536" s="301"/>
      <c r="Y536" s="301"/>
      <c r="AA536" s="301"/>
      <c r="AC536" s="301"/>
      <c r="AE536" s="301"/>
      <c r="AG536" s="301"/>
      <c r="AI536" s="301"/>
      <c r="AK536" s="301"/>
    </row>
    <row r="537" ht="13.2" spans="1:37">
      <c r="A537" s="190"/>
      <c r="B537" s="439"/>
      <c r="C537" s="439"/>
      <c r="E537" s="301"/>
      <c r="G537" s="301"/>
      <c r="I537" s="301"/>
      <c r="K537" s="301"/>
      <c r="M537" s="301"/>
      <c r="O537" s="301"/>
      <c r="Q537" s="301"/>
      <c r="S537" s="301"/>
      <c r="U537" s="301"/>
      <c r="W537" s="301"/>
      <c r="Y537" s="301"/>
      <c r="AA537" s="301"/>
      <c r="AC537" s="301"/>
      <c r="AE537" s="301"/>
      <c r="AG537" s="301"/>
      <c r="AI537" s="301"/>
      <c r="AK537" s="301"/>
    </row>
    <row r="538" ht="13.2" spans="1:37">
      <c r="A538" s="190"/>
      <c r="B538" s="439"/>
      <c r="C538" s="439"/>
      <c r="E538" s="301"/>
      <c r="G538" s="301"/>
      <c r="I538" s="301"/>
      <c r="K538" s="301"/>
      <c r="M538" s="301"/>
      <c r="O538" s="301"/>
      <c r="Q538" s="301"/>
      <c r="S538" s="301"/>
      <c r="U538" s="301"/>
      <c r="W538" s="301"/>
      <c r="Y538" s="301"/>
      <c r="AA538" s="301"/>
      <c r="AC538" s="301"/>
      <c r="AE538" s="301"/>
      <c r="AG538" s="301"/>
      <c r="AI538" s="301"/>
      <c r="AK538" s="301"/>
    </row>
    <row r="539" ht="13.2" spans="1:37">
      <c r="A539" s="190"/>
      <c r="B539" s="439"/>
      <c r="C539" s="439"/>
      <c r="E539" s="301"/>
      <c r="G539" s="301"/>
      <c r="I539" s="301"/>
      <c r="K539" s="301"/>
      <c r="M539" s="301"/>
      <c r="O539" s="301"/>
      <c r="Q539" s="301"/>
      <c r="S539" s="301"/>
      <c r="U539" s="301"/>
      <c r="W539" s="301"/>
      <c r="Y539" s="301"/>
      <c r="AA539" s="301"/>
      <c r="AC539" s="301"/>
      <c r="AE539" s="301"/>
      <c r="AG539" s="301"/>
      <c r="AI539" s="301"/>
      <c r="AK539" s="301"/>
    </row>
    <row r="540" ht="13.2" spans="1:37">
      <c r="A540" s="190"/>
      <c r="B540" s="439"/>
      <c r="C540" s="439"/>
      <c r="E540" s="301"/>
      <c r="G540" s="301"/>
      <c r="I540" s="301"/>
      <c r="K540" s="301"/>
      <c r="M540" s="301"/>
      <c r="O540" s="301"/>
      <c r="Q540" s="301"/>
      <c r="S540" s="301"/>
      <c r="U540" s="301"/>
      <c r="W540" s="301"/>
      <c r="Y540" s="301"/>
      <c r="AA540" s="301"/>
      <c r="AC540" s="301"/>
      <c r="AE540" s="301"/>
      <c r="AG540" s="301"/>
      <c r="AI540" s="301"/>
      <c r="AK540" s="301"/>
    </row>
    <row r="541" ht="13.2" spans="1:37">
      <c r="A541" s="190"/>
      <c r="B541" s="439"/>
      <c r="C541" s="439"/>
      <c r="E541" s="301"/>
      <c r="G541" s="301"/>
      <c r="I541" s="301"/>
      <c r="K541" s="301"/>
      <c r="M541" s="301"/>
      <c r="O541" s="301"/>
      <c r="Q541" s="301"/>
      <c r="S541" s="301"/>
      <c r="U541" s="301"/>
      <c r="W541" s="301"/>
      <c r="Y541" s="301"/>
      <c r="AA541" s="301"/>
      <c r="AC541" s="301"/>
      <c r="AE541" s="301"/>
      <c r="AG541" s="301"/>
      <c r="AI541" s="301"/>
      <c r="AK541" s="301"/>
    </row>
    <row r="542" ht="13.2" spans="1:37">
      <c r="A542" s="190"/>
      <c r="B542" s="439"/>
      <c r="C542" s="439"/>
      <c r="E542" s="301"/>
      <c r="G542" s="301"/>
      <c r="I542" s="301"/>
      <c r="K542" s="301"/>
      <c r="M542" s="301"/>
      <c r="O542" s="301"/>
      <c r="Q542" s="301"/>
      <c r="S542" s="301"/>
      <c r="U542" s="301"/>
      <c r="W542" s="301"/>
      <c r="Y542" s="301"/>
      <c r="AA542" s="301"/>
      <c r="AC542" s="301"/>
      <c r="AE542" s="301"/>
      <c r="AG542" s="301"/>
      <c r="AI542" s="301"/>
      <c r="AK542" s="301"/>
    </row>
    <row r="543" ht="13.2" spans="1:37">
      <c r="A543" s="190"/>
      <c r="B543" s="439"/>
      <c r="C543" s="439"/>
      <c r="E543" s="301"/>
      <c r="G543" s="301"/>
      <c r="I543" s="301"/>
      <c r="K543" s="301"/>
      <c r="M543" s="301"/>
      <c r="O543" s="301"/>
      <c r="Q543" s="301"/>
      <c r="S543" s="301"/>
      <c r="U543" s="301"/>
      <c r="W543" s="301"/>
      <c r="Y543" s="301"/>
      <c r="AA543" s="301"/>
      <c r="AC543" s="301"/>
      <c r="AE543" s="301"/>
      <c r="AG543" s="301"/>
      <c r="AI543" s="301"/>
      <c r="AK543" s="301"/>
    </row>
    <row r="544" ht="13.2" spans="1:37">
      <c r="A544" s="190"/>
      <c r="B544" s="439"/>
      <c r="C544" s="439"/>
      <c r="E544" s="301"/>
      <c r="G544" s="301"/>
      <c r="I544" s="301"/>
      <c r="K544" s="301"/>
      <c r="M544" s="301"/>
      <c r="O544" s="301"/>
      <c r="Q544" s="301"/>
      <c r="S544" s="301"/>
      <c r="U544" s="301"/>
      <c r="W544" s="301"/>
      <c r="Y544" s="301"/>
      <c r="AA544" s="301"/>
      <c r="AC544" s="301"/>
      <c r="AE544" s="301"/>
      <c r="AG544" s="301"/>
      <c r="AI544" s="301"/>
      <c r="AK544" s="301"/>
    </row>
    <row r="545" ht="13.2" spans="1:37">
      <c r="A545" s="190"/>
      <c r="B545" s="439"/>
      <c r="C545" s="439"/>
      <c r="E545" s="301"/>
      <c r="G545" s="301"/>
      <c r="I545" s="301"/>
      <c r="K545" s="301"/>
      <c r="M545" s="301"/>
      <c r="O545" s="301"/>
      <c r="Q545" s="301"/>
      <c r="S545" s="301"/>
      <c r="U545" s="301"/>
      <c r="W545" s="301"/>
      <c r="Y545" s="301"/>
      <c r="AA545" s="301"/>
      <c r="AC545" s="301"/>
      <c r="AE545" s="301"/>
      <c r="AG545" s="301"/>
      <c r="AI545" s="301"/>
      <c r="AK545" s="301"/>
    </row>
    <row r="546" ht="13.2" spans="1:37">
      <c r="A546" s="190"/>
      <c r="B546" s="439"/>
      <c r="C546" s="439"/>
      <c r="E546" s="301"/>
      <c r="G546" s="301"/>
      <c r="I546" s="301"/>
      <c r="K546" s="301"/>
      <c r="M546" s="301"/>
      <c r="O546" s="301"/>
      <c r="Q546" s="301"/>
      <c r="S546" s="301"/>
      <c r="U546" s="301"/>
      <c r="W546" s="301"/>
      <c r="Y546" s="301"/>
      <c r="AA546" s="301"/>
      <c r="AC546" s="301"/>
      <c r="AE546" s="301"/>
      <c r="AG546" s="301"/>
      <c r="AI546" s="301"/>
      <c r="AK546" s="301"/>
    </row>
    <row r="547" ht="13.2" spans="1:37">
      <c r="A547" s="190"/>
      <c r="B547" s="439"/>
      <c r="C547" s="439"/>
      <c r="E547" s="301"/>
      <c r="G547" s="301"/>
      <c r="I547" s="301"/>
      <c r="K547" s="301"/>
      <c r="M547" s="301"/>
      <c r="O547" s="301"/>
      <c r="Q547" s="301"/>
      <c r="S547" s="301"/>
      <c r="U547" s="301"/>
      <c r="W547" s="301"/>
      <c r="Y547" s="301"/>
      <c r="AA547" s="301"/>
      <c r="AC547" s="301"/>
      <c r="AE547" s="301"/>
      <c r="AG547" s="301"/>
      <c r="AI547" s="301"/>
      <c r="AK547" s="301"/>
    </row>
    <row r="548" ht="13.2" spans="1:37">
      <c r="A548" s="190"/>
      <c r="B548" s="439"/>
      <c r="C548" s="439"/>
      <c r="E548" s="301"/>
      <c r="G548" s="301"/>
      <c r="I548" s="301"/>
      <c r="K548" s="301"/>
      <c r="M548" s="301"/>
      <c r="O548" s="301"/>
      <c r="Q548" s="301"/>
      <c r="S548" s="301"/>
      <c r="U548" s="301"/>
      <c r="W548" s="301"/>
      <c r="Y548" s="301"/>
      <c r="AA548" s="301"/>
      <c r="AC548" s="301"/>
      <c r="AE548" s="301"/>
      <c r="AG548" s="301"/>
      <c r="AI548" s="301"/>
      <c r="AK548" s="301"/>
    </row>
    <row r="549" ht="13.2" spans="1:37">
      <c r="A549" s="190"/>
      <c r="B549" s="439"/>
      <c r="C549" s="439"/>
      <c r="E549" s="301"/>
      <c r="G549" s="301"/>
      <c r="I549" s="301"/>
      <c r="K549" s="301"/>
      <c r="M549" s="301"/>
      <c r="O549" s="301"/>
      <c r="Q549" s="301"/>
      <c r="S549" s="301"/>
      <c r="U549" s="301"/>
      <c r="W549" s="301"/>
      <c r="Y549" s="301"/>
      <c r="AA549" s="301"/>
      <c r="AC549" s="301"/>
      <c r="AE549" s="301"/>
      <c r="AG549" s="301"/>
      <c r="AI549" s="301"/>
      <c r="AK549" s="301"/>
    </row>
    <row r="550" ht="13.2" spans="1:37">
      <c r="A550" s="190"/>
      <c r="B550" s="439"/>
      <c r="C550" s="439"/>
      <c r="E550" s="301"/>
      <c r="G550" s="301"/>
      <c r="I550" s="301"/>
      <c r="K550" s="301"/>
      <c r="M550" s="301"/>
      <c r="O550" s="301"/>
      <c r="Q550" s="301"/>
      <c r="S550" s="301"/>
      <c r="U550" s="301"/>
      <c r="W550" s="301"/>
      <c r="Y550" s="301"/>
      <c r="AA550" s="301"/>
      <c r="AC550" s="301"/>
      <c r="AE550" s="301"/>
      <c r="AG550" s="301"/>
      <c r="AI550" s="301"/>
      <c r="AK550" s="301"/>
    </row>
    <row r="551" ht="13.2" spans="1:37">
      <c r="A551" s="190"/>
      <c r="B551" s="439"/>
      <c r="C551" s="439"/>
      <c r="E551" s="301"/>
      <c r="G551" s="301"/>
      <c r="I551" s="301"/>
      <c r="K551" s="301"/>
      <c r="M551" s="301"/>
      <c r="O551" s="301"/>
      <c r="Q551" s="301"/>
      <c r="S551" s="301"/>
      <c r="U551" s="301"/>
      <c r="W551" s="301"/>
      <c r="Y551" s="301"/>
      <c r="AA551" s="301"/>
      <c r="AC551" s="301"/>
      <c r="AE551" s="301"/>
      <c r="AG551" s="301"/>
      <c r="AI551" s="301"/>
      <c r="AK551" s="301"/>
    </row>
    <row r="552" ht="13.2" spans="1:37">
      <c r="A552" s="190"/>
      <c r="B552" s="439"/>
      <c r="C552" s="439"/>
      <c r="E552" s="301"/>
      <c r="G552" s="301"/>
      <c r="I552" s="301"/>
      <c r="K552" s="301"/>
      <c r="M552" s="301"/>
      <c r="O552" s="301"/>
      <c r="Q552" s="301"/>
      <c r="S552" s="301"/>
      <c r="U552" s="301"/>
      <c r="W552" s="301"/>
      <c r="Y552" s="301"/>
      <c r="AA552" s="301"/>
      <c r="AC552" s="301"/>
      <c r="AE552" s="301"/>
      <c r="AG552" s="301"/>
      <c r="AI552" s="301"/>
      <c r="AK552" s="301"/>
    </row>
    <row r="553" ht="13.2" spans="1:37">
      <c r="A553" s="190"/>
      <c r="B553" s="439"/>
      <c r="C553" s="439"/>
      <c r="E553" s="301"/>
      <c r="G553" s="301"/>
      <c r="I553" s="301"/>
      <c r="K553" s="301"/>
      <c r="M553" s="301"/>
      <c r="O553" s="301"/>
      <c r="Q553" s="301"/>
      <c r="S553" s="301"/>
      <c r="U553" s="301"/>
      <c r="W553" s="301"/>
      <c r="Y553" s="301"/>
      <c r="AA553" s="301"/>
      <c r="AC553" s="301"/>
      <c r="AE553" s="301"/>
      <c r="AG553" s="301"/>
      <c r="AI553" s="301"/>
      <c r="AK553" s="301"/>
    </row>
    <row r="554" ht="13.2" spans="1:37">
      <c r="A554" s="190"/>
      <c r="B554" s="439"/>
      <c r="C554" s="439"/>
      <c r="E554" s="301"/>
      <c r="G554" s="301"/>
      <c r="I554" s="301"/>
      <c r="K554" s="301"/>
      <c r="M554" s="301"/>
      <c r="O554" s="301"/>
      <c r="Q554" s="301"/>
      <c r="S554" s="301"/>
      <c r="U554" s="301"/>
      <c r="W554" s="301"/>
      <c r="Y554" s="301"/>
      <c r="AA554" s="301"/>
      <c r="AC554" s="301"/>
      <c r="AE554" s="301"/>
      <c r="AG554" s="301"/>
      <c r="AI554" s="301"/>
      <c r="AK554" s="301"/>
    </row>
    <row r="555" ht="13.2" spans="1:37">
      <c r="A555" s="190"/>
      <c r="B555" s="439"/>
      <c r="C555" s="439"/>
      <c r="E555" s="301"/>
      <c r="G555" s="301"/>
      <c r="I555" s="301"/>
      <c r="K555" s="301"/>
      <c r="M555" s="301"/>
      <c r="O555" s="301"/>
      <c r="Q555" s="301"/>
      <c r="S555" s="301"/>
      <c r="U555" s="301"/>
      <c r="W555" s="301"/>
      <c r="Y555" s="301"/>
      <c r="AA555" s="301"/>
      <c r="AC555" s="301"/>
      <c r="AE555" s="301"/>
      <c r="AG555" s="301"/>
      <c r="AI555" s="301"/>
      <c r="AK555" s="301"/>
    </row>
    <row r="556" ht="13.2" spans="1:37">
      <c r="A556" s="190"/>
      <c r="B556" s="439"/>
      <c r="C556" s="439"/>
      <c r="E556" s="301"/>
      <c r="G556" s="301"/>
      <c r="I556" s="301"/>
      <c r="K556" s="301"/>
      <c r="M556" s="301"/>
      <c r="O556" s="301"/>
      <c r="Q556" s="301"/>
      <c r="S556" s="301"/>
      <c r="U556" s="301"/>
      <c r="W556" s="301"/>
      <c r="Y556" s="301"/>
      <c r="AA556" s="301"/>
      <c r="AC556" s="301"/>
      <c r="AE556" s="301"/>
      <c r="AG556" s="301"/>
      <c r="AI556" s="301"/>
      <c r="AK556" s="301"/>
    </row>
    <row r="557" ht="13.2" spans="1:37">
      <c r="A557" s="190"/>
      <c r="B557" s="439"/>
      <c r="C557" s="439"/>
      <c r="E557" s="301"/>
      <c r="G557" s="301"/>
      <c r="I557" s="301"/>
      <c r="K557" s="301"/>
      <c r="M557" s="301"/>
      <c r="O557" s="301"/>
      <c r="Q557" s="301"/>
      <c r="S557" s="301"/>
      <c r="U557" s="301"/>
      <c r="W557" s="301"/>
      <c r="Y557" s="301"/>
      <c r="AA557" s="301"/>
      <c r="AC557" s="301"/>
      <c r="AE557" s="301"/>
      <c r="AG557" s="301"/>
      <c r="AI557" s="301"/>
      <c r="AK557" s="301"/>
    </row>
    <row r="558" ht="13.2" spans="1:37">
      <c r="A558" s="190"/>
      <c r="B558" s="439"/>
      <c r="C558" s="439"/>
      <c r="E558" s="301"/>
      <c r="G558" s="301"/>
      <c r="I558" s="301"/>
      <c r="K558" s="301"/>
      <c r="M558" s="301"/>
      <c r="O558" s="301"/>
      <c r="Q558" s="301"/>
      <c r="S558" s="301"/>
      <c r="U558" s="301"/>
      <c r="W558" s="301"/>
      <c r="Y558" s="301"/>
      <c r="AA558" s="301"/>
      <c r="AC558" s="301"/>
      <c r="AE558" s="301"/>
      <c r="AG558" s="301"/>
      <c r="AI558" s="301"/>
      <c r="AK558" s="301"/>
    </row>
    <row r="559" ht="13.2" spans="1:37">
      <c r="A559" s="190"/>
      <c r="B559" s="439"/>
      <c r="C559" s="439"/>
      <c r="E559" s="301"/>
      <c r="G559" s="301"/>
      <c r="I559" s="301"/>
      <c r="K559" s="301"/>
      <c r="M559" s="301"/>
      <c r="O559" s="301"/>
      <c r="Q559" s="301"/>
      <c r="S559" s="301"/>
      <c r="U559" s="301"/>
      <c r="W559" s="301"/>
      <c r="Y559" s="301"/>
      <c r="AA559" s="301"/>
      <c r="AC559" s="301"/>
      <c r="AE559" s="301"/>
      <c r="AG559" s="301"/>
      <c r="AI559" s="301"/>
      <c r="AK559" s="301"/>
    </row>
    <row r="560" ht="13.2" spans="1:37">
      <c r="A560" s="190"/>
      <c r="B560" s="439"/>
      <c r="C560" s="439"/>
      <c r="E560" s="301"/>
      <c r="G560" s="301"/>
      <c r="I560" s="301"/>
      <c r="K560" s="301"/>
      <c r="M560" s="301"/>
      <c r="O560" s="301"/>
      <c r="Q560" s="301"/>
      <c r="S560" s="301"/>
      <c r="U560" s="301"/>
      <c r="W560" s="301"/>
      <c r="Y560" s="301"/>
      <c r="AA560" s="301"/>
      <c r="AC560" s="301"/>
      <c r="AE560" s="301"/>
      <c r="AG560" s="301"/>
      <c r="AI560" s="301"/>
      <c r="AK560" s="301"/>
    </row>
    <row r="561" ht="13.2" spans="1:37">
      <c r="A561" s="190"/>
      <c r="B561" s="439"/>
      <c r="C561" s="439"/>
      <c r="E561" s="301"/>
      <c r="G561" s="301"/>
      <c r="I561" s="301"/>
      <c r="K561" s="301"/>
      <c r="M561" s="301"/>
      <c r="O561" s="301"/>
      <c r="Q561" s="301"/>
      <c r="S561" s="301"/>
      <c r="U561" s="301"/>
      <c r="W561" s="301"/>
      <c r="Y561" s="301"/>
      <c r="AA561" s="301"/>
      <c r="AC561" s="301"/>
      <c r="AE561" s="301"/>
      <c r="AG561" s="301"/>
      <c r="AI561" s="301"/>
      <c r="AK561" s="301"/>
    </row>
    <row r="562" ht="13.2" spans="1:37">
      <c r="A562" s="190"/>
      <c r="B562" s="439"/>
      <c r="C562" s="439"/>
      <c r="E562" s="301"/>
      <c r="G562" s="301"/>
      <c r="I562" s="301"/>
      <c r="K562" s="301"/>
      <c r="M562" s="301"/>
      <c r="O562" s="301"/>
      <c r="Q562" s="301"/>
      <c r="S562" s="301"/>
      <c r="U562" s="301"/>
      <c r="W562" s="301"/>
      <c r="Y562" s="301"/>
      <c r="AA562" s="301"/>
      <c r="AC562" s="301"/>
      <c r="AE562" s="301"/>
      <c r="AG562" s="301"/>
      <c r="AI562" s="301"/>
      <c r="AK562" s="301"/>
    </row>
    <row r="563" ht="13.2" spans="1:37">
      <c r="A563" s="190"/>
      <c r="B563" s="439"/>
      <c r="C563" s="439"/>
      <c r="E563" s="301"/>
      <c r="G563" s="301"/>
      <c r="I563" s="301"/>
      <c r="K563" s="301"/>
      <c r="M563" s="301"/>
      <c r="O563" s="301"/>
      <c r="Q563" s="301"/>
      <c r="S563" s="301"/>
      <c r="U563" s="301"/>
      <c r="W563" s="301"/>
      <c r="Y563" s="301"/>
      <c r="AA563" s="301"/>
      <c r="AC563" s="301"/>
      <c r="AE563" s="301"/>
      <c r="AG563" s="301"/>
      <c r="AI563" s="301"/>
      <c r="AK563" s="301"/>
    </row>
    <row r="564" ht="13.2" spans="1:37">
      <c r="A564" s="190"/>
      <c r="B564" s="439"/>
      <c r="C564" s="439"/>
      <c r="E564" s="301"/>
      <c r="G564" s="301"/>
      <c r="I564" s="301"/>
      <c r="K564" s="301"/>
      <c r="M564" s="301"/>
      <c r="O564" s="301"/>
      <c r="Q564" s="301"/>
      <c r="S564" s="301"/>
      <c r="U564" s="301"/>
      <c r="W564" s="301"/>
      <c r="Y564" s="301"/>
      <c r="AA564" s="301"/>
      <c r="AC564" s="301"/>
      <c r="AE564" s="301"/>
      <c r="AG564" s="301"/>
      <c r="AI564" s="301"/>
      <c r="AK564" s="301"/>
    </row>
    <row r="565" ht="13.2" spans="1:37">
      <c r="A565" s="190"/>
      <c r="B565" s="439"/>
      <c r="C565" s="439"/>
      <c r="E565" s="301"/>
      <c r="G565" s="301"/>
      <c r="I565" s="301"/>
      <c r="K565" s="301"/>
      <c r="M565" s="301"/>
      <c r="O565" s="301"/>
      <c r="Q565" s="301"/>
      <c r="S565" s="301"/>
      <c r="U565" s="301"/>
      <c r="W565" s="301"/>
      <c r="Y565" s="301"/>
      <c r="AA565" s="301"/>
      <c r="AC565" s="301"/>
      <c r="AE565" s="301"/>
      <c r="AG565" s="301"/>
      <c r="AI565" s="301"/>
      <c r="AK565" s="301"/>
    </row>
    <row r="566" ht="13.2" spans="1:37">
      <c r="A566" s="190"/>
      <c r="B566" s="439"/>
      <c r="C566" s="439"/>
      <c r="E566" s="301"/>
      <c r="G566" s="301"/>
      <c r="I566" s="301"/>
      <c r="K566" s="301"/>
      <c r="M566" s="301"/>
      <c r="O566" s="301"/>
      <c r="Q566" s="301"/>
      <c r="S566" s="301"/>
      <c r="U566" s="301"/>
      <c r="W566" s="301"/>
      <c r="Y566" s="301"/>
      <c r="AA566" s="301"/>
      <c r="AC566" s="301"/>
      <c r="AE566" s="301"/>
      <c r="AG566" s="301"/>
      <c r="AI566" s="301"/>
      <c r="AK566" s="301"/>
    </row>
    <row r="567" ht="13.2" spans="1:37">
      <c r="A567" s="190"/>
      <c r="B567" s="439"/>
      <c r="C567" s="439"/>
      <c r="E567" s="301"/>
      <c r="G567" s="301"/>
      <c r="I567" s="301"/>
      <c r="K567" s="301"/>
      <c r="M567" s="301"/>
      <c r="O567" s="301"/>
      <c r="Q567" s="301"/>
      <c r="S567" s="301"/>
      <c r="U567" s="301"/>
      <c r="W567" s="301"/>
      <c r="Y567" s="301"/>
      <c r="AA567" s="301"/>
      <c r="AC567" s="301"/>
      <c r="AE567" s="301"/>
      <c r="AG567" s="301"/>
      <c r="AI567" s="301"/>
      <c r="AK567" s="301"/>
    </row>
    <row r="568" ht="13.2" spans="1:37">
      <c r="A568" s="190"/>
      <c r="B568" s="439"/>
      <c r="C568" s="439"/>
      <c r="E568" s="301"/>
      <c r="G568" s="301"/>
      <c r="I568" s="301"/>
      <c r="K568" s="301"/>
      <c r="M568" s="301"/>
      <c r="O568" s="301"/>
      <c r="Q568" s="301"/>
      <c r="S568" s="301"/>
      <c r="U568" s="301"/>
      <c r="W568" s="301"/>
      <c r="Y568" s="301"/>
      <c r="AA568" s="301"/>
      <c r="AC568" s="301"/>
      <c r="AE568" s="301"/>
      <c r="AG568" s="301"/>
      <c r="AI568" s="301"/>
      <c r="AK568" s="301"/>
    </row>
    <row r="569" ht="13.2" spans="1:37">
      <c r="A569" s="190"/>
      <c r="B569" s="439"/>
      <c r="C569" s="439"/>
      <c r="E569" s="301"/>
      <c r="G569" s="301"/>
      <c r="I569" s="301"/>
      <c r="K569" s="301"/>
      <c r="M569" s="301"/>
      <c r="O569" s="301"/>
      <c r="Q569" s="301"/>
      <c r="S569" s="301"/>
      <c r="U569" s="301"/>
      <c r="W569" s="301"/>
      <c r="Y569" s="301"/>
      <c r="AA569" s="301"/>
      <c r="AC569" s="301"/>
      <c r="AE569" s="301"/>
      <c r="AG569" s="301"/>
      <c r="AI569" s="301"/>
      <c r="AK569" s="301"/>
    </row>
    <row r="570" ht="13.2" spans="1:37">
      <c r="A570" s="190"/>
      <c r="B570" s="439"/>
      <c r="C570" s="439"/>
      <c r="E570" s="301"/>
      <c r="G570" s="301"/>
      <c r="I570" s="301"/>
      <c r="K570" s="301"/>
      <c r="M570" s="301"/>
      <c r="O570" s="301"/>
      <c r="Q570" s="301"/>
      <c r="S570" s="301"/>
      <c r="U570" s="301"/>
      <c r="W570" s="301"/>
      <c r="Y570" s="301"/>
      <c r="AA570" s="301"/>
      <c r="AC570" s="301"/>
      <c r="AE570" s="301"/>
      <c r="AG570" s="301"/>
      <c r="AI570" s="301"/>
      <c r="AK570" s="301"/>
    </row>
    <row r="571" ht="13.2" spans="1:37">
      <c r="A571" s="190"/>
      <c r="B571" s="439"/>
      <c r="C571" s="439"/>
      <c r="E571" s="301"/>
      <c r="G571" s="301"/>
      <c r="I571" s="301"/>
      <c r="K571" s="301"/>
      <c r="M571" s="301"/>
      <c r="O571" s="301"/>
      <c r="Q571" s="301"/>
      <c r="S571" s="301"/>
      <c r="U571" s="301"/>
      <c r="W571" s="301"/>
      <c r="Y571" s="301"/>
      <c r="AA571" s="301"/>
      <c r="AC571" s="301"/>
      <c r="AE571" s="301"/>
      <c r="AG571" s="301"/>
      <c r="AI571" s="301"/>
      <c r="AK571" s="301"/>
    </row>
    <row r="572" ht="13.2" spans="1:37">
      <c r="A572" s="190"/>
      <c r="B572" s="439"/>
      <c r="C572" s="439"/>
      <c r="E572" s="301"/>
      <c r="G572" s="301"/>
      <c r="I572" s="301"/>
      <c r="K572" s="301"/>
      <c r="M572" s="301"/>
      <c r="O572" s="301"/>
      <c r="Q572" s="301"/>
      <c r="S572" s="301"/>
      <c r="U572" s="301"/>
      <c r="W572" s="301"/>
      <c r="Y572" s="301"/>
      <c r="AA572" s="301"/>
      <c r="AC572" s="301"/>
      <c r="AE572" s="301"/>
      <c r="AG572" s="301"/>
      <c r="AI572" s="301"/>
      <c r="AK572" s="301"/>
    </row>
    <row r="573" ht="13.2" spans="1:37">
      <c r="A573" s="190"/>
      <c r="B573" s="439"/>
      <c r="C573" s="439"/>
      <c r="E573" s="301"/>
      <c r="G573" s="301"/>
      <c r="I573" s="301"/>
      <c r="K573" s="301"/>
      <c r="M573" s="301"/>
      <c r="O573" s="301"/>
      <c r="Q573" s="301"/>
      <c r="S573" s="301"/>
      <c r="U573" s="301"/>
      <c r="W573" s="301"/>
      <c r="Y573" s="301"/>
      <c r="AA573" s="301"/>
      <c r="AC573" s="301"/>
      <c r="AE573" s="301"/>
      <c r="AG573" s="301"/>
      <c r="AI573" s="301"/>
      <c r="AK573" s="301"/>
    </row>
    <row r="574" ht="13.2" spans="1:37">
      <c r="A574" s="190"/>
      <c r="B574" s="439"/>
      <c r="C574" s="439"/>
      <c r="E574" s="301"/>
      <c r="G574" s="301"/>
      <c r="I574" s="301"/>
      <c r="K574" s="301"/>
      <c r="M574" s="301"/>
      <c r="O574" s="301"/>
      <c r="Q574" s="301"/>
      <c r="S574" s="301"/>
      <c r="U574" s="301"/>
      <c r="W574" s="301"/>
      <c r="Y574" s="301"/>
      <c r="AA574" s="301"/>
      <c r="AC574" s="301"/>
      <c r="AE574" s="301"/>
      <c r="AG574" s="301"/>
      <c r="AI574" s="301"/>
      <c r="AK574" s="301"/>
    </row>
    <row r="575" ht="13.2" spans="1:37">
      <c r="A575" s="190"/>
      <c r="B575" s="439"/>
      <c r="C575" s="439"/>
      <c r="E575" s="301"/>
      <c r="G575" s="301"/>
      <c r="I575" s="301"/>
      <c r="K575" s="301"/>
      <c r="M575" s="301"/>
      <c r="O575" s="301"/>
      <c r="Q575" s="301"/>
      <c r="S575" s="301"/>
      <c r="U575" s="301"/>
      <c r="W575" s="301"/>
      <c r="Y575" s="301"/>
      <c r="AA575" s="301"/>
      <c r="AC575" s="301"/>
      <c r="AE575" s="301"/>
      <c r="AG575" s="301"/>
      <c r="AI575" s="301"/>
      <c r="AK575" s="301"/>
    </row>
    <row r="576" ht="13.2" spans="1:37">
      <c r="A576" s="190"/>
      <c r="B576" s="439"/>
      <c r="C576" s="439"/>
      <c r="E576" s="301"/>
      <c r="G576" s="301"/>
      <c r="I576" s="301"/>
      <c r="K576" s="301"/>
      <c r="M576" s="301"/>
      <c r="O576" s="301"/>
      <c r="Q576" s="301"/>
      <c r="S576" s="301"/>
      <c r="U576" s="301"/>
      <c r="W576" s="301"/>
      <c r="Y576" s="301"/>
      <c r="AA576" s="301"/>
      <c r="AC576" s="301"/>
      <c r="AE576" s="301"/>
      <c r="AG576" s="301"/>
      <c r="AI576" s="301"/>
      <c r="AK576" s="301"/>
    </row>
    <row r="577" ht="13.2" spans="1:37">
      <c r="A577" s="190"/>
      <c r="B577" s="439"/>
      <c r="C577" s="439"/>
      <c r="E577" s="301"/>
      <c r="G577" s="301"/>
      <c r="I577" s="301"/>
      <c r="K577" s="301"/>
      <c r="M577" s="301"/>
      <c r="O577" s="301"/>
      <c r="Q577" s="301"/>
      <c r="S577" s="301"/>
      <c r="U577" s="301"/>
      <c r="W577" s="301"/>
      <c r="Y577" s="301"/>
      <c r="AA577" s="301"/>
      <c r="AC577" s="301"/>
      <c r="AE577" s="301"/>
      <c r="AG577" s="301"/>
      <c r="AI577" s="301"/>
      <c r="AK577" s="301"/>
    </row>
    <row r="578" ht="13.2" spans="1:37">
      <c r="A578" s="190"/>
      <c r="B578" s="439"/>
      <c r="C578" s="439"/>
      <c r="E578" s="301"/>
      <c r="G578" s="301"/>
      <c r="I578" s="301"/>
      <c r="K578" s="301"/>
      <c r="M578" s="301"/>
      <c r="O578" s="301"/>
      <c r="Q578" s="301"/>
      <c r="S578" s="301"/>
      <c r="U578" s="301"/>
      <c r="W578" s="301"/>
      <c r="Y578" s="301"/>
      <c r="AA578" s="301"/>
      <c r="AC578" s="301"/>
      <c r="AE578" s="301"/>
      <c r="AG578" s="301"/>
      <c r="AI578" s="301"/>
      <c r="AK578" s="301"/>
    </row>
    <row r="579" ht="13.2" spans="1:37">
      <c r="A579" s="190"/>
      <c r="B579" s="439"/>
      <c r="C579" s="439"/>
      <c r="E579" s="301"/>
      <c r="G579" s="301"/>
      <c r="I579" s="301"/>
      <c r="K579" s="301"/>
      <c r="M579" s="301"/>
      <c r="O579" s="301"/>
      <c r="Q579" s="301"/>
      <c r="S579" s="301"/>
      <c r="U579" s="301"/>
      <c r="W579" s="301"/>
      <c r="Y579" s="301"/>
      <c r="AA579" s="301"/>
      <c r="AC579" s="301"/>
      <c r="AE579" s="301"/>
      <c r="AG579" s="301"/>
      <c r="AI579" s="301"/>
      <c r="AK579" s="301"/>
    </row>
    <row r="580" ht="13.2" spans="1:37">
      <c r="A580" s="190"/>
      <c r="B580" s="439"/>
      <c r="C580" s="439"/>
      <c r="E580" s="301"/>
      <c r="G580" s="301"/>
      <c r="I580" s="301"/>
      <c r="K580" s="301"/>
      <c r="M580" s="301"/>
      <c r="O580" s="301"/>
      <c r="Q580" s="301"/>
      <c r="S580" s="301"/>
      <c r="U580" s="301"/>
      <c r="W580" s="301"/>
      <c r="Y580" s="301"/>
      <c r="AA580" s="301"/>
      <c r="AC580" s="301"/>
      <c r="AE580" s="301"/>
      <c r="AG580" s="301"/>
      <c r="AI580" s="301"/>
      <c r="AK580" s="301"/>
    </row>
    <row r="581" ht="13.2" spans="1:37">
      <c r="A581" s="190"/>
      <c r="B581" s="439"/>
      <c r="C581" s="439"/>
      <c r="E581" s="301"/>
      <c r="G581" s="301"/>
      <c r="I581" s="301"/>
      <c r="K581" s="301"/>
      <c r="M581" s="301"/>
      <c r="O581" s="301"/>
      <c r="Q581" s="301"/>
      <c r="S581" s="301"/>
      <c r="U581" s="301"/>
      <c r="W581" s="301"/>
      <c r="Y581" s="301"/>
      <c r="AA581" s="301"/>
      <c r="AC581" s="301"/>
      <c r="AE581" s="301"/>
      <c r="AG581" s="301"/>
      <c r="AI581" s="301"/>
      <c r="AK581" s="301"/>
    </row>
    <row r="582" ht="13.2" spans="1:37">
      <c r="A582" s="190"/>
      <c r="B582" s="439"/>
      <c r="C582" s="439"/>
      <c r="E582" s="301"/>
      <c r="G582" s="301"/>
      <c r="I582" s="301"/>
      <c r="K582" s="301"/>
      <c r="M582" s="301"/>
      <c r="O582" s="301"/>
      <c r="Q582" s="301"/>
      <c r="S582" s="301"/>
      <c r="U582" s="301"/>
      <c r="W582" s="301"/>
      <c r="Y582" s="301"/>
      <c r="AA582" s="301"/>
      <c r="AC582" s="301"/>
      <c r="AE582" s="301"/>
      <c r="AG582" s="301"/>
      <c r="AI582" s="301"/>
      <c r="AK582" s="301"/>
    </row>
    <row r="583" ht="13.2" spans="1:37">
      <c r="A583" s="190"/>
      <c r="B583" s="439"/>
      <c r="C583" s="439"/>
      <c r="E583" s="301"/>
      <c r="G583" s="301"/>
      <c r="I583" s="301"/>
      <c r="K583" s="301"/>
      <c r="M583" s="301"/>
      <c r="O583" s="301"/>
      <c r="Q583" s="301"/>
      <c r="S583" s="301"/>
      <c r="U583" s="301"/>
      <c r="W583" s="301"/>
      <c r="Y583" s="301"/>
      <c r="AA583" s="301"/>
      <c r="AC583" s="301"/>
      <c r="AE583" s="301"/>
      <c r="AG583" s="301"/>
      <c r="AI583" s="301"/>
      <c r="AK583" s="301"/>
    </row>
    <row r="584" ht="13.2" spans="1:37">
      <c r="A584" s="190"/>
      <c r="B584" s="439"/>
      <c r="C584" s="439"/>
      <c r="E584" s="301"/>
      <c r="G584" s="301"/>
      <c r="I584" s="301"/>
      <c r="K584" s="301"/>
      <c r="M584" s="301"/>
      <c r="O584" s="301"/>
      <c r="Q584" s="301"/>
      <c r="S584" s="301"/>
      <c r="U584" s="301"/>
      <c r="W584" s="301"/>
      <c r="Y584" s="301"/>
      <c r="AA584" s="301"/>
      <c r="AC584" s="301"/>
      <c r="AE584" s="301"/>
      <c r="AG584" s="301"/>
      <c r="AI584" s="301"/>
      <c r="AK584" s="301"/>
    </row>
    <row r="585" ht="13.2" spans="1:37">
      <c r="A585" s="190"/>
      <c r="B585" s="439"/>
      <c r="C585" s="439"/>
      <c r="E585" s="301"/>
      <c r="G585" s="301"/>
      <c r="I585" s="301"/>
      <c r="K585" s="301"/>
      <c r="M585" s="301"/>
      <c r="O585" s="301"/>
      <c r="Q585" s="301"/>
      <c r="S585" s="301"/>
      <c r="U585" s="301"/>
      <c r="W585" s="301"/>
      <c r="Y585" s="301"/>
      <c r="AA585" s="301"/>
      <c r="AC585" s="301"/>
      <c r="AE585" s="301"/>
      <c r="AG585" s="301"/>
      <c r="AI585" s="301"/>
      <c r="AK585" s="301"/>
    </row>
    <row r="586" ht="13.2" spans="1:37">
      <c r="A586" s="190"/>
      <c r="B586" s="439"/>
      <c r="C586" s="439"/>
      <c r="E586" s="301"/>
      <c r="G586" s="301"/>
      <c r="I586" s="301"/>
      <c r="K586" s="301"/>
      <c r="M586" s="301"/>
      <c r="O586" s="301"/>
      <c r="Q586" s="301"/>
      <c r="S586" s="301"/>
      <c r="U586" s="301"/>
      <c r="W586" s="301"/>
      <c r="Y586" s="301"/>
      <c r="AA586" s="301"/>
      <c r="AC586" s="301"/>
      <c r="AE586" s="301"/>
      <c r="AG586" s="301"/>
      <c r="AI586" s="301"/>
      <c r="AK586" s="301"/>
    </row>
    <row r="587" ht="13.2" spans="1:37">
      <c r="A587" s="190"/>
      <c r="B587" s="439"/>
      <c r="C587" s="439"/>
      <c r="E587" s="301"/>
      <c r="G587" s="301"/>
      <c r="I587" s="301"/>
      <c r="K587" s="301"/>
      <c r="M587" s="301"/>
      <c r="O587" s="301"/>
      <c r="Q587" s="301"/>
      <c r="S587" s="301"/>
      <c r="U587" s="301"/>
      <c r="W587" s="301"/>
      <c r="Y587" s="301"/>
      <c r="AA587" s="301"/>
      <c r="AC587" s="301"/>
      <c r="AE587" s="301"/>
      <c r="AG587" s="301"/>
      <c r="AI587" s="301"/>
      <c r="AK587" s="301"/>
    </row>
    <row r="588" ht="13.2" spans="1:37">
      <c r="A588" s="190"/>
      <c r="B588" s="439"/>
      <c r="C588" s="439"/>
      <c r="E588" s="301"/>
      <c r="G588" s="301"/>
      <c r="I588" s="301"/>
      <c r="K588" s="301"/>
      <c r="M588" s="301"/>
      <c r="O588" s="301"/>
      <c r="Q588" s="301"/>
      <c r="S588" s="301"/>
      <c r="U588" s="301"/>
      <c r="W588" s="301"/>
      <c r="Y588" s="301"/>
      <c r="AA588" s="301"/>
      <c r="AC588" s="301"/>
      <c r="AE588" s="301"/>
      <c r="AG588" s="301"/>
      <c r="AI588" s="301"/>
      <c r="AK588" s="301"/>
    </row>
    <row r="589" ht="13.2" spans="1:37">
      <c r="A589" s="190"/>
      <c r="B589" s="439"/>
      <c r="C589" s="439"/>
      <c r="E589" s="301"/>
      <c r="G589" s="301"/>
      <c r="I589" s="301"/>
      <c r="K589" s="301"/>
      <c r="M589" s="301"/>
      <c r="O589" s="301"/>
      <c r="Q589" s="301"/>
      <c r="S589" s="301"/>
      <c r="U589" s="301"/>
      <c r="W589" s="301"/>
      <c r="Y589" s="301"/>
      <c r="AA589" s="301"/>
      <c r="AC589" s="301"/>
      <c r="AE589" s="301"/>
      <c r="AG589" s="301"/>
      <c r="AI589" s="301"/>
      <c r="AK589" s="301"/>
    </row>
    <row r="590" ht="13.2" spans="1:37">
      <c r="A590" s="190"/>
      <c r="B590" s="439"/>
      <c r="C590" s="439"/>
      <c r="E590" s="301"/>
      <c r="G590" s="301"/>
      <c r="I590" s="301"/>
      <c r="K590" s="301"/>
      <c r="M590" s="301"/>
      <c r="O590" s="301"/>
      <c r="Q590" s="301"/>
      <c r="S590" s="301"/>
      <c r="U590" s="301"/>
      <c r="W590" s="301"/>
      <c r="Y590" s="301"/>
      <c r="AA590" s="301"/>
      <c r="AC590" s="301"/>
      <c r="AE590" s="301"/>
      <c r="AG590" s="301"/>
      <c r="AI590" s="301"/>
      <c r="AK590" s="301"/>
    </row>
    <row r="591" ht="13.2" spans="1:37">
      <c r="A591" s="190"/>
      <c r="B591" s="439"/>
      <c r="C591" s="439"/>
      <c r="E591" s="301"/>
      <c r="G591" s="301"/>
      <c r="I591" s="301"/>
      <c r="K591" s="301"/>
      <c r="M591" s="301"/>
      <c r="O591" s="301"/>
      <c r="Q591" s="301"/>
      <c r="S591" s="301"/>
      <c r="U591" s="301"/>
      <c r="W591" s="301"/>
      <c r="Y591" s="301"/>
      <c r="AA591" s="301"/>
      <c r="AC591" s="301"/>
      <c r="AE591" s="301"/>
      <c r="AG591" s="301"/>
      <c r="AI591" s="301"/>
      <c r="AK591" s="301"/>
    </row>
    <row r="592" ht="13.2" spans="1:37">
      <c r="A592" s="190"/>
      <c r="B592" s="439"/>
      <c r="C592" s="439"/>
      <c r="E592" s="301"/>
      <c r="G592" s="301"/>
      <c r="I592" s="301"/>
      <c r="K592" s="301"/>
      <c r="M592" s="301"/>
      <c r="O592" s="301"/>
      <c r="Q592" s="301"/>
      <c r="S592" s="301"/>
      <c r="U592" s="301"/>
      <c r="W592" s="301"/>
      <c r="Y592" s="301"/>
      <c r="AA592" s="301"/>
      <c r="AC592" s="301"/>
      <c r="AE592" s="301"/>
      <c r="AG592" s="301"/>
      <c r="AI592" s="301"/>
      <c r="AK592" s="301"/>
    </row>
    <row r="593" ht="13.2" spans="1:37">
      <c r="A593" s="190"/>
      <c r="B593" s="439"/>
      <c r="C593" s="439"/>
      <c r="E593" s="301"/>
      <c r="G593" s="301"/>
      <c r="I593" s="301"/>
      <c r="K593" s="301"/>
      <c r="M593" s="301"/>
      <c r="O593" s="301"/>
      <c r="Q593" s="301"/>
      <c r="S593" s="301"/>
      <c r="U593" s="301"/>
      <c r="W593" s="301"/>
      <c r="Y593" s="301"/>
      <c r="AA593" s="301"/>
      <c r="AC593" s="301"/>
      <c r="AE593" s="301"/>
      <c r="AG593" s="301"/>
      <c r="AI593" s="301"/>
      <c r="AK593" s="301"/>
    </row>
    <row r="594" ht="13.2" spans="1:37">
      <c r="A594" s="190"/>
      <c r="B594" s="439"/>
      <c r="C594" s="439"/>
      <c r="E594" s="301"/>
      <c r="G594" s="301"/>
      <c r="I594" s="301"/>
      <c r="K594" s="301"/>
      <c r="M594" s="301"/>
      <c r="O594" s="301"/>
      <c r="Q594" s="301"/>
      <c r="S594" s="301"/>
      <c r="U594" s="301"/>
      <c r="W594" s="301"/>
      <c r="Y594" s="301"/>
      <c r="AA594" s="301"/>
      <c r="AC594" s="301"/>
      <c r="AE594" s="301"/>
      <c r="AG594" s="301"/>
      <c r="AI594" s="301"/>
      <c r="AK594" s="301"/>
    </row>
    <row r="595" ht="13.2" spans="1:37">
      <c r="A595" s="190"/>
      <c r="B595" s="439"/>
      <c r="C595" s="439"/>
      <c r="E595" s="301"/>
      <c r="G595" s="301"/>
      <c r="I595" s="301"/>
      <c r="K595" s="301"/>
      <c r="M595" s="301"/>
      <c r="O595" s="301"/>
      <c r="Q595" s="301"/>
      <c r="S595" s="301"/>
      <c r="U595" s="301"/>
      <c r="W595" s="301"/>
      <c r="Y595" s="301"/>
      <c r="AA595" s="301"/>
      <c r="AC595" s="301"/>
      <c r="AE595" s="301"/>
      <c r="AG595" s="301"/>
      <c r="AI595" s="301"/>
      <c r="AK595" s="301"/>
    </row>
    <row r="596" ht="13.2" spans="1:37">
      <c r="A596" s="190"/>
      <c r="B596" s="439"/>
      <c r="C596" s="439"/>
      <c r="E596" s="301"/>
      <c r="G596" s="301"/>
      <c r="I596" s="301"/>
      <c r="K596" s="301"/>
      <c r="M596" s="301"/>
      <c r="O596" s="301"/>
      <c r="Q596" s="301"/>
      <c r="S596" s="301"/>
      <c r="U596" s="301"/>
      <c r="W596" s="301"/>
      <c r="Y596" s="301"/>
      <c r="AA596" s="301"/>
      <c r="AC596" s="301"/>
      <c r="AE596" s="301"/>
      <c r="AG596" s="301"/>
      <c r="AI596" s="301"/>
      <c r="AK596" s="301"/>
    </row>
    <row r="597" ht="13.2" spans="1:37">
      <c r="A597" s="190"/>
      <c r="B597" s="439"/>
      <c r="C597" s="439"/>
      <c r="E597" s="301"/>
      <c r="G597" s="301"/>
      <c r="I597" s="301"/>
      <c r="K597" s="301"/>
      <c r="M597" s="301"/>
      <c r="O597" s="301"/>
      <c r="Q597" s="301"/>
      <c r="S597" s="301"/>
      <c r="U597" s="301"/>
      <c r="W597" s="301"/>
      <c r="Y597" s="301"/>
      <c r="AA597" s="301"/>
      <c r="AC597" s="301"/>
      <c r="AE597" s="301"/>
      <c r="AG597" s="301"/>
      <c r="AI597" s="301"/>
      <c r="AK597" s="301"/>
    </row>
    <row r="598" ht="13.2" spans="1:37">
      <c r="A598" s="190"/>
      <c r="B598" s="439"/>
      <c r="C598" s="439"/>
      <c r="E598" s="301"/>
      <c r="G598" s="301"/>
      <c r="I598" s="301"/>
      <c r="K598" s="301"/>
      <c r="M598" s="301"/>
      <c r="O598" s="301"/>
      <c r="Q598" s="301"/>
      <c r="S598" s="301"/>
      <c r="U598" s="301"/>
      <c r="W598" s="301"/>
      <c r="Y598" s="301"/>
      <c r="AA598" s="301"/>
      <c r="AC598" s="301"/>
      <c r="AE598" s="301"/>
      <c r="AG598" s="301"/>
      <c r="AI598" s="301"/>
      <c r="AK598" s="301"/>
    </row>
    <row r="599" ht="13.2" spans="1:37">
      <c r="A599" s="190"/>
      <c r="B599" s="439"/>
      <c r="C599" s="439"/>
      <c r="E599" s="301"/>
      <c r="G599" s="301"/>
      <c r="I599" s="301"/>
      <c r="K599" s="301"/>
      <c r="M599" s="301"/>
      <c r="O599" s="301"/>
      <c r="Q599" s="301"/>
      <c r="S599" s="301"/>
      <c r="U599" s="301"/>
      <c r="W599" s="301"/>
      <c r="Y599" s="301"/>
      <c r="AA599" s="301"/>
      <c r="AC599" s="301"/>
      <c r="AE599" s="301"/>
      <c r="AG599" s="301"/>
      <c r="AI599" s="301"/>
      <c r="AK599" s="301"/>
    </row>
    <row r="600" ht="13.2" spans="1:37">
      <c r="A600" s="190"/>
      <c r="B600" s="439"/>
      <c r="C600" s="439"/>
      <c r="E600" s="301"/>
      <c r="G600" s="301"/>
      <c r="I600" s="301"/>
      <c r="K600" s="301"/>
      <c r="M600" s="301"/>
      <c r="O600" s="301"/>
      <c r="Q600" s="301"/>
      <c r="S600" s="301"/>
      <c r="U600" s="301"/>
      <c r="W600" s="301"/>
      <c r="Y600" s="301"/>
      <c r="AA600" s="301"/>
      <c r="AC600" s="301"/>
      <c r="AE600" s="301"/>
      <c r="AG600" s="301"/>
      <c r="AI600" s="301"/>
      <c r="AK600" s="301"/>
    </row>
    <row r="601" ht="13.2" spans="1:37">
      <c r="A601" s="190"/>
      <c r="B601" s="439"/>
      <c r="C601" s="439"/>
      <c r="E601" s="301"/>
      <c r="G601" s="301"/>
      <c r="I601" s="301"/>
      <c r="K601" s="301"/>
      <c r="M601" s="301"/>
      <c r="O601" s="301"/>
      <c r="Q601" s="301"/>
      <c r="S601" s="301"/>
      <c r="U601" s="301"/>
      <c r="W601" s="301"/>
      <c r="Y601" s="301"/>
      <c r="AA601" s="301"/>
      <c r="AC601" s="301"/>
      <c r="AE601" s="301"/>
      <c r="AG601" s="301"/>
      <c r="AI601" s="301"/>
      <c r="AK601" s="301"/>
    </row>
    <row r="602" ht="13.2" spans="1:37">
      <c r="A602" s="190"/>
      <c r="B602" s="439"/>
      <c r="C602" s="439"/>
      <c r="E602" s="301"/>
      <c r="G602" s="301"/>
      <c r="I602" s="301"/>
      <c r="K602" s="301"/>
      <c r="M602" s="301"/>
      <c r="O602" s="301"/>
      <c r="Q602" s="301"/>
      <c r="S602" s="301"/>
      <c r="U602" s="301"/>
      <c r="W602" s="301"/>
      <c r="Y602" s="301"/>
      <c r="AA602" s="301"/>
      <c r="AC602" s="301"/>
      <c r="AE602" s="301"/>
      <c r="AG602" s="301"/>
      <c r="AI602" s="301"/>
      <c r="AK602" s="301"/>
    </row>
    <row r="603" ht="13.2" spans="1:37">
      <c r="A603" s="190"/>
      <c r="B603" s="439"/>
      <c r="C603" s="439"/>
      <c r="E603" s="301"/>
      <c r="G603" s="301"/>
      <c r="I603" s="301"/>
      <c r="K603" s="301"/>
      <c r="M603" s="301"/>
      <c r="O603" s="301"/>
      <c r="Q603" s="301"/>
      <c r="S603" s="301"/>
      <c r="U603" s="301"/>
      <c r="W603" s="301"/>
      <c r="Y603" s="301"/>
      <c r="AA603" s="301"/>
      <c r="AC603" s="301"/>
      <c r="AE603" s="301"/>
      <c r="AG603" s="301"/>
      <c r="AI603" s="301"/>
      <c r="AK603" s="301"/>
    </row>
    <row r="604" ht="13.2" spans="1:37">
      <c r="A604" s="190"/>
      <c r="B604" s="439"/>
      <c r="C604" s="439"/>
      <c r="E604" s="301"/>
      <c r="G604" s="301"/>
      <c r="I604" s="301"/>
      <c r="K604" s="301"/>
      <c r="M604" s="301"/>
      <c r="O604" s="301"/>
      <c r="Q604" s="301"/>
      <c r="S604" s="301"/>
      <c r="U604" s="301"/>
      <c r="W604" s="301"/>
      <c r="Y604" s="301"/>
      <c r="AA604" s="301"/>
      <c r="AC604" s="301"/>
      <c r="AE604" s="301"/>
      <c r="AG604" s="301"/>
      <c r="AI604" s="301"/>
      <c r="AK604" s="301"/>
    </row>
    <row r="605" ht="13.2" spans="1:37">
      <c r="A605" s="190"/>
      <c r="B605" s="439"/>
      <c r="C605" s="439"/>
      <c r="E605" s="301"/>
      <c r="G605" s="301"/>
      <c r="I605" s="301"/>
      <c r="K605" s="301"/>
      <c r="M605" s="301"/>
      <c r="O605" s="301"/>
      <c r="Q605" s="301"/>
      <c r="S605" s="301"/>
      <c r="U605" s="301"/>
      <c r="W605" s="301"/>
      <c r="Y605" s="301"/>
      <c r="AA605" s="301"/>
      <c r="AC605" s="301"/>
      <c r="AE605" s="301"/>
      <c r="AG605" s="301"/>
      <c r="AI605" s="301"/>
      <c r="AK605" s="301"/>
    </row>
    <row r="606" ht="13.2" spans="1:37">
      <c r="A606" s="190"/>
      <c r="B606" s="439"/>
      <c r="C606" s="439"/>
      <c r="E606" s="301"/>
      <c r="G606" s="301"/>
      <c r="I606" s="301"/>
      <c r="K606" s="301"/>
      <c r="M606" s="301"/>
      <c r="O606" s="301"/>
      <c r="Q606" s="301"/>
      <c r="S606" s="301"/>
      <c r="U606" s="301"/>
      <c r="W606" s="301"/>
      <c r="Y606" s="301"/>
      <c r="AA606" s="301"/>
      <c r="AC606" s="301"/>
      <c r="AE606" s="301"/>
      <c r="AG606" s="301"/>
      <c r="AI606" s="301"/>
      <c r="AK606" s="301"/>
    </row>
    <row r="607" ht="13.2" spans="1:37">
      <c r="A607" s="190"/>
      <c r="B607" s="439"/>
      <c r="C607" s="439"/>
      <c r="E607" s="301"/>
      <c r="G607" s="301"/>
      <c r="I607" s="301"/>
      <c r="K607" s="301"/>
      <c r="M607" s="301"/>
      <c r="O607" s="301"/>
      <c r="Q607" s="301"/>
      <c r="S607" s="301"/>
      <c r="U607" s="301"/>
      <c r="W607" s="301"/>
      <c r="Y607" s="301"/>
      <c r="AA607" s="301"/>
      <c r="AC607" s="301"/>
      <c r="AE607" s="301"/>
      <c r="AG607" s="301"/>
      <c r="AI607" s="301"/>
      <c r="AK607" s="301"/>
    </row>
    <row r="608" ht="13.2" spans="1:37">
      <c r="A608" s="190"/>
      <c r="B608" s="439"/>
      <c r="C608" s="439"/>
      <c r="E608" s="301"/>
      <c r="G608" s="301"/>
      <c r="I608" s="301"/>
      <c r="K608" s="301"/>
      <c r="M608" s="301"/>
      <c r="O608" s="301"/>
      <c r="Q608" s="301"/>
      <c r="S608" s="301"/>
      <c r="U608" s="301"/>
      <c r="W608" s="301"/>
      <c r="Y608" s="301"/>
      <c r="AA608" s="301"/>
      <c r="AC608" s="301"/>
      <c r="AE608" s="301"/>
      <c r="AG608" s="301"/>
      <c r="AI608" s="301"/>
      <c r="AK608" s="301"/>
    </row>
    <row r="609" ht="13.2" spans="1:37">
      <c r="A609" s="190"/>
      <c r="B609" s="439"/>
      <c r="C609" s="439"/>
      <c r="E609" s="301"/>
      <c r="G609" s="301"/>
      <c r="I609" s="301"/>
      <c r="K609" s="301"/>
      <c r="M609" s="301"/>
      <c r="O609" s="301"/>
      <c r="Q609" s="301"/>
      <c r="S609" s="301"/>
      <c r="U609" s="301"/>
      <c r="W609" s="301"/>
      <c r="Y609" s="301"/>
      <c r="AA609" s="301"/>
      <c r="AC609" s="301"/>
      <c r="AE609" s="301"/>
      <c r="AG609" s="301"/>
      <c r="AI609" s="301"/>
      <c r="AK609" s="301"/>
    </row>
    <row r="610" ht="13.2" spans="1:37">
      <c r="A610" s="190"/>
      <c r="B610" s="439"/>
      <c r="C610" s="439"/>
      <c r="E610" s="301"/>
      <c r="G610" s="301"/>
      <c r="I610" s="301"/>
      <c r="K610" s="301"/>
      <c r="M610" s="301"/>
      <c r="O610" s="301"/>
      <c r="Q610" s="301"/>
      <c r="S610" s="301"/>
      <c r="U610" s="301"/>
      <c r="W610" s="301"/>
      <c r="Y610" s="301"/>
      <c r="AA610" s="301"/>
      <c r="AC610" s="301"/>
      <c r="AE610" s="301"/>
      <c r="AG610" s="301"/>
      <c r="AI610" s="301"/>
      <c r="AK610" s="301"/>
    </row>
    <row r="611" ht="13.2" spans="1:37">
      <c r="A611" s="190"/>
      <c r="B611" s="439"/>
      <c r="C611" s="439"/>
      <c r="E611" s="301"/>
      <c r="G611" s="301"/>
      <c r="I611" s="301"/>
      <c r="K611" s="301"/>
      <c r="M611" s="301"/>
      <c r="O611" s="301"/>
      <c r="Q611" s="301"/>
      <c r="S611" s="301"/>
      <c r="U611" s="301"/>
      <c r="W611" s="301"/>
      <c r="Y611" s="301"/>
      <c r="AA611" s="301"/>
      <c r="AC611" s="301"/>
      <c r="AE611" s="301"/>
      <c r="AG611" s="301"/>
      <c r="AI611" s="301"/>
      <c r="AK611" s="301"/>
    </row>
    <row r="612" ht="13.2" spans="1:37">
      <c r="A612" s="190"/>
      <c r="B612" s="439"/>
      <c r="C612" s="439"/>
      <c r="E612" s="301"/>
      <c r="G612" s="301"/>
      <c r="I612" s="301"/>
      <c r="K612" s="301"/>
      <c r="M612" s="301"/>
      <c r="O612" s="301"/>
      <c r="Q612" s="301"/>
      <c r="S612" s="301"/>
      <c r="U612" s="301"/>
      <c r="W612" s="301"/>
      <c r="Y612" s="301"/>
      <c r="AA612" s="301"/>
      <c r="AC612" s="301"/>
      <c r="AE612" s="301"/>
      <c r="AG612" s="301"/>
      <c r="AI612" s="301"/>
      <c r="AK612" s="301"/>
    </row>
    <row r="613" ht="13.2" spans="1:37">
      <c r="A613" s="190"/>
      <c r="B613" s="439"/>
      <c r="C613" s="439"/>
      <c r="E613" s="301"/>
      <c r="G613" s="301"/>
      <c r="I613" s="301"/>
      <c r="K613" s="301"/>
      <c r="M613" s="301"/>
      <c r="O613" s="301"/>
      <c r="Q613" s="301"/>
      <c r="S613" s="301"/>
      <c r="U613" s="301"/>
      <c r="W613" s="301"/>
      <c r="Y613" s="301"/>
      <c r="AA613" s="301"/>
      <c r="AC613" s="301"/>
      <c r="AE613" s="301"/>
      <c r="AG613" s="301"/>
      <c r="AI613" s="301"/>
      <c r="AK613" s="301"/>
    </row>
    <row r="614" ht="13.2" spans="1:37">
      <c r="A614" s="190"/>
      <c r="B614" s="439"/>
      <c r="C614" s="439"/>
      <c r="E614" s="301"/>
      <c r="G614" s="301"/>
      <c r="I614" s="301"/>
      <c r="K614" s="301"/>
      <c r="M614" s="301"/>
      <c r="O614" s="301"/>
      <c r="Q614" s="301"/>
      <c r="S614" s="301"/>
      <c r="U614" s="301"/>
      <c r="W614" s="301"/>
      <c r="Y614" s="301"/>
      <c r="AA614" s="301"/>
      <c r="AC614" s="301"/>
      <c r="AE614" s="301"/>
      <c r="AG614" s="301"/>
      <c r="AI614" s="301"/>
      <c r="AK614" s="301"/>
    </row>
    <row r="615" ht="13.2" spans="1:37">
      <c r="A615" s="190"/>
      <c r="B615" s="439"/>
      <c r="C615" s="439"/>
      <c r="E615" s="301"/>
      <c r="G615" s="301"/>
      <c r="I615" s="301"/>
      <c r="K615" s="301"/>
      <c r="M615" s="301"/>
      <c r="O615" s="301"/>
      <c r="Q615" s="301"/>
      <c r="S615" s="301"/>
      <c r="U615" s="301"/>
      <c r="W615" s="301"/>
      <c r="Y615" s="301"/>
      <c r="AA615" s="301"/>
      <c r="AC615" s="301"/>
      <c r="AE615" s="301"/>
      <c r="AG615" s="301"/>
      <c r="AI615" s="301"/>
      <c r="AK615" s="301"/>
    </row>
    <row r="616" ht="13.2" spans="1:37">
      <c r="A616" s="190"/>
      <c r="B616" s="439"/>
      <c r="C616" s="439"/>
      <c r="E616" s="301"/>
      <c r="G616" s="301"/>
      <c r="I616" s="301"/>
      <c r="K616" s="301"/>
      <c r="M616" s="301"/>
      <c r="O616" s="301"/>
      <c r="Q616" s="301"/>
      <c r="S616" s="301"/>
      <c r="U616" s="301"/>
      <c r="W616" s="301"/>
      <c r="Y616" s="301"/>
      <c r="AA616" s="301"/>
      <c r="AC616" s="301"/>
      <c r="AE616" s="301"/>
      <c r="AG616" s="301"/>
      <c r="AI616" s="301"/>
      <c r="AK616" s="301"/>
    </row>
    <row r="617" ht="13.2" spans="1:37">
      <c r="A617" s="190"/>
      <c r="B617" s="439"/>
      <c r="C617" s="439"/>
      <c r="E617" s="301"/>
      <c r="G617" s="301"/>
      <c r="I617" s="301"/>
      <c r="K617" s="301"/>
      <c r="M617" s="301"/>
      <c r="O617" s="301"/>
      <c r="Q617" s="301"/>
      <c r="S617" s="301"/>
      <c r="U617" s="301"/>
      <c r="W617" s="301"/>
      <c r="Y617" s="301"/>
      <c r="AA617" s="301"/>
      <c r="AC617" s="301"/>
      <c r="AE617" s="301"/>
      <c r="AG617" s="301"/>
      <c r="AI617" s="301"/>
      <c r="AK617" s="301"/>
    </row>
    <row r="618" ht="13.2" spans="1:37">
      <c r="A618" s="190"/>
      <c r="B618" s="439"/>
      <c r="C618" s="439"/>
      <c r="E618" s="301"/>
      <c r="G618" s="301"/>
      <c r="I618" s="301"/>
      <c r="K618" s="301"/>
      <c r="M618" s="301"/>
      <c r="O618" s="301"/>
      <c r="Q618" s="301"/>
      <c r="S618" s="301"/>
      <c r="U618" s="301"/>
      <c r="W618" s="301"/>
      <c r="Y618" s="301"/>
      <c r="AA618" s="301"/>
      <c r="AC618" s="301"/>
      <c r="AE618" s="301"/>
      <c r="AG618" s="301"/>
      <c r="AI618" s="301"/>
      <c r="AK618" s="301"/>
    </row>
    <row r="619" ht="13.2" spans="1:37">
      <c r="A619" s="190"/>
      <c r="B619" s="439"/>
      <c r="C619" s="439"/>
      <c r="E619" s="301"/>
      <c r="G619" s="301"/>
      <c r="I619" s="301"/>
      <c r="K619" s="301"/>
      <c r="M619" s="301"/>
      <c r="O619" s="301"/>
      <c r="Q619" s="301"/>
      <c r="S619" s="301"/>
      <c r="U619" s="301"/>
      <c r="W619" s="301"/>
      <c r="Y619" s="301"/>
      <c r="AA619" s="301"/>
      <c r="AC619" s="301"/>
      <c r="AE619" s="301"/>
      <c r="AG619" s="301"/>
      <c r="AI619" s="301"/>
      <c r="AK619" s="301"/>
    </row>
    <row r="620" ht="13.2" spans="1:37">
      <c r="A620" s="190"/>
      <c r="B620" s="439"/>
      <c r="C620" s="439"/>
      <c r="E620" s="301"/>
      <c r="G620" s="301"/>
      <c r="I620" s="301"/>
      <c r="K620" s="301"/>
      <c r="M620" s="301"/>
      <c r="O620" s="301"/>
      <c r="Q620" s="301"/>
      <c r="S620" s="301"/>
      <c r="U620" s="301"/>
      <c r="W620" s="301"/>
      <c r="Y620" s="301"/>
      <c r="AA620" s="301"/>
      <c r="AC620" s="301"/>
      <c r="AE620" s="301"/>
      <c r="AG620" s="301"/>
      <c r="AI620" s="301"/>
      <c r="AK620" s="301"/>
    </row>
    <row r="621" ht="13.2" spans="1:37">
      <c r="A621" s="190"/>
      <c r="B621" s="439"/>
      <c r="C621" s="439"/>
      <c r="E621" s="301"/>
      <c r="G621" s="301"/>
      <c r="I621" s="301"/>
      <c r="K621" s="301"/>
      <c r="M621" s="301"/>
      <c r="O621" s="301"/>
      <c r="Q621" s="301"/>
      <c r="S621" s="301"/>
      <c r="U621" s="301"/>
      <c r="W621" s="301"/>
      <c r="Y621" s="301"/>
      <c r="AA621" s="301"/>
      <c r="AC621" s="301"/>
      <c r="AE621" s="301"/>
      <c r="AG621" s="301"/>
      <c r="AI621" s="301"/>
      <c r="AK621" s="301"/>
    </row>
    <row r="622" ht="13.2" spans="1:37">
      <c r="A622" s="190"/>
      <c r="B622" s="439"/>
      <c r="C622" s="439"/>
      <c r="E622" s="301"/>
      <c r="G622" s="301"/>
      <c r="I622" s="301"/>
      <c r="K622" s="301"/>
      <c r="M622" s="301"/>
      <c r="O622" s="301"/>
      <c r="Q622" s="301"/>
      <c r="S622" s="301"/>
      <c r="U622" s="301"/>
      <c r="W622" s="301"/>
      <c r="Y622" s="301"/>
      <c r="AA622" s="301"/>
      <c r="AC622" s="301"/>
      <c r="AE622" s="301"/>
      <c r="AG622" s="301"/>
      <c r="AI622" s="301"/>
      <c r="AK622" s="301"/>
    </row>
    <row r="623" ht="13.2" spans="1:37">
      <c r="A623" s="190"/>
      <c r="B623" s="439"/>
      <c r="C623" s="439"/>
      <c r="E623" s="301"/>
      <c r="G623" s="301"/>
      <c r="I623" s="301"/>
      <c r="K623" s="301"/>
      <c r="M623" s="301"/>
      <c r="O623" s="301"/>
      <c r="Q623" s="301"/>
      <c r="S623" s="301"/>
      <c r="U623" s="301"/>
      <c r="W623" s="301"/>
      <c r="Y623" s="301"/>
      <c r="AA623" s="301"/>
      <c r="AC623" s="301"/>
      <c r="AE623" s="301"/>
      <c r="AG623" s="301"/>
      <c r="AI623" s="301"/>
      <c r="AK623" s="301"/>
    </row>
    <row r="624" ht="13.2" spans="1:37">
      <c r="A624" s="190"/>
      <c r="B624" s="439"/>
      <c r="C624" s="439"/>
      <c r="E624" s="301"/>
      <c r="G624" s="301"/>
      <c r="I624" s="301"/>
      <c r="K624" s="301"/>
      <c r="M624" s="301"/>
      <c r="O624" s="301"/>
      <c r="Q624" s="301"/>
      <c r="S624" s="301"/>
      <c r="U624" s="301"/>
      <c r="W624" s="301"/>
      <c r="Y624" s="301"/>
      <c r="AA624" s="301"/>
      <c r="AC624" s="301"/>
      <c r="AE624" s="301"/>
      <c r="AG624" s="301"/>
      <c r="AI624" s="301"/>
      <c r="AK624" s="301"/>
    </row>
    <row r="625" ht="13.2" spans="1:37">
      <c r="A625" s="190"/>
      <c r="B625" s="439"/>
      <c r="C625" s="439"/>
      <c r="E625" s="301"/>
      <c r="G625" s="301"/>
      <c r="I625" s="301"/>
      <c r="K625" s="301"/>
      <c r="M625" s="301"/>
      <c r="O625" s="301"/>
      <c r="Q625" s="301"/>
      <c r="S625" s="301"/>
      <c r="U625" s="301"/>
      <c r="W625" s="301"/>
      <c r="Y625" s="301"/>
      <c r="AA625" s="301"/>
      <c r="AC625" s="301"/>
      <c r="AE625" s="301"/>
      <c r="AG625" s="301"/>
      <c r="AI625" s="301"/>
      <c r="AK625" s="301"/>
    </row>
    <row r="626" ht="13.2" spans="1:37">
      <c r="A626" s="190"/>
      <c r="B626" s="439"/>
      <c r="C626" s="439"/>
      <c r="E626" s="301"/>
      <c r="G626" s="301"/>
      <c r="I626" s="301"/>
      <c r="K626" s="301"/>
      <c r="M626" s="301"/>
      <c r="O626" s="301"/>
      <c r="Q626" s="301"/>
      <c r="S626" s="301"/>
      <c r="U626" s="301"/>
      <c r="W626" s="301"/>
      <c r="Y626" s="301"/>
      <c r="AA626" s="301"/>
      <c r="AC626" s="301"/>
      <c r="AE626" s="301"/>
      <c r="AG626" s="301"/>
      <c r="AI626" s="301"/>
      <c r="AK626" s="301"/>
    </row>
    <row r="627" ht="13.2" spans="1:37">
      <c r="A627" s="190"/>
      <c r="B627" s="439"/>
      <c r="C627" s="439"/>
      <c r="E627" s="301"/>
      <c r="G627" s="301"/>
      <c r="I627" s="301"/>
      <c r="K627" s="301"/>
      <c r="M627" s="301"/>
      <c r="O627" s="301"/>
      <c r="Q627" s="301"/>
      <c r="S627" s="301"/>
      <c r="U627" s="301"/>
      <c r="W627" s="301"/>
      <c r="Y627" s="301"/>
      <c r="AA627" s="301"/>
      <c r="AC627" s="301"/>
      <c r="AE627" s="301"/>
      <c r="AG627" s="301"/>
      <c r="AI627" s="301"/>
      <c r="AK627" s="301"/>
    </row>
    <row r="628" ht="13.2" spans="1:37">
      <c r="A628" s="190"/>
      <c r="B628" s="439"/>
      <c r="C628" s="439"/>
      <c r="E628" s="301"/>
      <c r="G628" s="301"/>
      <c r="I628" s="301"/>
      <c r="K628" s="301"/>
      <c r="M628" s="301"/>
      <c r="O628" s="301"/>
      <c r="Q628" s="301"/>
      <c r="S628" s="301"/>
      <c r="U628" s="301"/>
      <c r="W628" s="301"/>
      <c r="Y628" s="301"/>
      <c r="AA628" s="301"/>
      <c r="AC628" s="301"/>
      <c r="AE628" s="301"/>
      <c r="AG628" s="301"/>
      <c r="AI628" s="301"/>
      <c r="AK628" s="301"/>
    </row>
    <row r="629" ht="13.2" spans="1:37">
      <c r="A629" s="190"/>
      <c r="B629" s="439"/>
      <c r="C629" s="439"/>
      <c r="E629" s="301"/>
      <c r="G629" s="301"/>
      <c r="I629" s="301"/>
      <c r="K629" s="301"/>
      <c r="M629" s="301"/>
      <c r="O629" s="301"/>
      <c r="Q629" s="301"/>
      <c r="S629" s="301"/>
      <c r="U629" s="301"/>
      <c r="W629" s="301"/>
      <c r="Y629" s="301"/>
      <c r="AA629" s="301"/>
      <c r="AC629" s="301"/>
      <c r="AE629" s="301"/>
      <c r="AG629" s="301"/>
      <c r="AI629" s="301"/>
      <c r="AK629" s="301"/>
    </row>
    <row r="630" ht="13.2" spans="1:37">
      <c r="A630" s="190"/>
      <c r="B630" s="439"/>
      <c r="C630" s="439"/>
      <c r="E630" s="301"/>
      <c r="G630" s="301"/>
      <c r="I630" s="301"/>
      <c r="K630" s="301"/>
      <c r="M630" s="301"/>
      <c r="O630" s="301"/>
      <c r="Q630" s="301"/>
      <c r="S630" s="301"/>
      <c r="U630" s="301"/>
      <c r="W630" s="301"/>
      <c r="Y630" s="301"/>
      <c r="AA630" s="301"/>
      <c r="AC630" s="301"/>
      <c r="AE630" s="301"/>
      <c r="AG630" s="301"/>
      <c r="AI630" s="301"/>
      <c r="AK630" s="301"/>
    </row>
    <row r="631" ht="13.2" spans="1:37">
      <c r="A631" s="190"/>
      <c r="B631" s="439"/>
      <c r="C631" s="439"/>
      <c r="E631" s="301"/>
      <c r="G631" s="301"/>
      <c r="I631" s="301"/>
      <c r="K631" s="301"/>
      <c r="M631" s="301"/>
      <c r="O631" s="301"/>
      <c r="Q631" s="301"/>
      <c r="S631" s="301"/>
      <c r="U631" s="301"/>
      <c r="W631" s="301"/>
      <c r="Y631" s="301"/>
      <c r="AA631" s="301"/>
      <c r="AC631" s="301"/>
      <c r="AE631" s="301"/>
      <c r="AG631" s="301"/>
      <c r="AI631" s="301"/>
      <c r="AK631" s="301"/>
    </row>
    <row r="632" ht="13.2" spans="1:37">
      <c r="A632" s="190"/>
      <c r="B632" s="439"/>
      <c r="C632" s="439"/>
      <c r="E632" s="301"/>
      <c r="G632" s="301"/>
      <c r="I632" s="301"/>
      <c r="K632" s="301"/>
      <c r="M632" s="301"/>
      <c r="O632" s="301"/>
      <c r="Q632" s="301"/>
      <c r="S632" s="301"/>
      <c r="U632" s="301"/>
      <c r="W632" s="301"/>
      <c r="Y632" s="301"/>
      <c r="AA632" s="301"/>
      <c r="AC632" s="301"/>
      <c r="AE632" s="301"/>
      <c r="AG632" s="301"/>
      <c r="AI632" s="301"/>
      <c r="AK632" s="301"/>
    </row>
    <row r="633" ht="13.2" spans="1:37">
      <c r="A633" s="190"/>
      <c r="B633" s="439"/>
      <c r="C633" s="439"/>
      <c r="E633" s="301"/>
      <c r="G633" s="301"/>
      <c r="I633" s="301"/>
      <c r="K633" s="301"/>
      <c r="M633" s="301"/>
      <c r="O633" s="301"/>
      <c r="Q633" s="301"/>
      <c r="S633" s="301"/>
      <c r="U633" s="301"/>
      <c r="W633" s="301"/>
      <c r="Y633" s="301"/>
      <c r="AA633" s="301"/>
      <c r="AC633" s="301"/>
      <c r="AE633" s="301"/>
      <c r="AG633" s="301"/>
      <c r="AI633" s="301"/>
      <c r="AK633" s="301"/>
    </row>
    <row r="634" ht="13.2" spans="1:37">
      <c r="A634" s="190"/>
      <c r="B634" s="439"/>
      <c r="C634" s="439"/>
      <c r="E634" s="301"/>
      <c r="G634" s="301"/>
      <c r="I634" s="301"/>
      <c r="K634" s="301"/>
      <c r="M634" s="301"/>
      <c r="O634" s="301"/>
      <c r="Q634" s="301"/>
      <c r="S634" s="301"/>
      <c r="U634" s="301"/>
      <c r="W634" s="301"/>
      <c r="Y634" s="301"/>
      <c r="AA634" s="301"/>
      <c r="AC634" s="301"/>
      <c r="AE634" s="301"/>
      <c r="AG634" s="301"/>
      <c r="AI634" s="301"/>
      <c r="AK634" s="301"/>
    </row>
    <row r="635" ht="13.2" spans="1:37">
      <c r="A635" s="190"/>
      <c r="B635" s="439"/>
      <c r="C635" s="439"/>
      <c r="E635" s="301"/>
      <c r="G635" s="301"/>
      <c r="I635" s="301"/>
      <c r="K635" s="301"/>
      <c r="M635" s="301"/>
      <c r="O635" s="301"/>
      <c r="Q635" s="301"/>
      <c r="S635" s="301"/>
      <c r="U635" s="301"/>
      <c r="W635" s="301"/>
      <c r="Y635" s="301"/>
      <c r="AA635" s="301"/>
      <c r="AC635" s="301"/>
      <c r="AE635" s="301"/>
      <c r="AG635" s="301"/>
      <c r="AI635" s="301"/>
      <c r="AK635" s="301"/>
    </row>
    <row r="636" ht="13.2" spans="1:37">
      <c r="A636" s="190"/>
      <c r="B636" s="439"/>
      <c r="C636" s="439"/>
      <c r="E636" s="301"/>
      <c r="G636" s="301"/>
      <c r="I636" s="301"/>
      <c r="K636" s="301"/>
      <c r="M636" s="301"/>
      <c r="O636" s="301"/>
      <c r="Q636" s="301"/>
      <c r="S636" s="301"/>
      <c r="U636" s="301"/>
      <c r="W636" s="301"/>
      <c r="Y636" s="301"/>
      <c r="AA636" s="301"/>
      <c r="AC636" s="301"/>
      <c r="AE636" s="301"/>
      <c r="AG636" s="301"/>
      <c r="AI636" s="301"/>
      <c r="AK636" s="301"/>
    </row>
    <row r="637" ht="13.2" spans="1:37">
      <c r="A637" s="190"/>
      <c r="B637" s="439"/>
      <c r="C637" s="439"/>
      <c r="E637" s="301"/>
      <c r="G637" s="301"/>
      <c r="I637" s="301"/>
      <c r="K637" s="301"/>
      <c r="M637" s="301"/>
      <c r="O637" s="301"/>
      <c r="Q637" s="301"/>
      <c r="S637" s="301"/>
      <c r="U637" s="301"/>
      <c r="W637" s="301"/>
      <c r="Y637" s="301"/>
      <c r="AA637" s="301"/>
      <c r="AC637" s="301"/>
      <c r="AE637" s="301"/>
      <c r="AG637" s="301"/>
      <c r="AI637" s="301"/>
      <c r="AK637" s="301"/>
    </row>
    <row r="638" ht="13.2" spans="1:37">
      <c r="A638" s="190"/>
      <c r="B638" s="439"/>
      <c r="C638" s="439"/>
      <c r="E638" s="301"/>
      <c r="G638" s="301"/>
      <c r="I638" s="301"/>
      <c r="K638" s="301"/>
      <c r="M638" s="301"/>
      <c r="O638" s="301"/>
      <c r="Q638" s="301"/>
      <c r="S638" s="301"/>
      <c r="U638" s="301"/>
      <c r="W638" s="301"/>
      <c r="Y638" s="301"/>
      <c r="AA638" s="301"/>
      <c r="AC638" s="301"/>
      <c r="AE638" s="301"/>
      <c r="AG638" s="301"/>
      <c r="AI638" s="301"/>
      <c r="AK638" s="301"/>
    </row>
    <row r="639" ht="13.2" spans="1:37">
      <c r="A639" s="190"/>
      <c r="B639" s="439"/>
      <c r="C639" s="439"/>
      <c r="E639" s="301"/>
      <c r="G639" s="301"/>
      <c r="I639" s="301"/>
      <c r="K639" s="301"/>
      <c r="M639" s="301"/>
      <c r="O639" s="301"/>
      <c r="Q639" s="301"/>
      <c r="S639" s="301"/>
      <c r="U639" s="301"/>
      <c r="W639" s="301"/>
      <c r="Y639" s="301"/>
      <c r="AA639" s="301"/>
      <c r="AC639" s="301"/>
      <c r="AE639" s="301"/>
      <c r="AG639" s="301"/>
      <c r="AI639" s="301"/>
      <c r="AK639" s="301"/>
    </row>
    <row r="640" ht="13.2" spans="1:37">
      <c r="A640" s="190"/>
      <c r="B640" s="439"/>
      <c r="C640" s="439"/>
      <c r="E640" s="301"/>
      <c r="G640" s="301"/>
      <c r="I640" s="301"/>
      <c r="K640" s="301"/>
      <c r="M640" s="301"/>
      <c r="O640" s="301"/>
      <c r="Q640" s="301"/>
      <c r="S640" s="301"/>
      <c r="U640" s="301"/>
      <c r="W640" s="301"/>
      <c r="Y640" s="301"/>
      <c r="AA640" s="301"/>
      <c r="AC640" s="301"/>
      <c r="AE640" s="301"/>
      <c r="AG640" s="301"/>
      <c r="AI640" s="301"/>
      <c r="AK640" s="301"/>
    </row>
    <row r="641" ht="13.2" spans="1:37">
      <c r="A641" s="190"/>
      <c r="B641" s="439"/>
      <c r="C641" s="439"/>
      <c r="E641" s="301"/>
      <c r="G641" s="301"/>
      <c r="I641" s="301"/>
      <c r="K641" s="301"/>
      <c r="M641" s="301"/>
      <c r="O641" s="301"/>
      <c r="Q641" s="301"/>
      <c r="S641" s="301"/>
      <c r="U641" s="301"/>
      <c r="W641" s="301"/>
      <c r="Y641" s="301"/>
      <c r="AA641" s="301"/>
      <c r="AC641" s="301"/>
      <c r="AE641" s="301"/>
      <c r="AG641" s="301"/>
      <c r="AI641" s="301"/>
      <c r="AK641" s="301"/>
    </row>
    <row r="642" ht="13.2" spans="1:37">
      <c r="A642" s="190"/>
      <c r="B642" s="439"/>
      <c r="C642" s="439"/>
      <c r="E642" s="301"/>
      <c r="G642" s="301"/>
      <c r="I642" s="301"/>
      <c r="K642" s="301"/>
      <c r="M642" s="301"/>
      <c r="O642" s="301"/>
      <c r="Q642" s="301"/>
      <c r="S642" s="301"/>
      <c r="U642" s="301"/>
      <c r="W642" s="301"/>
      <c r="Y642" s="301"/>
      <c r="AA642" s="301"/>
      <c r="AC642" s="301"/>
      <c r="AE642" s="301"/>
      <c r="AG642" s="301"/>
      <c r="AI642" s="301"/>
      <c r="AK642" s="301"/>
    </row>
    <row r="643" ht="13.2" spans="1:37">
      <c r="A643" s="190"/>
      <c r="B643" s="439"/>
      <c r="C643" s="439"/>
      <c r="E643" s="301"/>
      <c r="G643" s="301"/>
      <c r="I643" s="301"/>
      <c r="K643" s="301"/>
      <c r="M643" s="301"/>
      <c r="O643" s="301"/>
      <c r="Q643" s="301"/>
      <c r="S643" s="301"/>
      <c r="U643" s="301"/>
      <c r="W643" s="301"/>
      <c r="Y643" s="301"/>
      <c r="AA643" s="301"/>
      <c r="AC643" s="301"/>
      <c r="AE643" s="301"/>
      <c r="AG643" s="301"/>
      <c r="AI643" s="301"/>
      <c r="AK643" s="301"/>
    </row>
    <row r="644" ht="13.2" spans="1:37">
      <c r="A644" s="190"/>
      <c r="B644" s="439"/>
      <c r="C644" s="439"/>
      <c r="E644" s="301"/>
      <c r="G644" s="301"/>
      <c r="I644" s="301"/>
      <c r="K644" s="301"/>
      <c r="M644" s="301"/>
      <c r="O644" s="301"/>
      <c r="Q644" s="301"/>
      <c r="S644" s="301"/>
      <c r="U644" s="301"/>
      <c r="W644" s="301"/>
      <c r="Y644" s="301"/>
      <c r="AA644" s="301"/>
      <c r="AC644" s="301"/>
      <c r="AE644" s="301"/>
      <c r="AG644" s="301"/>
      <c r="AI644" s="301"/>
      <c r="AK644" s="301"/>
    </row>
    <row r="645" ht="13.2" spans="1:37">
      <c r="A645" s="190"/>
      <c r="B645" s="439"/>
      <c r="C645" s="439"/>
      <c r="E645" s="301"/>
      <c r="G645" s="301"/>
      <c r="I645" s="301"/>
      <c r="K645" s="301"/>
      <c r="M645" s="301"/>
      <c r="O645" s="301"/>
      <c r="Q645" s="301"/>
      <c r="S645" s="301"/>
      <c r="U645" s="301"/>
      <c r="W645" s="301"/>
      <c r="Y645" s="301"/>
      <c r="AA645" s="301"/>
      <c r="AC645" s="301"/>
      <c r="AE645" s="301"/>
      <c r="AG645" s="301"/>
      <c r="AI645" s="301"/>
      <c r="AK645" s="301"/>
    </row>
    <row r="646" ht="13.2" spans="1:37">
      <c r="A646" s="190"/>
      <c r="B646" s="439"/>
      <c r="C646" s="439"/>
      <c r="E646" s="301"/>
      <c r="G646" s="301"/>
      <c r="I646" s="301"/>
      <c r="K646" s="301"/>
      <c r="M646" s="301"/>
      <c r="O646" s="301"/>
      <c r="Q646" s="301"/>
      <c r="S646" s="301"/>
      <c r="U646" s="301"/>
      <c r="W646" s="301"/>
      <c r="Y646" s="301"/>
      <c r="AA646" s="301"/>
      <c r="AC646" s="301"/>
      <c r="AE646" s="301"/>
      <c r="AG646" s="301"/>
      <c r="AI646" s="301"/>
      <c r="AK646" s="301"/>
    </row>
    <row r="647" ht="13.2" spans="1:37">
      <c r="A647" s="190"/>
      <c r="B647" s="439"/>
      <c r="C647" s="439"/>
      <c r="E647" s="301"/>
      <c r="G647" s="301"/>
      <c r="I647" s="301"/>
      <c r="K647" s="301"/>
      <c r="M647" s="301"/>
      <c r="O647" s="301"/>
      <c r="Q647" s="301"/>
      <c r="S647" s="301"/>
      <c r="U647" s="301"/>
      <c r="W647" s="301"/>
      <c r="Y647" s="301"/>
      <c r="AA647" s="301"/>
      <c r="AC647" s="301"/>
      <c r="AE647" s="301"/>
      <c r="AG647" s="301"/>
      <c r="AI647" s="301"/>
      <c r="AK647" s="301"/>
    </row>
    <row r="648" ht="13.2" spans="1:37">
      <c r="A648" s="190"/>
      <c r="B648" s="439"/>
      <c r="C648" s="439"/>
      <c r="E648" s="301"/>
      <c r="G648" s="301"/>
      <c r="I648" s="301"/>
      <c r="K648" s="301"/>
      <c r="M648" s="301"/>
      <c r="O648" s="301"/>
      <c r="Q648" s="301"/>
      <c r="S648" s="301"/>
      <c r="U648" s="301"/>
      <c r="W648" s="301"/>
      <c r="Y648" s="301"/>
      <c r="AA648" s="301"/>
      <c r="AC648" s="301"/>
      <c r="AE648" s="301"/>
      <c r="AG648" s="301"/>
      <c r="AI648" s="301"/>
      <c r="AK648" s="301"/>
    </row>
    <row r="649" ht="13.2" spans="1:37">
      <c r="A649" s="190"/>
      <c r="B649" s="439"/>
      <c r="C649" s="439"/>
      <c r="E649" s="301"/>
      <c r="G649" s="301"/>
      <c r="I649" s="301"/>
      <c r="K649" s="301"/>
      <c r="M649" s="301"/>
      <c r="O649" s="301"/>
      <c r="Q649" s="301"/>
      <c r="S649" s="301"/>
      <c r="U649" s="301"/>
      <c r="W649" s="301"/>
      <c r="Y649" s="301"/>
      <c r="AA649" s="301"/>
      <c r="AC649" s="301"/>
      <c r="AE649" s="301"/>
      <c r="AG649" s="301"/>
      <c r="AI649" s="301"/>
      <c r="AK649" s="301"/>
    </row>
    <row r="650" ht="13.2" spans="1:37">
      <c r="A650" s="190"/>
      <c r="B650" s="439"/>
      <c r="C650" s="439"/>
      <c r="E650" s="301"/>
      <c r="G650" s="301"/>
      <c r="I650" s="301"/>
      <c r="K650" s="301"/>
      <c r="M650" s="301"/>
      <c r="O650" s="301"/>
      <c r="Q650" s="301"/>
      <c r="S650" s="301"/>
      <c r="U650" s="301"/>
      <c r="W650" s="301"/>
      <c r="Y650" s="301"/>
      <c r="AA650" s="301"/>
      <c r="AC650" s="301"/>
      <c r="AE650" s="301"/>
      <c r="AG650" s="301"/>
      <c r="AI650" s="301"/>
      <c r="AK650" s="301"/>
    </row>
    <row r="651" ht="13.2" spans="1:37">
      <c r="A651" s="190"/>
      <c r="B651" s="439"/>
      <c r="C651" s="439"/>
      <c r="E651" s="301"/>
      <c r="G651" s="301"/>
      <c r="I651" s="301"/>
      <c r="K651" s="301"/>
      <c r="M651" s="301"/>
      <c r="O651" s="301"/>
      <c r="Q651" s="301"/>
      <c r="S651" s="301"/>
      <c r="U651" s="301"/>
      <c r="W651" s="301"/>
      <c r="Y651" s="301"/>
      <c r="AA651" s="301"/>
      <c r="AC651" s="301"/>
      <c r="AE651" s="301"/>
      <c r="AG651" s="301"/>
      <c r="AI651" s="301"/>
      <c r="AK651" s="301"/>
    </row>
    <row r="652" ht="13.2" spans="1:37">
      <c r="A652" s="190"/>
      <c r="B652" s="439"/>
      <c r="C652" s="439"/>
      <c r="E652" s="301"/>
      <c r="G652" s="301"/>
      <c r="I652" s="301"/>
      <c r="K652" s="301"/>
      <c r="M652" s="301"/>
      <c r="O652" s="301"/>
      <c r="Q652" s="301"/>
      <c r="S652" s="301"/>
      <c r="U652" s="301"/>
      <c r="W652" s="301"/>
      <c r="Y652" s="301"/>
      <c r="AA652" s="301"/>
      <c r="AC652" s="301"/>
      <c r="AE652" s="301"/>
      <c r="AG652" s="301"/>
      <c r="AI652" s="301"/>
      <c r="AK652" s="301"/>
    </row>
    <row r="653" ht="13.2" spans="1:37">
      <c r="A653" s="190"/>
      <c r="B653" s="439"/>
      <c r="C653" s="439"/>
      <c r="E653" s="301"/>
      <c r="G653" s="301"/>
      <c r="I653" s="301"/>
      <c r="K653" s="301"/>
      <c r="M653" s="301"/>
      <c r="O653" s="301"/>
      <c r="Q653" s="301"/>
      <c r="S653" s="301"/>
      <c r="U653" s="301"/>
      <c r="W653" s="301"/>
      <c r="Y653" s="301"/>
      <c r="AA653" s="301"/>
      <c r="AC653" s="301"/>
      <c r="AE653" s="301"/>
      <c r="AG653" s="301"/>
      <c r="AI653" s="301"/>
      <c r="AK653" s="301"/>
    </row>
    <row r="654" ht="13.2" spans="1:37">
      <c r="A654" s="190"/>
      <c r="B654" s="439"/>
      <c r="C654" s="439"/>
      <c r="E654" s="301"/>
      <c r="G654" s="301"/>
      <c r="I654" s="301"/>
      <c r="K654" s="301"/>
      <c r="M654" s="301"/>
      <c r="O654" s="301"/>
      <c r="Q654" s="301"/>
      <c r="S654" s="301"/>
      <c r="U654" s="301"/>
      <c r="W654" s="301"/>
      <c r="Y654" s="301"/>
      <c r="AA654" s="301"/>
      <c r="AC654" s="301"/>
      <c r="AE654" s="301"/>
      <c r="AG654" s="301"/>
      <c r="AI654" s="301"/>
      <c r="AK654" s="301"/>
    </row>
    <row r="655" ht="13.2" spans="1:37">
      <c r="A655" s="190"/>
      <c r="B655" s="439"/>
      <c r="C655" s="439"/>
      <c r="E655" s="301"/>
      <c r="G655" s="301"/>
      <c r="I655" s="301"/>
      <c r="K655" s="301"/>
      <c r="M655" s="301"/>
      <c r="O655" s="301"/>
      <c r="Q655" s="301"/>
      <c r="S655" s="301"/>
      <c r="U655" s="301"/>
      <c r="W655" s="301"/>
      <c r="Y655" s="301"/>
      <c r="AA655" s="301"/>
      <c r="AC655" s="301"/>
      <c r="AE655" s="301"/>
      <c r="AG655" s="301"/>
      <c r="AI655" s="301"/>
      <c r="AK655" s="301"/>
    </row>
    <row r="656" ht="13.2" spans="1:37">
      <c r="A656" s="190"/>
      <c r="B656" s="439"/>
      <c r="C656" s="439"/>
      <c r="E656" s="301"/>
      <c r="G656" s="301"/>
      <c r="I656" s="301"/>
      <c r="K656" s="301"/>
      <c r="M656" s="301"/>
      <c r="O656" s="301"/>
      <c r="Q656" s="301"/>
      <c r="S656" s="301"/>
      <c r="U656" s="301"/>
      <c r="W656" s="301"/>
      <c r="Y656" s="301"/>
      <c r="AA656" s="301"/>
      <c r="AC656" s="301"/>
      <c r="AE656" s="301"/>
      <c r="AG656" s="301"/>
      <c r="AI656" s="301"/>
      <c r="AK656" s="301"/>
    </row>
    <row r="657" ht="13.2" spans="1:37">
      <c r="A657" s="190"/>
      <c r="B657" s="439"/>
      <c r="C657" s="439"/>
      <c r="E657" s="301"/>
      <c r="G657" s="301"/>
      <c r="I657" s="301"/>
      <c r="K657" s="301"/>
      <c r="M657" s="301"/>
      <c r="O657" s="301"/>
      <c r="Q657" s="301"/>
      <c r="S657" s="301"/>
      <c r="U657" s="301"/>
      <c r="W657" s="301"/>
      <c r="Y657" s="301"/>
      <c r="AA657" s="301"/>
      <c r="AC657" s="301"/>
      <c r="AE657" s="301"/>
      <c r="AG657" s="301"/>
      <c r="AI657" s="301"/>
      <c r="AK657" s="301"/>
    </row>
    <row r="658" ht="13.2" spans="1:37">
      <c r="A658" s="190"/>
      <c r="B658" s="439"/>
      <c r="C658" s="439"/>
      <c r="E658" s="301"/>
      <c r="G658" s="301"/>
      <c r="I658" s="301"/>
      <c r="K658" s="301"/>
      <c r="M658" s="301"/>
      <c r="O658" s="301"/>
      <c r="Q658" s="301"/>
      <c r="S658" s="301"/>
      <c r="U658" s="301"/>
      <c r="W658" s="301"/>
      <c r="Y658" s="301"/>
      <c r="AA658" s="301"/>
      <c r="AC658" s="301"/>
      <c r="AE658" s="301"/>
      <c r="AG658" s="301"/>
      <c r="AI658" s="301"/>
      <c r="AK658" s="301"/>
    </row>
    <row r="659" ht="13.2" spans="1:37">
      <c r="A659" s="190"/>
      <c r="B659" s="439"/>
      <c r="C659" s="439"/>
      <c r="E659" s="301"/>
      <c r="G659" s="301"/>
      <c r="I659" s="301"/>
      <c r="K659" s="301"/>
      <c r="M659" s="301"/>
      <c r="O659" s="301"/>
      <c r="Q659" s="301"/>
      <c r="S659" s="301"/>
      <c r="U659" s="301"/>
      <c r="W659" s="301"/>
      <c r="Y659" s="301"/>
      <c r="AA659" s="301"/>
      <c r="AC659" s="301"/>
      <c r="AE659" s="301"/>
      <c r="AG659" s="301"/>
      <c r="AI659" s="301"/>
      <c r="AK659" s="301"/>
    </row>
    <row r="660" ht="13.2" spans="1:37">
      <c r="A660" s="190"/>
      <c r="B660" s="439"/>
      <c r="C660" s="439"/>
      <c r="E660" s="301"/>
      <c r="G660" s="301"/>
      <c r="I660" s="301"/>
      <c r="K660" s="301"/>
      <c r="M660" s="301"/>
      <c r="O660" s="301"/>
      <c r="Q660" s="301"/>
      <c r="S660" s="301"/>
      <c r="U660" s="301"/>
      <c r="W660" s="301"/>
      <c r="Y660" s="301"/>
      <c r="AA660" s="301"/>
      <c r="AC660" s="301"/>
      <c r="AE660" s="301"/>
      <c r="AG660" s="301"/>
      <c r="AI660" s="301"/>
      <c r="AK660" s="301"/>
    </row>
    <row r="661" ht="13.2" spans="1:37">
      <c r="A661" s="190"/>
      <c r="B661" s="439"/>
      <c r="C661" s="439"/>
      <c r="E661" s="301"/>
      <c r="G661" s="301"/>
      <c r="I661" s="301"/>
      <c r="K661" s="301"/>
      <c r="M661" s="301"/>
      <c r="O661" s="301"/>
      <c r="Q661" s="301"/>
      <c r="S661" s="301"/>
      <c r="U661" s="301"/>
      <c r="W661" s="301"/>
      <c r="Y661" s="301"/>
      <c r="AA661" s="301"/>
      <c r="AC661" s="301"/>
      <c r="AE661" s="301"/>
      <c r="AG661" s="301"/>
      <c r="AI661" s="301"/>
      <c r="AK661" s="301"/>
    </row>
    <row r="662" ht="13.2" spans="1:37">
      <c r="A662" s="190"/>
      <c r="B662" s="439"/>
      <c r="C662" s="439"/>
      <c r="E662" s="301"/>
      <c r="G662" s="301"/>
      <c r="I662" s="301"/>
      <c r="K662" s="301"/>
      <c r="M662" s="301"/>
      <c r="O662" s="301"/>
      <c r="Q662" s="301"/>
      <c r="S662" s="301"/>
      <c r="U662" s="301"/>
      <c r="W662" s="301"/>
      <c r="Y662" s="301"/>
      <c r="AA662" s="301"/>
      <c r="AC662" s="301"/>
      <c r="AE662" s="301"/>
      <c r="AG662" s="301"/>
      <c r="AI662" s="301"/>
      <c r="AK662" s="301"/>
    </row>
    <row r="663" ht="13.2" spans="1:37">
      <c r="A663" s="190"/>
      <c r="B663" s="439"/>
      <c r="C663" s="439"/>
      <c r="E663" s="301"/>
      <c r="G663" s="301"/>
      <c r="I663" s="301"/>
      <c r="K663" s="301"/>
      <c r="M663" s="301"/>
      <c r="O663" s="301"/>
      <c r="Q663" s="301"/>
      <c r="S663" s="301"/>
      <c r="U663" s="301"/>
      <c r="W663" s="301"/>
      <c r="Y663" s="301"/>
      <c r="AA663" s="301"/>
      <c r="AC663" s="301"/>
      <c r="AE663" s="301"/>
      <c r="AG663" s="301"/>
      <c r="AI663" s="301"/>
      <c r="AK663" s="301"/>
    </row>
    <row r="664" ht="13.2" spans="1:37">
      <c r="A664" s="190"/>
      <c r="B664" s="439"/>
      <c r="C664" s="439"/>
      <c r="E664" s="301"/>
      <c r="G664" s="301"/>
      <c r="I664" s="301"/>
      <c r="K664" s="301"/>
      <c r="M664" s="301"/>
      <c r="O664" s="301"/>
      <c r="Q664" s="301"/>
      <c r="S664" s="301"/>
      <c r="U664" s="301"/>
      <c r="W664" s="301"/>
      <c r="Y664" s="301"/>
      <c r="AA664" s="301"/>
      <c r="AC664" s="301"/>
      <c r="AE664" s="301"/>
      <c r="AG664" s="301"/>
      <c r="AI664" s="301"/>
      <c r="AK664" s="301"/>
    </row>
    <row r="665" ht="13.2" spans="1:37">
      <c r="A665" s="190"/>
      <c r="B665" s="439"/>
      <c r="C665" s="439"/>
      <c r="E665" s="301"/>
      <c r="G665" s="301"/>
      <c r="I665" s="301"/>
      <c r="K665" s="301"/>
      <c r="M665" s="301"/>
      <c r="O665" s="301"/>
      <c r="Q665" s="301"/>
      <c r="S665" s="301"/>
      <c r="U665" s="301"/>
      <c r="W665" s="301"/>
      <c r="Y665" s="301"/>
      <c r="AA665" s="301"/>
      <c r="AC665" s="301"/>
      <c r="AE665" s="301"/>
      <c r="AG665" s="301"/>
      <c r="AI665" s="301"/>
      <c r="AK665" s="301"/>
    </row>
    <row r="666" ht="13.2" spans="1:37">
      <c r="A666" s="190"/>
      <c r="B666" s="439"/>
      <c r="C666" s="439"/>
      <c r="E666" s="301"/>
      <c r="G666" s="301"/>
      <c r="I666" s="301"/>
      <c r="K666" s="301"/>
      <c r="M666" s="301"/>
      <c r="O666" s="301"/>
      <c r="Q666" s="301"/>
      <c r="S666" s="301"/>
      <c r="U666" s="301"/>
      <c r="W666" s="301"/>
      <c r="Y666" s="301"/>
      <c r="AA666" s="301"/>
      <c r="AC666" s="301"/>
      <c r="AE666" s="301"/>
      <c r="AG666" s="301"/>
      <c r="AI666" s="301"/>
      <c r="AK666" s="301"/>
    </row>
    <row r="667" ht="13.2" spans="1:37">
      <c r="A667" s="190"/>
      <c r="B667" s="439"/>
      <c r="C667" s="439"/>
      <c r="E667" s="301"/>
      <c r="G667" s="301"/>
      <c r="I667" s="301"/>
      <c r="K667" s="301"/>
      <c r="M667" s="301"/>
      <c r="O667" s="301"/>
      <c r="Q667" s="301"/>
      <c r="S667" s="301"/>
      <c r="U667" s="301"/>
      <c r="W667" s="301"/>
      <c r="Y667" s="301"/>
      <c r="AA667" s="301"/>
      <c r="AC667" s="301"/>
      <c r="AE667" s="301"/>
      <c r="AG667" s="301"/>
      <c r="AI667" s="301"/>
      <c r="AK667" s="301"/>
    </row>
    <row r="668" ht="13.2" spans="1:37">
      <c r="A668" s="190"/>
      <c r="B668" s="439"/>
      <c r="C668" s="439"/>
      <c r="E668" s="301"/>
      <c r="G668" s="301"/>
      <c r="I668" s="301"/>
      <c r="K668" s="301"/>
      <c r="M668" s="301"/>
      <c r="O668" s="301"/>
      <c r="Q668" s="301"/>
      <c r="S668" s="301"/>
      <c r="U668" s="301"/>
      <c r="W668" s="301"/>
      <c r="Y668" s="301"/>
      <c r="AA668" s="301"/>
      <c r="AC668" s="301"/>
      <c r="AE668" s="301"/>
      <c r="AG668" s="301"/>
      <c r="AI668" s="301"/>
      <c r="AK668" s="301"/>
    </row>
    <row r="669" ht="13.2" spans="1:37">
      <c r="A669" s="190"/>
      <c r="B669" s="439"/>
      <c r="C669" s="439"/>
      <c r="E669" s="301"/>
      <c r="G669" s="301"/>
      <c r="I669" s="301"/>
      <c r="K669" s="301"/>
      <c r="M669" s="301"/>
      <c r="O669" s="301"/>
      <c r="Q669" s="301"/>
      <c r="S669" s="301"/>
      <c r="U669" s="301"/>
      <c r="W669" s="301"/>
      <c r="Y669" s="301"/>
      <c r="AA669" s="301"/>
      <c r="AC669" s="301"/>
      <c r="AE669" s="301"/>
      <c r="AG669" s="301"/>
      <c r="AI669" s="301"/>
      <c r="AK669" s="301"/>
    </row>
    <row r="670" ht="13.2" spans="1:37">
      <c r="A670" s="190"/>
      <c r="B670" s="439"/>
      <c r="C670" s="439"/>
      <c r="E670" s="301"/>
      <c r="G670" s="301"/>
      <c r="I670" s="301"/>
      <c r="K670" s="301"/>
      <c r="M670" s="301"/>
      <c r="O670" s="301"/>
      <c r="Q670" s="301"/>
      <c r="S670" s="301"/>
      <c r="U670" s="301"/>
      <c r="W670" s="301"/>
      <c r="Y670" s="301"/>
      <c r="AA670" s="301"/>
      <c r="AC670" s="301"/>
      <c r="AE670" s="301"/>
      <c r="AG670" s="301"/>
      <c r="AI670" s="301"/>
      <c r="AK670" s="301"/>
    </row>
    <row r="671" ht="13.2" spans="1:37">
      <c r="A671" s="190"/>
      <c r="B671" s="439"/>
      <c r="C671" s="439"/>
      <c r="E671" s="301"/>
      <c r="G671" s="301"/>
      <c r="I671" s="301"/>
      <c r="K671" s="301"/>
      <c r="M671" s="301"/>
      <c r="O671" s="301"/>
      <c r="Q671" s="301"/>
      <c r="S671" s="301"/>
      <c r="U671" s="301"/>
      <c r="W671" s="301"/>
      <c r="Y671" s="301"/>
      <c r="AA671" s="301"/>
      <c r="AC671" s="301"/>
      <c r="AE671" s="301"/>
      <c r="AG671" s="301"/>
      <c r="AI671" s="301"/>
      <c r="AK671" s="301"/>
    </row>
    <row r="672" ht="13.2" spans="1:37">
      <c r="A672" s="190"/>
      <c r="B672" s="439"/>
      <c r="C672" s="439"/>
      <c r="E672" s="301"/>
      <c r="G672" s="301"/>
      <c r="I672" s="301"/>
      <c r="K672" s="301"/>
      <c r="M672" s="301"/>
      <c r="O672" s="301"/>
      <c r="Q672" s="301"/>
      <c r="S672" s="301"/>
      <c r="U672" s="301"/>
      <c r="W672" s="301"/>
      <c r="Y672" s="301"/>
      <c r="AA672" s="301"/>
      <c r="AC672" s="301"/>
      <c r="AE672" s="301"/>
      <c r="AG672" s="301"/>
      <c r="AI672" s="301"/>
      <c r="AK672" s="301"/>
    </row>
    <row r="673" ht="13.2" spans="1:37">
      <c r="A673" s="190"/>
      <c r="B673" s="439"/>
      <c r="C673" s="439"/>
      <c r="E673" s="301"/>
      <c r="G673" s="301"/>
      <c r="I673" s="301"/>
      <c r="K673" s="301"/>
      <c r="M673" s="301"/>
      <c r="O673" s="301"/>
      <c r="Q673" s="301"/>
      <c r="S673" s="301"/>
      <c r="U673" s="301"/>
      <c r="W673" s="301"/>
      <c r="Y673" s="301"/>
      <c r="AA673" s="301"/>
      <c r="AC673" s="301"/>
      <c r="AE673" s="301"/>
      <c r="AG673" s="301"/>
      <c r="AI673" s="301"/>
      <c r="AK673" s="301"/>
    </row>
    <row r="674" ht="13.2" spans="1:37">
      <c r="A674" s="190"/>
      <c r="B674" s="439"/>
      <c r="C674" s="439"/>
      <c r="E674" s="301"/>
      <c r="G674" s="301"/>
      <c r="I674" s="301"/>
      <c r="K674" s="301"/>
      <c r="M674" s="301"/>
      <c r="O674" s="301"/>
      <c r="Q674" s="301"/>
      <c r="S674" s="301"/>
      <c r="U674" s="301"/>
      <c r="W674" s="301"/>
      <c r="Y674" s="301"/>
      <c r="AA674" s="301"/>
      <c r="AC674" s="301"/>
      <c r="AE674" s="301"/>
      <c r="AG674" s="301"/>
      <c r="AI674" s="301"/>
      <c r="AK674" s="301"/>
    </row>
    <row r="675" ht="13.2" spans="1:37">
      <c r="A675" s="190"/>
      <c r="B675" s="439"/>
      <c r="C675" s="439"/>
      <c r="E675" s="301"/>
      <c r="G675" s="301"/>
      <c r="I675" s="301"/>
      <c r="K675" s="301"/>
      <c r="M675" s="301"/>
      <c r="O675" s="301"/>
      <c r="Q675" s="301"/>
      <c r="S675" s="301"/>
      <c r="U675" s="301"/>
      <c r="W675" s="301"/>
      <c r="Y675" s="301"/>
      <c r="AA675" s="301"/>
      <c r="AC675" s="301"/>
      <c r="AE675" s="301"/>
      <c r="AG675" s="301"/>
      <c r="AI675" s="301"/>
      <c r="AK675" s="301"/>
    </row>
    <row r="676" ht="13.2" spans="1:37">
      <c r="A676" s="190"/>
      <c r="B676" s="439"/>
      <c r="C676" s="439"/>
      <c r="E676" s="301"/>
      <c r="G676" s="301"/>
      <c r="I676" s="301"/>
      <c r="K676" s="301"/>
      <c r="M676" s="301"/>
      <c r="O676" s="301"/>
      <c r="Q676" s="301"/>
      <c r="S676" s="301"/>
      <c r="U676" s="301"/>
      <c r="W676" s="301"/>
      <c r="Y676" s="301"/>
      <c r="AA676" s="301"/>
      <c r="AC676" s="301"/>
      <c r="AE676" s="301"/>
      <c r="AG676" s="301"/>
      <c r="AI676" s="301"/>
      <c r="AK676" s="301"/>
    </row>
    <row r="677" ht="13.2" spans="1:37">
      <c r="A677" s="190"/>
      <c r="B677" s="439"/>
      <c r="C677" s="439"/>
      <c r="E677" s="301"/>
      <c r="G677" s="301"/>
      <c r="I677" s="301"/>
      <c r="K677" s="301"/>
      <c r="M677" s="301"/>
      <c r="O677" s="301"/>
      <c r="Q677" s="301"/>
      <c r="S677" s="301"/>
      <c r="U677" s="301"/>
      <c r="W677" s="301"/>
      <c r="Y677" s="301"/>
      <c r="AA677" s="301"/>
      <c r="AC677" s="301"/>
      <c r="AE677" s="301"/>
      <c r="AG677" s="301"/>
      <c r="AI677" s="301"/>
      <c r="AK677" s="301"/>
    </row>
    <row r="678" ht="13.2" spans="1:37">
      <c r="A678" s="190"/>
      <c r="B678" s="439"/>
      <c r="C678" s="439"/>
      <c r="E678" s="301"/>
      <c r="G678" s="301"/>
      <c r="I678" s="301"/>
      <c r="K678" s="301"/>
      <c r="M678" s="301"/>
      <c r="O678" s="301"/>
      <c r="Q678" s="301"/>
      <c r="S678" s="301"/>
      <c r="U678" s="301"/>
      <c r="W678" s="301"/>
      <c r="Y678" s="301"/>
      <c r="AA678" s="301"/>
      <c r="AC678" s="301"/>
      <c r="AE678" s="301"/>
      <c r="AG678" s="301"/>
      <c r="AI678" s="301"/>
      <c r="AK678" s="301"/>
    </row>
    <row r="679" ht="13.2" spans="1:37">
      <c r="A679" s="190"/>
      <c r="B679" s="439"/>
      <c r="C679" s="439"/>
      <c r="E679" s="301"/>
      <c r="G679" s="301"/>
      <c r="I679" s="301"/>
      <c r="K679" s="301"/>
      <c r="M679" s="301"/>
      <c r="O679" s="301"/>
      <c r="Q679" s="301"/>
      <c r="S679" s="301"/>
      <c r="U679" s="301"/>
      <c r="W679" s="301"/>
      <c r="Y679" s="301"/>
      <c r="AA679" s="301"/>
      <c r="AC679" s="301"/>
      <c r="AE679" s="301"/>
      <c r="AG679" s="301"/>
      <c r="AI679" s="301"/>
      <c r="AK679" s="301"/>
    </row>
    <row r="680" ht="13.2" spans="1:37">
      <c r="A680" s="190"/>
      <c r="B680" s="439"/>
      <c r="C680" s="439"/>
      <c r="E680" s="301"/>
      <c r="G680" s="301"/>
      <c r="I680" s="301"/>
      <c r="K680" s="301"/>
      <c r="M680" s="301"/>
      <c r="O680" s="301"/>
      <c r="Q680" s="301"/>
      <c r="S680" s="301"/>
      <c r="U680" s="301"/>
      <c r="W680" s="301"/>
      <c r="Y680" s="301"/>
      <c r="AA680" s="301"/>
      <c r="AC680" s="301"/>
      <c r="AE680" s="301"/>
      <c r="AG680" s="301"/>
      <c r="AI680" s="301"/>
      <c r="AK680" s="301"/>
    </row>
    <row r="681" ht="13.2" spans="1:37">
      <c r="A681" s="190"/>
      <c r="B681" s="439"/>
      <c r="C681" s="439"/>
      <c r="E681" s="301"/>
      <c r="G681" s="301"/>
      <c r="I681" s="301"/>
      <c r="K681" s="301"/>
      <c r="M681" s="301"/>
      <c r="O681" s="301"/>
      <c r="Q681" s="301"/>
      <c r="S681" s="301"/>
      <c r="U681" s="301"/>
      <c r="W681" s="301"/>
      <c r="Y681" s="301"/>
      <c r="AA681" s="301"/>
      <c r="AC681" s="301"/>
      <c r="AE681" s="301"/>
      <c r="AG681" s="301"/>
      <c r="AI681" s="301"/>
      <c r="AK681" s="301"/>
    </row>
    <row r="682" ht="13.2" spans="1:37">
      <c r="A682" s="190"/>
      <c r="B682" s="439"/>
      <c r="C682" s="439"/>
      <c r="E682" s="301"/>
      <c r="G682" s="301"/>
      <c r="I682" s="301"/>
      <c r="K682" s="301"/>
      <c r="M682" s="301"/>
      <c r="O682" s="301"/>
      <c r="Q682" s="301"/>
      <c r="S682" s="301"/>
      <c r="U682" s="301"/>
      <c r="W682" s="301"/>
      <c r="Y682" s="301"/>
      <c r="AA682" s="301"/>
      <c r="AC682" s="301"/>
      <c r="AE682" s="301"/>
      <c r="AG682" s="301"/>
      <c r="AI682" s="301"/>
      <c r="AK682" s="301"/>
    </row>
    <row r="683" ht="13.2" spans="1:37">
      <c r="A683" s="190"/>
      <c r="B683" s="439"/>
      <c r="C683" s="439"/>
      <c r="E683" s="301"/>
      <c r="G683" s="301"/>
      <c r="I683" s="301"/>
      <c r="K683" s="301"/>
      <c r="M683" s="301"/>
      <c r="O683" s="301"/>
      <c r="Q683" s="301"/>
      <c r="S683" s="301"/>
      <c r="U683" s="301"/>
      <c r="W683" s="301"/>
      <c r="Y683" s="301"/>
      <c r="AA683" s="301"/>
      <c r="AC683" s="301"/>
      <c r="AE683" s="301"/>
      <c r="AG683" s="301"/>
      <c r="AI683" s="301"/>
      <c r="AK683" s="301"/>
    </row>
    <row r="684" ht="13.2" spans="1:37">
      <c r="A684" s="190"/>
      <c r="B684" s="439"/>
      <c r="C684" s="439"/>
      <c r="E684" s="301"/>
      <c r="G684" s="301"/>
      <c r="I684" s="301"/>
      <c r="K684" s="301"/>
      <c r="M684" s="301"/>
      <c r="O684" s="301"/>
      <c r="Q684" s="301"/>
      <c r="S684" s="301"/>
      <c r="U684" s="301"/>
      <c r="W684" s="301"/>
      <c r="Y684" s="301"/>
      <c r="AA684" s="301"/>
      <c r="AC684" s="301"/>
      <c r="AE684" s="301"/>
      <c r="AG684" s="301"/>
      <c r="AI684" s="301"/>
      <c r="AK684" s="301"/>
    </row>
    <row r="685" ht="13.2" spans="1:37">
      <c r="A685" s="190"/>
      <c r="B685" s="439"/>
      <c r="C685" s="439"/>
      <c r="E685" s="301"/>
      <c r="G685" s="301"/>
      <c r="I685" s="301"/>
      <c r="K685" s="301"/>
      <c r="M685" s="301"/>
      <c r="O685" s="301"/>
      <c r="Q685" s="301"/>
      <c r="S685" s="301"/>
      <c r="U685" s="301"/>
      <c r="W685" s="301"/>
      <c r="Y685" s="301"/>
      <c r="AA685" s="301"/>
      <c r="AC685" s="301"/>
      <c r="AE685" s="301"/>
      <c r="AG685" s="301"/>
      <c r="AI685" s="301"/>
      <c r="AK685" s="301"/>
    </row>
    <row r="686" ht="13.2" spans="1:37">
      <c r="A686" s="190"/>
      <c r="B686" s="439"/>
      <c r="C686" s="439"/>
      <c r="E686" s="301"/>
      <c r="G686" s="301"/>
      <c r="I686" s="301"/>
      <c r="K686" s="301"/>
      <c r="M686" s="301"/>
      <c r="O686" s="301"/>
      <c r="Q686" s="301"/>
      <c r="S686" s="301"/>
      <c r="U686" s="301"/>
      <c r="W686" s="301"/>
      <c r="Y686" s="301"/>
      <c r="AA686" s="301"/>
      <c r="AC686" s="301"/>
      <c r="AE686" s="301"/>
      <c r="AG686" s="301"/>
      <c r="AI686" s="301"/>
      <c r="AK686" s="301"/>
    </row>
    <row r="687" ht="13.2" spans="1:37">
      <c r="A687" s="190"/>
      <c r="B687" s="439"/>
      <c r="C687" s="439"/>
      <c r="E687" s="301"/>
      <c r="G687" s="301"/>
      <c r="I687" s="301"/>
      <c r="K687" s="301"/>
      <c r="M687" s="301"/>
      <c r="O687" s="301"/>
      <c r="Q687" s="301"/>
      <c r="S687" s="301"/>
      <c r="U687" s="301"/>
      <c r="W687" s="301"/>
      <c r="Y687" s="301"/>
      <c r="AA687" s="301"/>
      <c r="AC687" s="301"/>
      <c r="AE687" s="301"/>
      <c r="AG687" s="301"/>
      <c r="AI687" s="301"/>
      <c r="AK687" s="301"/>
    </row>
    <row r="688" ht="13.2" spans="1:37">
      <c r="A688" s="190"/>
      <c r="B688" s="439"/>
      <c r="C688" s="439"/>
      <c r="E688" s="301"/>
      <c r="G688" s="301"/>
      <c r="I688" s="301"/>
      <c r="K688" s="301"/>
      <c r="M688" s="301"/>
      <c r="O688" s="301"/>
      <c r="Q688" s="301"/>
      <c r="S688" s="301"/>
      <c r="U688" s="301"/>
      <c r="W688" s="301"/>
      <c r="Y688" s="301"/>
      <c r="AA688" s="301"/>
      <c r="AC688" s="301"/>
      <c r="AE688" s="301"/>
      <c r="AG688" s="301"/>
      <c r="AI688" s="301"/>
      <c r="AK688" s="301"/>
    </row>
    <row r="689" ht="13.2" spans="1:37">
      <c r="A689" s="190"/>
      <c r="B689" s="439"/>
      <c r="C689" s="439"/>
      <c r="E689" s="301"/>
      <c r="G689" s="301"/>
      <c r="I689" s="301"/>
      <c r="K689" s="301"/>
      <c r="M689" s="301"/>
      <c r="O689" s="301"/>
      <c r="Q689" s="301"/>
      <c r="S689" s="301"/>
      <c r="U689" s="301"/>
      <c r="W689" s="301"/>
      <c r="Y689" s="301"/>
      <c r="AA689" s="301"/>
      <c r="AC689" s="301"/>
      <c r="AE689" s="301"/>
      <c r="AG689" s="301"/>
      <c r="AI689" s="301"/>
      <c r="AK689" s="301"/>
    </row>
    <row r="690" ht="13.2" spans="1:37">
      <c r="A690" s="190"/>
      <c r="B690" s="439"/>
      <c r="C690" s="439"/>
      <c r="E690" s="301"/>
      <c r="G690" s="301"/>
      <c r="I690" s="301"/>
      <c r="K690" s="301"/>
      <c r="M690" s="301"/>
      <c r="O690" s="301"/>
      <c r="Q690" s="301"/>
      <c r="S690" s="301"/>
      <c r="U690" s="301"/>
      <c r="W690" s="301"/>
      <c r="Y690" s="301"/>
      <c r="AA690" s="301"/>
      <c r="AC690" s="301"/>
      <c r="AE690" s="301"/>
      <c r="AG690" s="301"/>
      <c r="AI690" s="301"/>
      <c r="AK690" s="301"/>
    </row>
    <row r="691" ht="13.2" spans="1:37">
      <c r="A691" s="190"/>
      <c r="B691" s="439"/>
      <c r="C691" s="439"/>
      <c r="E691" s="301"/>
      <c r="G691" s="301"/>
      <c r="I691" s="301"/>
      <c r="K691" s="301"/>
      <c r="M691" s="301"/>
      <c r="O691" s="301"/>
      <c r="Q691" s="301"/>
      <c r="S691" s="301"/>
      <c r="U691" s="301"/>
      <c r="W691" s="301"/>
      <c r="Y691" s="301"/>
      <c r="AA691" s="301"/>
      <c r="AC691" s="301"/>
      <c r="AE691" s="301"/>
      <c r="AG691" s="301"/>
      <c r="AI691" s="301"/>
      <c r="AK691" s="301"/>
    </row>
    <row r="692" ht="13.2" spans="1:37">
      <c r="A692" s="190"/>
      <c r="B692" s="439"/>
      <c r="C692" s="439"/>
      <c r="E692" s="301"/>
      <c r="G692" s="301"/>
      <c r="I692" s="301"/>
      <c r="K692" s="301"/>
      <c r="M692" s="301"/>
      <c r="O692" s="301"/>
      <c r="Q692" s="301"/>
      <c r="S692" s="301"/>
      <c r="U692" s="301"/>
      <c r="W692" s="301"/>
      <c r="Y692" s="301"/>
      <c r="AA692" s="301"/>
      <c r="AC692" s="301"/>
      <c r="AE692" s="301"/>
      <c r="AG692" s="301"/>
      <c r="AI692" s="301"/>
      <c r="AK692" s="301"/>
    </row>
    <row r="693" ht="13.2" spans="1:37">
      <c r="A693" s="190"/>
      <c r="B693" s="439"/>
      <c r="C693" s="439"/>
      <c r="E693" s="301"/>
      <c r="G693" s="301"/>
      <c r="I693" s="301"/>
      <c r="K693" s="301"/>
      <c r="M693" s="301"/>
      <c r="O693" s="301"/>
      <c r="Q693" s="301"/>
      <c r="S693" s="301"/>
      <c r="U693" s="301"/>
      <c r="W693" s="301"/>
      <c r="Y693" s="301"/>
      <c r="AA693" s="301"/>
      <c r="AC693" s="301"/>
      <c r="AE693" s="301"/>
      <c r="AG693" s="301"/>
      <c r="AI693" s="301"/>
      <c r="AK693" s="301"/>
    </row>
    <row r="694" ht="13.2" spans="1:37">
      <c r="A694" s="190"/>
      <c r="B694" s="439"/>
      <c r="C694" s="439"/>
      <c r="E694" s="301"/>
      <c r="G694" s="301"/>
      <c r="I694" s="301"/>
      <c r="K694" s="301"/>
      <c r="M694" s="301"/>
      <c r="O694" s="301"/>
      <c r="Q694" s="301"/>
      <c r="S694" s="301"/>
      <c r="U694" s="301"/>
      <c r="W694" s="301"/>
      <c r="Y694" s="301"/>
      <c r="AA694" s="301"/>
      <c r="AC694" s="301"/>
      <c r="AE694" s="301"/>
      <c r="AG694" s="301"/>
      <c r="AI694" s="301"/>
      <c r="AK694" s="301"/>
    </row>
    <row r="695" ht="13.2" spans="1:37">
      <c r="A695" s="190"/>
      <c r="B695" s="439"/>
      <c r="C695" s="439"/>
      <c r="E695" s="301"/>
      <c r="G695" s="301"/>
      <c r="I695" s="301"/>
      <c r="K695" s="301"/>
      <c r="M695" s="301"/>
      <c r="O695" s="301"/>
      <c r="Q695" s="301"/>
      <c r="S695" s="301"/>
      <c r="U695" s="301"/>
      <c r="W695" s="301"/>
      <c r="Y695" s="301"/>
      <c r="AA695" s="301"/>
      <c r="AC695" s="301"/>
      <c r="AE695" s="301"/>
      <c r="AG695" s="301"/>
      <c r="AI695" s="301"/>
      <c r="AK695" s="301"/>
    </row>
    <row r="696" ht="13.2" spans="1:37">
      <c r="A696" s="190"/>
      <c r="B696" s="439"/>
      <c r="C696" s="439"/>
      <c r="E696" s="301"/>
      <c r="G696" s="301"/>
      <c r="I696" s="301"/>
      <c r="K696" s="301"/>
      <c r="M696" s="301"/>
      <c r="O696" s="301"/>
      <c r="Q696" s="301"/>
      <c r="S696" s="301"/>
      <c r="U696" s="301"/>
      <c r="W696" s="301"/>
      <c r="Y696" s="301"/>
      <c r="AA696" s="301"/>
      <c r="AC696" s="301"/>
      <c r="AE696" s="301"/>
      <c r="AG696" s="301"/>
      <c r="AI696" s="301"/>
      <c r="AK696" s="301"/>
    </row>
    <row r="697" ht="13.2" spans="1:37">
      <c r="A697" s="190"/>
      <c r="B697" s="439"/>
      <c r="C697" s="439"/>
      <c r="E697" s="301"/>
      <c r="G697" s="301"/>
      <c r="I697" s="301"/>
      <c r="K697" s="301"/>
      <c r="M697" s="301"/>
      <c r="O697" s="301"/>
      <c r="Q697" s="301"/>
      <c r="S697" s="301"/>
      <c r="U697" s="301"/>
      <c r="W697" s="301"/>
      <c r="Y697" s="301"/>
      <c r="AA697" s="301"/>
      <c r="AC697" s="301"/>
      <c r="AE697" s="301"/>
      <c r="AG697" s="301"/>
      <c r="AI697" s="301"/>
      <c r="AK697" s="301"/>
    </row>
    <row r="698" ht="13.2" spans="1:37">
      <c r="A698" s="190"/>
      <c r="B698" s="439"/>
      <c r="C698" s="439"/>
      <c r="E698" s="301"/>
      <c r="G698" s="301"/>
      <c r="I698" s="301"/>
      <c r="K698" s="301"/>
      <c r="M698" s="301"/>
      <c r="O698" s="301"/>
      <c r="Q698" s="301"/>
      <c r="S698" s="301"/>
      <c r="U698" s="301"/>
      <c r="W698" s="301"/>
      <c r="Y698" s="301"/>
      <c r="AA698" s="301"/>
      <c r="AC698" s="301"/>
      <c r="AE698" s="301"/>
      <c r="AG698" s="301"/>
      <c r="AI698" s="301"/>
      <c r="AK698" s="301"/>
    </row>
    <row r="699" ht="13.2" spans="1:37">
      <c r="A699" s="190"/>
      <c r="B699" s="439"/>
      <c r="C699" s="439"/>
      <c r="E699" s="301"/>
      <c r="G699" s="301"/>
      <c r="I699" s="301"/>
      <c r="K699" s="301"/>
      <c r="M699" s="301"/>
      <c r="O699" s="301"/>
      <c r="Q699" s="301"/>
      <c r="S699" s="301"/>
      <c r="U699" s="301"/>
      <c r="W699" s="301"/>
      <c r="Y699" s="301"/>
      <c r="AA699" s="301"/>
      <c r="AC699" s="301"/>
      <c r="AE699" s="301"/>
      <c r="AG699" s="301"/>
      <c r="AI699" s="301"/>
      <c r="AK699" s="301"/>
    </row>
    <row r="700" ht="13.2" spans="1:37">
      <c r="A700" s="190"/>
      <c r="B700" s="439"/>
      <c r="C700" s="439"/>
      <c r="E700" s="301"/>
      <c r="G700" s="301"/>
      <c r="I700" s="301"/>
      <c r="K700" s="301"/>
      <c r="M700" s="301"/>
      <c r="O700" s="301"/>
      <c r="Q700" s="301"/>
      <c r="S700" s="301"/>
      <c r="U700" s="301"/>
      <c r="W700" s="301"/>
      <c r="Y700" s="301"/>
      <c r="AA700" s="301"/>
      <c r="AC700" s="301"/>
      <c r="AE700" s="301"/>
      <c r="AG700" s="301"/>
      <c r="AI700" s="301"/>
      <c r="AK700" s="301"/>
    </row>
    <row r="701" ht="13.2" spans="1:37">
      <c r="A701" s="190"/>
      <c r="B701" s="439"/>
      <c r="C701" s="439"/>
      <c r="E701" s="301"/>
      <c r="G701" s="301"/>
      <c r="I701" s="301"/>
      <c r="K701" s="301"/>
      <c r="M701" s="301"/>
      <c r="O701" s="301"/>
      <c r="Q701" s="301"/>
      <c r="S701" s="301"/>
      <c r="U701" s="301"/>
      <c r="W701" s="301"/>
      <c r="Y701" s="301"/>
      <c r="AA701" s="301"/>
      <c r="AC701" s="301"/>
      <c r="AE701" s="301"/>
      <c r="AG701" s="301"/>
      <c r="AI701" s="301"/>
      <c r="AK701" s="301"/>
    </row>
    <row r="702" ht="13.2" spans="1:37">
      <c r="A702" s="190"/>
      <c r="B702" s="439"/>
      <c r="C702" s="439"/>
      <c r="E702" s="301"/>
      <c r="G702" s="301"/>
      <c r="I702" s="301"/>
      <c r="K702" s="301"/>
      <c r="M702" s="301"/>
      <c r="O702" s="301"/>
      <c r="Q702" s="301"/>
      <c r="S702" s="301"/>
      <c r="U702" s="301"/>
      <c r="W702" s="301"/>
      <c r="Y702" s="301"/>
      <c r="AA702" s="301"/>
      <c r="AC702" s="301"/>
      <c r="AE702" s="301"/>
      <c r="AG702" s="301"/>
      <c r="AI702" s="301"/>
      <c r="AK702" s="301"/>
    </row>
    <row r="703" ht="13.2" spans="1:37">
      <c r="A703" s="190"/>
      <c r="B703" s="439"/>
      <c r="C703" s="439"/>
      <c r="E703" s="301"/>
      <c r="G703" s="301"/>
      <c r="I703" s="301"/>
      <c r="K703" s="301"/>
      <c r="M703" s="301"/>
      <c r="O703" s="301"/>
      <c r="Q703" s="301"/>
      <c r="S703" s="301"/>
      <c r="U703" s="301"/>
      <c r="W703" s="301"/>
      <c r="Y703" s="301"/>
      <c r="AA703" s="301"/>
      <c r="AC703" s="301"/>
      <c r="AE703" s="301"/>
      <c r="AG703" s="301"/>
      <c r="AI703" s="301"/>
      <c r="AK703" s="301"/>
    </row>
    <row r="704" ht="13.2" spans="1:37">
      <c r="A704" s="190"/>
      <c r="B704" s="439"/>
      <c r="C704" s="439"/>
      <c r="E704" s="301"/>
      <c r="G704" s="301"/>
      <c r="I704" s="301"/>
      <c r="K704" s="301"/>
      <c r="M704" s="301"/>
      <c r="O704" s="301"/>
      <c r="Q704" s="301"/>
      <c r="S704" s="301"/>
      <c r="U704" s="301"/>
      <c r="W704" s="301"/>
      <c r="Y704" s="301"/>
      <c r="AA704" s="301"/>
      <c r="AC704" s="301"/>
      <c r="AE704" s="301"/>
      <c r="AG704" s="301"/>
      <c r="AI704" s="301"/>
      <c r="AK704" s="301"/>
    </row>
    <row r="705" ht="13.2" spans="1:37">
      <c r="A705" s="190"/>
      <c r="B705" s="439"/>
      <c r="C705" s="439"/>
      <c r="E705" s="301"/>
      <c r="G705" s="301"/>
      <c r="I705" s="301"/>
      <c r="K705" s="301"/>
      <c r="M705" s="301"/>
      <c r="O705" s="301"/>
      <c r="Q705" s="301"/>
      <c r="S705" s="301"/>
      <c r="U705" s="301"/>
      <c r="W705" s="301"/>
      <c r="Y705" s="301"/>
      <c r="AA705" s="301"/>
      <c r="AC705" s="301"/>
      <c r="AE705" s="301"/>
      <c r="AG705" s="301"/>
      <c r="AI705" s="301"/>
      <c r="AK705" s="301"/>
    </row>
    <row r="706" ht="13.2" spans="1:37">
      <c r="A706" s="190"/>
      <c r="B706" s="439"/>
      <c r="C706" s="439"/>
      <c r="E706" s="301"/>
      <c r="G706" s="301"/>
      <c r="I706" s="301"/>
      <c r="K706" s="301"/>
      <c r="M706" s="301"/>
      <c r="O706" s="301"/>
      <c r="Q706" s="301"/>
      <c r="S706" s="301"/>
      <c r="U706" s="301"/>
      <c r="W706" s="301"/>
      <c r="Y706" s="301"/>
      <c r="AA706" s="301"/>
      <c r="AC706" s="301"/>
      <c r="AE706" s="301"/>
      <c r="AG706" s="301"/>
      <c r="AI706" s="301"/>
      <c r="AK706" s="301"/>
    </row>
    <row r="707" ht="13.2" spans="1:37">
      <c r="A707" s="190"/>
      <c r="B707" s="439"/>
      <c r="C707" s="439"/>
      <c r="E707" s="301"/>
      <c r="G707" s="301"/>
      <c r="I707" s="301"/>
      <c r="K707" s="301"/>
      <c r="M707" s="301"/>
      <c r="O707" s="301"/>
      <c r="Q707" s="301"/>
      <c r="S707" s="301"/>
      <c r="U707" s="301"/>
      <c r="W707" s="301"/>
      <c r="Y707" s="301"/>
      <c r="AA707" s="301"/>
      <c r="AC707" s="301"/>
      <c r="AE707" s="301"/>
      <c r="AG707" s="301"/>
      <c r="AI707" s="301"/>
      <c r="AK707" s="301"/>
    </row>
    <row r="708" ht="13.2" spans="1:37">
      <c r="A708" s="190"/>
      <c r="B708" s="439"/>
      <c r="C708" s="439"/>
      <c r="E708" s="301"/>
      <c r="G708" s="301"/>
      <c r="I708" s="301"/>
      <c r="K708" s="301"/>
      <c r="M708" s="301"/>
      <c r="O708" s="301"/>
      <c r="Q708" s="301"/>
      <c r="S708" s="301"/>
      <c r="U708" s="301"/>
      <c r="W708" s="301"/>
      <c r="Y708" s="301"/>
      <c r="AA708" s="301"/>
      <c r="AC708" s="301"/>
      <c r="AE708" s="301"/>
      <c r="AG708" s="301"/>
      <c r="AI708" s="301"/>
      <c r="AK708" s="301"/>
    </row>
    <row r="709" ht="13.2" spans="1:37">
      <c r="A709" s="190"/>
      <c r="B709" s="439"/>
      <c r="C709" s="439"/>
      <c r="E709" s="301"/>
      <c r="G709" s="301"/>
      <c r="I709" s="301"/>
      <c r="K709" s="301"/>
      <c r="M709" s="301"/>
      <c r="O709" s="301"/>
      <c r="Q709" s="301"/>
      <c r="S709" s="301"/>
      <c r="U709" s="301"/>
      <c r="W709" s="301"/>
      <c r="Y709" s="301"/>
      <c r="AA709" s="301"/>
      <c r="AC709" s="301"/>
      <c r="AE709" s="301"/>
      <c r="AG709" s="301"/>
      <c r="AI709" s="301"/>
      <c r="AK709" s="301"/>
    </row>
    <row r="710" ht="13.2" spans="1:37">
      <c r="A710" s="190"/>
      <c r="B710" s="439"/>
      <c r="C710" s="439"/>
      <c r="E710" s="301"/>
      <c r="G710" s="301"/>
      <c r="I710" s="301"/>
      <c r="K710" s="301"/>
      <c r="M710" s="301"/>
      <c r="O710" s="301"/>
      <c r="Q710" s="301"/>
      <c r="S710" s="301"/>
      <c r="U710" s="301"/>
      <c r="W710" s="301"/>
      <c r="Y710" s="301"/>
      <c r="AA710" s="301"/>
      <c r="AC710" s="301"/>
      <c r="AE710" s="301"/>
      <c r="AG710" s="301"/>
      <c r="AI710" s="301"/>
      <c r="AK710" s="301"/>
    </row>
    <row r="711" ht="13.2" spans="1:37">
      <c r="A711" s="190"/>
      <c r="B711" s="439"/>
      <c r="C711" s="439"/>
      <c r="E711" s="301"/>
      <c r="G711" s="301"/>
      <c r="I711" s="301"/>
      <c r="K711" s="301"/>
      <c r="M711" s="301"/>
      <c r="O711" s="301"/>
      <c r="Q711" s="301"/>
      <c r="S711" s="301"/>
      <c r="U711" s="301"/>
      <c r="W711" s="301"/>
      <c r="Y711" s="301"/>
      <c r="AA711" s="301"/>
      <c r="AC711" s="301"/>
      <c r="AE711" s="301"/>
      <c r="AG711" s="301"/>
      <c r="AI711" s="301"/>
      <c r="AK711" s="301"/>
    </row>
    <row r="712" ht="13.2" spans="1:37">
      <c r="A712" s="190"/>
      <c r="B712" s="439"/>
      <c r="C712" s="439"/>
      <c r="E712" s="301"/>
      <c r="G712" s="301"/>
      <c r="I712" s="301"/>
      <c r="K712" s="301"/>
      <c r="M712" s="301"/>
      <c r="O712" s="301"/>
      <c r="Q712" s="301"/>
      <c r="S712" s="301"/>
      <c r="U712" s="301"/>
      <c r="W712" s="301"/>
      <c r="Y712" s="301"/>
      <c r="AA712" s="301"/>
      <c r="AC712" s="301"/>
      <c r="AE712" s="301"/>
      <c r="AG712" s="301"/>
      <c r="AI712" s="301"/>
      <c r="AK712" s="301"/>
    </row>
    <row r="713" ht="13.2" spans="1:37">
      <c r="A713" s="190"/>
      <c r="B713" s="439"/>
      <c r="C713" s="439"/>
      <c r="E713" s="301"/>
      <c r="G713" s="301"/>
      <c r="I713" s="301"/>
      <c r="K713" s="301"/>
      <c r="M713" s="301"/>
      <c r="O713" s="301"/>
      <c r="Q713" s="301"/>
      <c r="S713" s="301"/>
      <c r="U713" s="301"/>
      <c r="W713" s="301"/>
      <c r="Y713" s="301"/>
      <c r="AA713" s="301"/>
      <c r="AC713" s="301"/>
      <c r="AE713" s="301"/>
      <c r="AG713" s="301"/>
      <c r="AI713" s="301"/>
      <c r="AK713" s="301"/>
    </row>
    <row r="714" ht="13.2" spans="1:37">
      <c r="A714" s="190"/>
      <c r="B714" s="439"/>
      <c r="C714" s="439"/>
      <c r="E714" s="301"/>
      <c r="G714" s="301"/>
      <c r="I714" s="301"/>
      <c r="K714" s="301"/>
      <c r="M714" s="301"/>
      <c r="O714" s="301"/>
      <c r="Q714" s="301"/>
      <c r="S714" s="301"/>
      <c r="U714" s="301"/>
      <c r="W714" s="301"/>
      <c r="Y714" s="301"/>
      <c r="AA714" s="301"/>
      <c r="AC714" s="301"/>
      <c r="AE714" s="301"/>
      <c r="AG714" s="301"/>
      <c r="AI714" s="301"/>
      <c r="AK714" s="301"/>
    </row>
    <row r="715" ht="13.2" spans="1:37">
      <c r="A715" s="190"/>
      <c r="B715" s="439"/>
      <c r="C715" s="439"/>
      <c r="E715" s="301"/>
      <c r="G715" s="301"/>
      <c r="I715" s="301"/>
      <c r="K715" s="301"/>
      <c r="M715" s="301"/>
      <c r="O715" s="301"/>
      <c r="Q715" s="301"/>
      <c r="S715" s="301"/>
      <c r="U715" s="301"/>
      <c r="W715" s="301"/>
      <c r="Y715" s="301"/>
      <c r="AA715" s="301"/>
      <c r="AC715" s="301"/>
      <c r="AE715" s="301"/>
      <c r="AG715" s="301"/>
      <c r="AI715" s="301"/>
      <c r="AK715" s="301"/>
    </row>
    <row r="716" ht="13.2" spans="1:37">
      <c r="A716" s="190"/>
      <c r="B716" s="439"/>
      <c r="C716" s="439"/>
      <c r="E716" s="301"/>
      <c r="G716" s="301"/>
      <c r="I716" s="301"/>
      <c r="K716" s="301"/>
      <c r="M716" s="301"/>
      <c r="O716" s="301"/>
      <c r="Q716" s="301"/>
      <c r="S716" s="301"/>
      <c r="U716" s="301"/>
      <c r="W716" s="301"/>
      <c r="Y716" s="301"/>
      <c r="AA716" s="301"/>
      <c r="AC716" s="301"/>
      <c r="AE716" s="301"/>
      <c r="AG716" s="301"/>
      <c r="AI716" s="301"/>
      <c r="AK716" s="301"/>
    </row>
    <row r="717" ht="13.2" spans="1:37">
      <c r="A717" s="190"/>
      <c r="B717" s="439"/>
      <c r="C717" s="439"/>
      <c r="E717" s="301"/>
      <c r="G717" s="301"/>
      <c r="I717" s="301"/>
      <c r="K717" s="301"/>
      <c r="M717" s="301"/>
      <c r="O717" s="301"/>
      <c r="Q717" s="301"/>
      <c r="S717" s="301"/>
      <c r="U717" s="301"/>
      <c r="W717" s="301"/>
      <c r="Y717" s="301"/>
      <c r="AA717" s="301"/>
      <c r="AC717" s="301"/>
      <c r="AE717" s="301"/>
      <c r="AG717" s="301"/>
      <c r="AI717" s="301"/>
      <c r="AK717" s="301"/>
    </row>
    <row r="718" ht="13.2" spans="1:37">
      <c r="A718" s="190"/>
      <c r="B718" s="439"/>
      <c r="C718" s="439"/>
      <c r="E718" s="301"/>
      <c r="G718" s="301"/>
      <c r="I718" s="301"/>
      <c r="K718" s="301"/>
      <c r="M718" s="301"/>
      <c r="O718" s="301"/>
      <c r="Q718" s="301"/>
      <c r="S718" s="301"/>
      <c r="U718" s="301"/>
      <c r="W718" s="301"/>
      <c r="Y718" s="301"/>
      <c r="AA718" s="301"/>
      <c r="AC718" s="301"/>
      <c r="AE718" s="301"/>
      <c r="AG718" s="301"/>
      <c r="AI718" s="301"/>
      <c r="AK718" s="301"/>
    </row>
    <row r="719" ht="13.2" spans="1:37">
      <c r="A719" s="190"/>
      <c r="B719" s="439"/>
      <c r="C719" s="439"/>
      <c r="E719" s="301"/>
      <c r="G719" s="301"/>
      <c r="I719" s="301"/>
      <c r="K719" s="301"/>
      <c r="M719" s="301"/>
      <c r="O719" s="301"/>
      <c r="Q719" s="301"/>
      <c r="S719" s="301"/>
      <c r="U719" s="301"/>
      <c r="W719" s="301"/>
      <c r="Y719" s="301"/>
      <c r="AA719" s="301"/>
      <c r="AC719" s="301"/>
      <c r="AE719" s="301"/>
      <c r="AG719" s="301"/>
      <c r="AI719" s="301"/>
      <c r="AK719" s="301"/>
    </row>
    <row r="720" ht="13.2" spans="1:37">
      <c r="A720" s="190"/>
      <c r="B720" s="439"/>
      <c r="C720" s="439"/>
      <c r="E720" s="301"/>
      <c r="G720" s="301"/>
      <c r="I720" s="301"/>
      <c r="K720" s="301"/>
      <c r="M720" s="301"/>
      <c r="O720" s="301"/>
      <c r="Q720" s="301"/>
      <c r="S720" s="301"/>
      <c r="U720" s="301"/>
      <c r="W720" s="301"/>
      <c r="Y720" s="301"/>
      <c r="AA720" s="301"/>
      <c r="AC720" s="301"/>
      <c r="AE720" s="301"/>
      <c r="AG720" s="301"/>
      <c r="AI720" s="301"/>
      <c r="AK720" s="301"/>
    </row>
    <row r="721" ht="13.2" spans="1:37">
      <c r="A721" s="190"/>
      <c r="B721" s="439"/>
      <c r="C721" s="439"/>
      <c r="E721" s="301"/>
      <c r="G721" s="301"/>
      <c r="I721" s="301"/>
      <c r="K721" s="301"/>
      <c r="M721" s="301"/>
      <c r="O721" s="301"/>
      <c r="Q721" s="301"/>
      <c r="S721" s="301"/>
      <c r="U721" s="301"/>
      <c r="W721" s="301"/>
      <c r="Y721" s="301"/>
      <c r="AA721" s="301"/>
      <c r="AC721" s="301"/>
      <c r="AE721" s="301"/>
      <c r="AG721" s="301"/>
      <c r="AI721" s="301"/>
      <c r="AK721" s="301"/>
    </row>
    <row r="722" ht="13.2" spans="1:37">
      <c r="A722" s="190"/>
      <c r="B722" s="439"/>
      <c r="C722" s="439"/>
      <c r="E722" s="301"/>
      <c r="G722" s="301"/>
      <c r="I722" s="301"/>
      <c r="K722" s="301"/>
      <c r="M722" s="301"/>
      <c r="O722" s="301"/>
      <c r="Q722" s="301"/>
      <c r="S722" s="301"/>
      <c r="U722" s="301"/>
      <c r="W722" s="301"/>
      <c r="Y722" s="301"/>
      <c r="AA722" s="301"/>
      <c r="AC722" s="301"/>
      <c r="AE722" s="301"/>
      <c r="AG722" s="301"/>
      <c r="AI722" s="301"/>
      <c r="AK722" s="301"/>
    </row>
    <row r="723" ht="13.2" spans="1:37">
      <c r="A723" s="190"/>
      <c r="B723" s="439"/>
      <c r="C723" s="439"/>
      <c r="E723" s="301"/>
      <c r="G723" s="301"/>
      <c r="I723" s="301"/>
      <c r="K723" s="301"/>
      <c r="M723" s="301"/>
      <c r="O723" s="301"/>
      <c r="Q723" s="301"/>
      <c r="S723" s="301"/>
      <c r="U723" s="301"/>
      <c r="W723" s="301"/>
      <c r="Y723" s="301"/>
      <c r="AA723" s="301"/>
      <c r="AC723" s="301"/>
      <c r="AE723" s="301"/>
      <c r="AG723" s="301"/>
      <c r="AI723" s="301"/>
      <c r="AK723" s="301"/>
    </row>
    <row r="724" ht="13.2" spans="1:37">
      <c r="A724" s="190"/>
      <c r="B724" s="439"/>
      <c r="C724" s="439"/>
      <c r="E724" s="301"/>
      <c r="G724" s="301"/>
      <c r="I724" s="301"/>
      <c r="K724" s="301"/>
      <c r="M724" s="301"/>
      <c r="O724" s="301"/>
      <c r="Q724" s="301"/>
      <c r="S724" s="301"/>
      <c r="U724" s="301"/>
      <c r="W724" s="301"/>
      <c r="Y724" s="301"/>
      <c r="AA724" s="301"/>
      <c r="AC724" s="301"/>
      <c r="AE724" s="301"/>
      <c r="AG724" s="301"/>
      <c r="AI724" s="301"/>
      <c r="AK724" s="301"/>
    </row>
    <row r="725" ht="13.2" spans="1:37">
      <c r="A725" s="190"/>
      <c r="B725" s="439"/>
      <c r="C725" s="439"/>
      <c r="E725" s="301"/>
      <c r="G725" s="301"/>
      <c r="I725" s="301"/>
      <c r="K725" s="301"/>
      <c r="M725" s="301"/>
      <c r="O725" s="301"/>
      <c r="Q725" s="301"/>
      <c r="S725" s="301"/>
      <c r="U725" s="301"/>
      <c r="W725" s="301"/>
      <c r="Y725" s="301"/>
      <c r="AA725" s="301"/>
      <c r="AC725" s="301"/>
      <c r="AE725" s="301"/>
      <c r="AG725" s="301"/>
      <c r="AI725" s="301"/>
      <c r="AK725" s="301"/>
    </row>
    <row r="726" ht="13.2" spans="1:37">
      <c r="A726" s="190"/>
      <c r="B726" s="439"/>
      <c r="C726" s="439"/>
      <c r="E726" s="301"/>
      <c r="G726" s="301"/>
      <c r="I726" s="301"/>
      <c r="K726" s="301"/>
      <c r="M726" s="301"/>
      <c r="O726" s="301"/>
      <c r="Q726" s="301"/>
      <c r="S726" s="301"/>
      <c r="U726" s="301"/>
      <c r="W726" s="301"/>
      <c r="Y726" s="301"/>
      <c r="AA726" s="301"/>
      <c r="AC726" s="301"/>
      <c r="AE726" s="301"/>
      <c r="AG726" s="301"/>
      <c r="AI726" s="301"/>
      <c r="AK726" s="301"/>
    </row>
    <row r="727" ht="13.2" spans="1:37">
      <c r="A727" s="190"/>
      <c r="B727" s="439"/>
      <c r="C727" s="439"/>
      <c r="E727" s="301"/>
      <c r="G727" s="301"/>
      <c r="I727" s="301"/>
      <c r="K727" s="301"/>
      <c r="M727" s="301"/>
      <c r="O727" s="301"/>
      <c r="Q727" s="301"/>
      <c r="S727" s="301"/>
      <c r="U727" s="301"/>
      <c r="W727" s="301"/>
      <c r="Y727" s="301"/>
      <c r="AA727" s="301"/>
      <c r="AC727" s="301"/>
      <c r="AE727" s="301"/>
      <c r="AG727" s="301"/>
      <c r="AI727" s="301"/>
      <c r="AK727" s="301"/>
    </row>
    <row r="728" ht="13.2" spans="1:37">
      <c r="A728" s="190"/>
      <c r="B728" s="439"/>
      <c r="C728" s="439"/>
      <c r="E728" s="301"/>
      <c r="G728" s="301"/>
      <c r="I728" s="301"/>
      <c r="K728" s="301"/>
      <c r="M728" s="301"/>
      <c r="O728" s="301"/>
      <c r="Q728" s="301"/>
      <c r="S728" s="301"/>
      <c r="U728" s="301"/>
      <c r="W728" s="301"/>
      <c r="Y728" s="301"/>
      <c r="AA728" s="301"/>
      <c r="AC728" s="301"/>
      <c r="AE728" s="301"/>
      <c r="AG728" s="301"/>
      <c r="AI728" s="301"/>
      <c r="AK728" s="301"/>
    </row>
    <row r="729" ht="13.2" spans="1:37">
      <c r="A729" s="190"/>
      <c r="B729" s="439"/>
      <c r="C729" s="439"/>
      <c r="E729" s="301"/>
      <c r="G729" s="301"/>
      <c r="I729" s="301"/>
      <c r="K729" s="301"/>
      <c r="M729" s="301"/>
      <c r="O729" s="301"/>
      <c r="Q729" s="301"/>
      <c r="S729" s="301"/>
      <c r="U729" s="301"/>
      <c r="W729" s="301"/>
      <c r="Y729" s="301"/>
      <c r="AA729" s="301"/>
      <c r="AC729" s="301"/>
      <c r="AE729" s="301"/>
      <c r="AG729" s="301"/>
      <c r="AI729" s="301"/>
      <c r="AK729" s="301"/>
    </row>
    <row r="730" ht="13.2" spans="1:37">
      <c r="A730" s="190"/>
      <c r="B730" s="439"/>
      <c r="C730" s="439"/>
      <c r="E730" s="301"/>
      <c r="G730" s="301"/>
      <c r="I730" s="301"/>
      <c r="K730" s="301"/>
      <c r="M730" s="301"/>
      <c r="O730" s="301"/>
      <c r="Q730" s="301"/>
      <c r="S730" s="301"/>
      <c r="U730" s="301"/>
      <c r="W730" s="301"/>
      <c r="Y730" s="301"/>
      <c r="AA730" s="301"/>
      <c r="AC730" s="301"/>
      <c r="AE730" s="301"/>
      <c r="AG730" s="301"/>
      <c r="AI730" s="301"/>
      <c r="AK730" s="301"/>
    </row>
    <row r="731" ht="13.2" spans="1:37">
      <c r="A731" s="190"/>
      <c r="B731" s="439"/>
      <c r="C731" s="439"/>
      <c r="E731" s="301"/>
      <c r="G731" s="301"/>
      <c r="I731" s="301"/>
      <c r="K731" s="301"/>
      <c r="M731" s="301"/>
      <c r="O731" s="301"/>
      <c r="Q731" s="301"/>
      <c r="S731" s="301"/>
      <c r="U731" s="301"/>
      <c r="W731" s="301"/>
      <c r="Y731" s="301"/>
      <c r="AA731" s="301"/>
      <c r="AC731" s="301"/>
      <c r="AE731" s="301"/>
      <c r="AG731" s="301"/>
      <c r="AI731" s="301"/>
      <c r="AK731" s="301"/>
    </row>
    <row r="732" ht="13.2" spans="1:37">
      <c r="A732" s="190"/>
      <c r="B732" s="439"/>
      <c r="C732" s="439"/>
      <c r="E732" s="301"/>
      <c r="G732" s="301"/>
      <c r="I732" s="301"/>
      <c r="K732" s="301"/>
      <c r="M732" s="301"/>
      <c r="O732" s="301"/>
      <c r="Q732" s="301"/>
      <c r="S732" s="301"/>
      <c r="U732" s="301"/>
      <c r="W732" s="301"/>
      <c r="Y732" s="301"/>
      <c r="AA732" s="301"/>
      <c r="AC732" s="301"/>
      <c r="AE732" s="301"/>
      <c r="AG732" s="301"/>
      <c r="AI732" s="301"/>
      <c r="AK732" s="301"/>
    </row>
    <row r="733" ht="13.2" spans="1:37">
      <c r="A733" s="190"/>
      <c r="B733" s="439"/>
      <c r="C733" s="439"/>
      <c r="E733" s="301"/>
      <c r="G733" s="301"/>
      <c r="I733" s="301"/>
      <c r="K733" s="301"/>
      <c r="M733" s="301"/>
      <c r="O733" s="301"/>
      <c r="Q733" s="301"/>
      <c r="S733" s="301"/>
      <c r="U733" s="301"/>
      <c r="W733" s="301"/>
      <c r="Y733" s="301"/>
      <c r="AA733" s="301"/>
      <c r="AC733" s="301"/>
      <c r="AE733" s="301"/>
      <c r="AG733" s="301"/>
      <c r="AI733" s="301"/>
      <c r="AK733" s="301"/>
    </row>
    <row r="734" ht="13.2" spans="1:37">
      <c r="A734" s="190"/>
      <c r="B734" s="439"/>
      <c r="C734" s="439"/>
      <c r="E734" s="301"/>
      <c r="G734" s="301"/>
      <c r="I734" s="301"/>
      <c r="K734" s="301"/>
      <c r="M734" s="301"/>
      <c r="O734" s="301"/>
      <c r="Q734" s="301"/>
      <c r="S734" s="301"/>
      <c r="U734" s="301"/>
      <c r="W734" s="301"/>
      <c r="Y734" s="301"/>
      <c r="AA734" s="301"/>
      <c r="AC734" s="301"/>
      <c r="AE734" s="301"/>
      <c r="AG734" s="301"/>
      <c r="AI734" s="301"/>
      <c r="AK734" s="301"/>
    </row>
    <row r="735" ht="13.2" spans="1:37">
      <c r="A735" s="190"/>
      <c r="B735" s="439"/>
      <c r="C735" s="439"/>
      <c r="E735" s="301"/>
      <c r="G735" s="301"/>
      <c r="I735" s="301"/>
      <c r="K735" s="301"/>
      <c r="M735" s="301"/>
      <c r="O735" s="301"/>
      <c r="Q735" s="301"/>
      <c r="S735" s="301"/>
      <c r="U735" s="301"/>
      <c r="W735" s="301"/>
      <c r="Y735" s="301"/>
      <c r="AA735" s="301"/>
      <c r="AC735" s="301"/>
      <c r="AE735" s="301"/>
      <c r="AG735" s="301"/>
      <c r="AI735" s="301"/>
      <c r="AK735" s="301"/>
    </row>
    <row r="736" ht="13.2" spans="1:37">
      <c r="A736" s="190"/>
      <c r="B736" s="439"/>
      <c r="C736" s="439"/>
      <c r="E736" s="301"/>
      <c r="G736" s="301"/>
      <c r="I736" s="301"/>
      <c r="K736" s="301"/>
      <c r="M736" s="301"/>
      <c r="O736" s="301"/>
      <c r="Q736" s="301"/>
      <c r="S736" s="301"/>
      <c r="U736" s="301"/>
      <c r="W736" s="301"/>
      <c r="Y736" s="301"/>
      <c r="AA736" s="301"/>
      <c r="AC736" s="301"/>
      <c r="AE736" s="301"/>
      <c r="AG736" s="301"/>
      <c r="AI736" s="301"/>
      <c r="AK736" s="301"/>
    </row>
    <row r="737" ht="13.2" spans="1:37">
      <c r="A737" s="190"/>
      <c r="B737" s="439"/>
      <c r="C737" s="439"/>
      <c r="E737" s="301"/>
      <c r="G737" s="301"/>
      <c r="I737" s="301"/>
      <c r="K737" s="301"/>
      <c r="M737" s="301"/>
      <c r="O737" s="301"/>
      <c r="Q737" s="301"/>
      <c r="S737" s="301"/>
      <c r="U737" s="301"/>
      <c r="W737" s="301"/>
      <c r="Y737" s="301"/>
      <c r="AA737" s="301"/>
      <c r="AC737" s="301"/>
      <c r="AE737" s="301"/>
      <c r="AG737" s="301"/>
      <c r="AI737" s="301"/>
      <c r="AK737" s="301"/>
    </row>
    <row r="738" ht="13.2" spans="1:37">
      <c r="A738" s="190"/>
      <c r="B738" s="439"/>
      <c r="C738" s="439"/>
      <c r="E738" s="301"/>
      <c r="G738" s="301"/>
      <c r="I738" s="301"/>
      <c r="K738" s="301"/>
      <c r="M738" s="301"/>
      <c r="O738" s="301"/>
      <c r="Q738" s="301"/>
      <c r="S738" s="301"/>
      <c r="U738" s="301"/>
      <c r="W738" s="301"/>
      <c r="Y738" s="301"/>
      <c r="AA738" s="301"/>
      <c r="AC738" s="301"/>
      <c r="AE738" s="301"/>
      <c r="AG738" s="301"/>
      <c r="AI738" s="301"/>
      <c r="AK738" s="301"/>
    </row>
    <row r="739" ht="13.2" spans="1:37">
      <c r="A739" s="190"/>
      <c r="B739" s="439"/>
      <c r="C739" s="439"/>
      <c r="E739" s="301"/>
      <c r="G739" s="301"/>
      <c r="I739" s="301"/>
      <c r="K739" s="301"/>
      <c r="M739" s="301"/>
      <c r="O739" s="301"/>
      <c r="Q739" s="301"/>
      <c r="S739" s="301"/>
      <c r="U739" s="301"/>
      <c r="W739" s="301"/>
      <c r="Y739" s="301"/>
      <c r="AA739" s="301"/>
      <c r="AC739" s="301"/>
      <c r="AE739" s="301"/>
      <c r="AG739" s="301"/>
      <c r="AI739" s="301"/>
      <c r="AK739" s="301"/>
    </row>
    <row r="740" ht="13.2" spans="1:37">
      <c r="A740" s="190"/>
      <c r="B740" s="439"/>
      <c r="C740" s="439"/>
      <c r="E740" s="301"/>
      <c r="G740" s="301"/>
      <c r="I740" s="301"/>
      <c r="K740" s="301"/>
      <c r="M740" s="301"/>
      <c r="O740" s="301"/>
      <c r="Q740" s="301"/>
      <c r="S740" s="301"/>
      <c r="U740" s="301"/>
      <c r="W740" s="301"/>
      <c r="Y740" s="301"/>
      <c r="AA740" s="301"/>
      <c r="AC740" s="301"/>
      <c r="AE740" s="301"/>
      <c r="AG740" s="301"/>
      <c r="AI740" s="301"/>
      <c r="AK740" s="301"/>
    </row>
    <row r="741" ht="13.2" spans="1:37">
      <c r="A741" s="190"/>
      <c r="B741" s="439"/>
      <c r="C741" s="439"/>
      <c r="E741" s="301"/>
      <c r="G741" s="301"/>
      <c r="I741" s="301"/>
      <c r="K741" s="301"/>
      <c r="M741" s="301"/>
      <c r="O741" s="301"/>
      <c r="Q741" s="301"/>
      <c r="S741" s="301"/>
      <c r="U741" s="301"/>
      <c r="W741" s="301"/>
      <c r="Y741" s="301"/>
      <c r="AA741" s="301"/>
      <c r="AC741" s="301"/>
      <c r="AE741" s="301"/>
      <c r="AG741" s="301"/>
      <c r="AI741" s="301"/>
      <c r="AK741" s="301"/>
    </row>
    <row r="742" ht="13.2" spans="1:37">
      <c r="A742" s="190"/>
      <c r="B742" s="439"/>
      <c r="C742" s="439"/>
      <c r="E742" s="301"/>
      <c r="G742" s="301"/>
      <c r="I742" s="301"/>
      <c r="K742" s="301"/>
      <c r="M742" s="301"/>
      <c r="O742" s="301"/>
      <c r="Q742" s="301"/>
      <c r="S742" s="301"/>
      <c r="U742" s="301"/>
      <c r="W742" s="301"/>
      <c r="Y742" s="301"/>
      <c r="AA742" s="301"/>
      <c r="AC742" s="301"/>
      <c r="AE742" s="301"/>
      <c r="AG742" s="301"/>
      <c r="AI742" s="301"/>
      <c r="AK742" s="301"/>
    </row>
    <row r="743" ht="13.2" spans="1:37">
      <c r="A743" s="190"/>
      <c r="B743" s="439"/>
      <c r="C743" s="439"/>
      <c r="E743" s="301"/>
      <c r="G743" s="301"/>
      <c r="I743" s="301"/>
      <c r="K743" s="301"/>
      <c r="M743" s="301"/>
      <c r="O743" s="301"/>
      <c r="Q743" s="301"/>
      <c r="S743" s="301"/>
      <c r="U743" s="301"/>
      <c r="W743" s="301"/>
      <c r="Y743" s="301"/>
      <c r="AA743" s="301"/>
      <c r="AC743" s="301"/>
      <c r="AE743" s="301"/>
      <c r="AG743" s="301"/>
      <c r="AI743" s="301"/>
      <c r="AK743" s="301"/>
    </row>
    <row r="744" ht="13.2" spans="1:37">
      <c r="A744" s="190"/>
      <c r="B744" s="439"/>
      <c r="C744" s="439"/>
      <c r="E744" s="301"/>
      <c r="G744" s="301"/>
      <c r="I744" s="301"/>
      <c r="K744" s="301"/>
      <c r="M744" s="301"/>
      <c r="O744" s="301"/>
      <c r="Q744" s="301"/>
      <c r="S744" s="301"/>
      <c r="U744" s="301"/>
      <c r="W744" s="301"/>
      <c r="Y744" s="301"/>
      <c r="AA744" s="301"/>
      <c r="AC744" s="301"/>
      <c r="AE744" s="301"/>
      <c r="AG744" s="301"/>
      <c r="AI744" s="301"/>
      <c r="AK744" s="301"/>
    </row>
    <row r="745" ht="13.2" spans="1:37">
      <c r="A745" s="190"/>
      <c r="B745" s="439"/>
      <c r="C745" s="439"/>
      <c r="E745" s="301"/>
      <c r="G745" s="301"/>
      <c r="I745" s="301"/>
      <c r="K745" s="301"/>
      <c r="M745" s="301"/>
      <c r="O745" s="301"/>
      <c r="Q745" s="301"/>
      <c r="S745" s="301"/>
      <c r="U745" s="301"/>
      <c r="W745" s="301"/>
      <c r="Y745" s="301"/>
      <c r="AA745" s="301"/>
      <c r="AC745" s="301"/>
      <c r="AE745" s="301"/>
      <c r="AG745" s="301"/>
      <c r="AI745" s="301"/>
      <c r="AK745" s="301"/>
    </row>
    <row r="746" ht="13.2" spans="1:37">
      <c r="A746" s="190"/>
      <c r="B746" s="439"/>
      <c r="C746" s="439"/>
      <c r="E746" s="301"/>
      <c r="G746" s="301"/>
      <c r="I746" s="301"/>
      <c r="K746" s="301"/>
      <c r="M746" s="301"/>
      <c r="O746" s="301"/>
      <c r="Q746" s="301"/>
      <c r="S746" s="301"/>
      <c r="U746" s="301"/>
      <c r="W746" s="301"/>
      <c r="Y746" s="301"/>
      <c r="AA746" s="301"/>
      <c r="AC746" s="301"/>
      <c r="AE746" s="301"/>
      <c r="AG746" s="301"/>
      <c r="AI746" s="301"/>
      <c r="AK746" s="301"/>
    </row>
    <row r="747" ht="13.2" spans="1:37">
      <c r="A747" s="190"/>
      <c r="B747" s="439"/>
      <c r="C747" s="439"/>
      <c r="E747" s="301"/>
      <c r="G747" s="301"/>
      <c r="I747" s="301"/>
      <c r="K747" s="301"/>
      <c r="M747" s="301"/>
      <c r="O747" s="301"/>
      <c r="Q747" s="301"/>
      <c r="S747" s="301"/>
      <c r="U747" s="301"/>
      <c r="W747" s="301"/>
      <c r="Y747" s="301"/>
      <c r="AA747" s="301"/>
      <c r="AC747" s="301"/>
      <c r="AE747" s="301"/>
      <c r="AG747" s="301"/>
      <c r="AI747" s="301"/>
      <c r="AK747" s="301"/>
    </row>
    <row r="748" ht="13.2" spans="1:37">
      <c r="A748" s="190"/>
      <c r="B748" s="439"/>
      <c r="C748" s="439"/>
      <c r="E748" s="301"/>
      <c r="G748" s="301"/>
      <c r="I748" s="301"/>
      <c r="K748" s="301"/>
      <c r="M748" s="301"/>
      <c r="O748" s="301"/>
      <c r="Q748" s="301"/>
      <c r="S748" s="301"/>
      <c r="U748" s="301"/>
      <c r="W748" s="301"/>
      <c r="Y748" s="301"/>
      <c r="AA748" s="301"/>
      <c r="AC748" s="301"/>
      <c r="AE748" s="301"/>
      <c r="AG748" s="301"/>
      <c r="AI748" s="301"/>
      <c r="AK748" s="301"/>
    </row>
    <row r="749" ht="13.2" spans="1:37">
      <c r="A749" s="190"/>
      <c r="B749" s="439"/>
      <c r="C749" s="439"/>
      <c r="E749" s="301"/>
      <c r="G749" s="301"/>
      <c r="I749" s="301"/>
      <c r="K749" s="301"/>
      <c r="M749" s="301"/>
      <c r="O749" s="301"/>
      <c r="Q749" s="301"/>
      <c r="S749" s="301"/>
      <c r="U749" s="301"/>
      <c r="W749" s="301"/>
      <c r="Y749" s="301"/>
      <c r="AA749" s="301"/>
      <c r="AC749" s="301"/>
      <c r="AE749" s="301"/>
      <c r="AG749" s="301"/>
      <c r="AI749" s="301"/>
      <c r="AK749" s="301"/>
    </row>
    <row r="750" ht="13.2" spans="1:37">
      <c r="A750" s="190"/>
      <c r="B750" s="439"/>
      <c r="C750" s="439"/>
      <c r="E750" s="301"/>
      <c r="G750" s="301"/>
      <c r="I750" s="301"/>
      <c r="K750" s="301"/>
      <c r="M750" s="301"/>
      <c r="O750" s="301"/>
      <c r="Q750" s="301"/>
      <c r="S750" s="301"/>
      <c r="U750" s="301"/>
      <c r="W750" s="301"/>
      <c r="Y750" s="301"/>
      <c r="AA750" s="301"/>
      <c r="AC750" s="301"/>
      <c r="AE750" s="301"/>
      <c r="AG750" s="301"/>
      <c r="AI750" s="301"/>
      <c r="AK750" s="301"/>
    </row>
    <row r="751" ht="13.2" spans="1:37">
      <c r="A751" s="190"/>
      <c r="B751" s="439"/>
      <c r="C751" s="439"/>
      <c r="E751" s="301"/>
      <c r="G751" s="301"/>
      <c r="I751" s="301"/>
      <c r="K751" s="301"/>
      <c r="M751" s="301"/>
      <c r="O751" s="301"/>
      <c r="Q751" s="301"/>
      <c r="S751" s="301"/>
      <c r="U751" s="301"/>
      <c r="W751" s="301"/>
      <c r="Y751" s="301"/>
      <c r="AA751" s="301"/>
      <c r="AC751" s="301"/>
      <c r="AE751" s="301"/>
      <c r="AG751" s="301"/>
      <c r="AI751" s="301"/>
      <c r="AK751" s="301"/>
    </row>
    <row r="752" ht="13.2" spans="1:37">
      <c r="A752" s="190"/>
      <c r="B752" s="439"/>
      <c r="C752" s="439"/>
      <c r="E752" s="301"/>
      <c r="G752" s="301"/>
      <c r="I752" s="301"/>
      <c r="K752" s="301"/>
      <c r="M752" s="301"/>
      <c r="O752" s="301"/>
      <c r="Q752" s="301"/>
      <c r="S752" s="301"/>
      <c r="U752" s="301"/>
      <c r="W752" s="301"/>
      <c r="Y752" s="301"/>
      <c r="AA752" s="301"/>
      <c r="AC752" s="301"/>
      <c r="AE752" s="301"/>
      <c r="AG752" s="301"/>
      <c r="AI752" s="301"/>
      <c r="AK752" s="301"/>
    </row>
    <row r="753" ht="13.2" spans="1:37">
      <c r="A753" s="190"/>
      <c r="B753" s="439"/>
      <c r="C753" s="439"/>
      <c r="E753" s="301"/>
      <c r="G753" s="301"/>
      <c r="I753" s="301"/>
      <c r="K753" s="301"/>
      <c r="M753" s="301"/>
      <c r="O753" s="301"/>
      <c r="Q753" s="301"/>
      <c r="S753" s="301"/>
      <c r="U753" s="301"/>
      <c r="W753" s="301"/>
      <c r="Y753" s="301"/>
      <c r="AA753" s="301"/>
      <c r="AC753" s="301"/>
      <c r="AE753" s="301"/>
      <c r="AG753" s="301"/>
      <c r="AI753" s="301"/>
      <c r="AK753" s="301"/>
    </row>
    <row r="754" ht="13.2" spans="1:37">
      <c r="A754" s="190"/>
      <c r="B754" s="439"/>
      <c r="C754" s="439"/>
      <c r="E754" s="301"/>
      <c r="G754" s="301"/>
      <c r="I754" s="301"/>
      <c r="K754" s="301"/>
      <c r="M754" s="301"/>
      <c r="O754" s="301"/>
      <c r="Q754" s="301"/>
      <c r="S754" s="301"/>
      <c r="U754" s="301"/>
      <c r="W754" s="301"/>
      <c r="Y754" s="301"/>
      <c r="AA754" s="301"/>
      <c r="AC754" s="301"/>
      <c r="AE754" s="301"/>
      <c r="AG754" s="301"/>
      <c r="AI754" s="301"/>
      <c r="AK754" s="301"/>
    </row>
    <row r="755" ht="13.2" spans="1:37">
      <c r="A755" s="190"/>
      <c r="B755" s="439"/>
      <c r="C755" s="439"/>
      <c r="E755" s="301"/>
      <c r="G755" s="301"/>
      <c r="I755" s="301"/>
      <c r="K755" s="301"/>
      <c r="M755" s="301"/>
      <c r="O755" s="301"/>
      <c r="Q755" s="301"/>
      <c r="S755" s="301"/>
      <c r="U755" s="301"/>
      <c r="W755" s="301"/>
      <c r="Y755" s="301"/>
      <c r="AA755" s="301"/>
      <c r="AC755" s="301"/>
      <c r="AE755" s="301"/>
      <c r="AG755" s="301"/>
      <c r="AI755" s="301"/>
      <c r="AK755" s="301"/>
    </row>
    <row r="756" ht="13.2" spans="1:37">
      <c r="A756" s="190"/>
      <c r="B756" s="439"/>
      <c r="C756" s="439"/>
      <c r="E756" s="301"/>
      <c r="G756" s="301"/>
      <c r="I756" s="301"/>
      <c r="K756" s="301"/>
      <c r="M756" s="301"/>
      <c r="O756" s="301"/>
      <c r="Q756" s="301"/>
      <c r="S756" s="301"/>
      <c r="U756" s="301"/>
      <c r="W756" s="301"/>
      <c r="Y756" s="301"/>
      <c r="AA756" s="301"/>
      <c r="AC756" s="301"/>
      <c r="AE756" s="301"/>
      <c r="AG756" s="301"/>
      <c r="AI756" s="301"/>
      <c r="AK756" s="301"/>
    </row>
    <row r="757" ht="13.2" spans="1:37">
      <c r="A757" s="190"/>
      <c r="B757" s="439"/>
      <c r="C757" s="439"/>
      <c r="E757" s="301"/>
      <c r="G757" s="301"/>
      <c r="I757" s="301"/>
      <c r="K757" s="301"/>
      <c r="M757" s="301"/>
      <c r="O757" s="301"/>
      <c r="Q757" s="301"/>
      <c r="S757" s="301"/>
      <c r="U757" s="301"/>
      <c r="W757" s="301"/>
      <c r="Y757" s="301"/>
      <c r="AA757" s="301"/>
      <c r="AC757" s="301"/>
      <c r="AE757" s="301"/>
      <c r="AG757" s="301"/>
      <c r="AI757" s="301"/>
      <c r="AK757" s="301"/>
    </row>
    <row r="758" ht="13.2" spans="1:37">
      <c r="A758" s="190"/>
      <c r="B758" s="439"/>
      <c r="C758" s="439"/>
      <c r="E758" s="301"/>
      <c r="G758" s="301"/>
      <c r="I758" s="301"/>
      <c r="K758" s="301"/>
      <c r="M758" s="301"/>
      <c r="O758" s="301"/>
      <c r="Q758" s="301"/>
      <c r="S758" s="301"/>
      <c r="U758" s="301"/>
      <c r="W758" s="301"/>
      <c r="Y758" s="301"/>
      <c r="AA758" s="301"/>
      <c r="AC758" s="301"/>
      <c r="AE758" s="301"/>
      <c r="AG758" s="301"/>
      <c r="AI758" s="301"/>
      <c r="AK758" s="301"/>
    </row>
    <row r="759" ht="13.2" spans="1:37">
      <c r="A759" s="190"/>
      <c r="B759" s="439"/>
      <c r="C759" s="439"/>
      <c r="E759" s="301"/>
      <c r="G759" s="301"/>
      <c r="I759" s="301"/>
      <c r="K759" s="301"/>
      <c r="M759" s="301"/>
      <c r="O759" s="301"/>
      <c r="Q759" s="301"/>
      <c r="S759" s="301"/>
      <c r="U759" s="301"/>
      <c r="W759" s="301"/>
      <c r="Y759" s="301"/>
      <c r="AA759" s="301"/>
      <c r="AC759" s="301"/>
      <c r="AE759" s="301"/>
      <c r="AG759" s="301"/>
      <c r="AI759" s="301"/>
      <c r="AK759" s="301"/>
    </row>
    <row r="760" ht="13.2" spans="1:37">
      <c r="A760" s="190"/>
      <c r="B760" s="439"/>
      <c r="C760" s="439"/>
      <c r="E760" s="301"/>
      <c r="G760" s="301"/>
      <c r="I760" s="301"/>
      <c r="K760" s="301"/>
      <c r="M760" s="301"/>
      <c r="O760" s="301"/>
      <c r="Q760" s="301"/>
      <c r="S760" s="301"/>
      <c r="U760" s="301"/>
      <c r="W760" s="301"/>
      <c r="Y760" s="301"/>
      <c r="AA760" s="301"/>
      <c r="AC760" s="301"/>
      <c r="AE760" s="301"/>
      <c r="AG760" s="301"/>
      <c r="AI760" s="301"/>
      <c r="AK760" s="301"/>
    </row>
    <row r="761" ht="13.2" spans="1:37">
      <c r="A761" s="190"/>
      <c r="B761" s="439"/>
      <c r="C761" s="439"/>
      <c r="E761" s="301"/>
      <c r="G761" s="301"/>
      <c r="I761" s="301"/>
      <c r="K761" s="301"/>
      <c r="M761" s="301"/>
      <c r="O761" s="301"/>
      <c r="Q761" s="301"/>
      <c r="S761" s="301"/>
      <c r="U761" s="301"/>
      <c r="W761" s="301"/>
      <c r="Y761" s="301"/>
      <c r="AA761" s="301"/>
      <c r="AC761" s="301"/>
      <c r="AE761" s="301"/>
      <c r="AG761" s="301"/>
      <c r="AI761" s="301"/>
      <c r="AK761" s="301"/>
    </row>
    <row r="762" ht="13.2" spans="1:37">
      <c r="A762" s="190"/>
      <c r="B762" s="439"/>
      <c r="C762" s="439"/>
      <c r="E762" s="301"/>
      <c r="G762" s="301"/>
      <c r="I762" s="301"/>
      <c r="K762" s="301"/>
      <c r="M762" s="301"/>
      <c r="O762" s="301"/>
      <c r="Q762" s="301"/>
      <c r="S762" s="301"/>
      <c r="U762" s="301"/>
      <c r="W762" s="301"/>
      <c r="Y762" s="301"/>
      <c r="AA762" s="301"/>
      <c r="AC762" s="301"/>
      <c r="AE762" s="301"/>
      <c r="AG762" s="301"/>
      <c r="AI762" s="301"/>
      <c r="AK762" s="301"/>
    </row>
    <row r="763" ht="13.2" spans="1:37">
      <c r="A763" s="190"/>
      <c r="B763" s="439"/>
      <c r="C763" s="439"/>
      <c r="E763" s="301"/>
      <c r="G763" s="301"/>
      <c r="I763" s="301"/>
      <c r="K763" s="301"/>
      <c r="M763" s="301"/>
      <c r="O763" s="301"/>
      <c r="Q763" s="301"/>
      <c r="S763" s="301"/>
      <c r="U763" s="301"/>
      <c r="W763" s="301"/>
      <c r="Y763" s="301"/>
      <c r="AA763" s="301"/>
      <c r="AC763" s="301"/>
      <c r="AE763" s="301"/>
      <c r="AG763" s="301"/>
      <c r="AI763" s="301"/>
      <c r="AK763" s="301"/>
    </row>
    <row r="764" ht="13.2" spans="1:37">
      <c r="A764" s="190"/>
      <c r="B764" s="439"/>
      <c r="C764" s="439"/>
      <c r="E764" s="301"/>
      <c r="G764" s="301"/>
      <c r="I764" s="301"/>
      <c r="K764" s="301"/>
      <c r="M764" s="301"/>
      <c r="O764" s="301"/>
      <c r="Q764" s="301"/>
      <c r="S764" s="301"/>
      <c r="U764" s="301"/>
      <c r="W764" s="301"/>
      <c r="Y764" s="301"/>
      <c r="AA764" s="301"/>
      <c r="AC764" s="301"/>
      <c r="AE764" s="301"/>
      <c r="AG764" s="301"/>
      <c r="AI764" s="301"/>
      <c r="AK764" s="301"/>
    </row>
    <row r="765" ht="13.2" spans="1:37">
      <c r="A765" s="190"/>
      <c r="B765" s="439"/>
      <c r="C765" s="439"/>
      <c r="E765" s="301"/>
      <c r="G765" s="301"/>
      <c r="I765" s="301"/>
      <c r="K765" s="301"/>
      <c r="M765" s="301"/>
      <c r="O765" s="301"/>
      <c r="Q765" s="301"/>
      <c r="S765" s="301"/>
      <c r="U765" s="301"/>
      <c r="W765" s="301"/>
      <c r="Y765" s="301"/>
      <c r="AA765" s="301"/>
      <c r="AC765" s="301"/>
      <c r="AE765" s="301"/>
      <c r="AG765" s="301"/>
      <c r="AI765" s="301"/>
      <c r="AK765" s="301"/>
    </row>
    <row r="766" ht="13.2" spans="1:37">
      <c r="A766" s="190"/>
      <c r="B766" s="439"/>
      <c r="C766" s="439"/>
      <c r="E766" s="301"/>
      <c r="G766" s="301"/>
      <c r="I766" s="301"/>
      <c r="K766" s="301"/>
      <c r="M766" s="301"/>
      <c r="O766" s="301"/>
      <c r="Q766" s="301"/>
      <c r="S766" s="301"/>
      <c r="U766" s="301"/>
      <c r="W766" s="301"/>
      <c r="Y766" s="301"/>
      <c r="AA766" s="301"/>
      <c r="AC766" s="301"/>
      <c r="AE766" s="301"/>
      <c r="AG766" s="301"/>
      <c r="AI766" s="301"/>
      <c r="AK766" s="301"/>
    </row>
    <row r="767" ht="13.2" spans="1:37">
      <c r="A767" s="190"/>
      <c r="B767" s="439"/>
      <c r="C767" s="439"/>
      <c r="E767" s="301"/>
      <c r="G767" s="301"/>
      <c r="I767" s="301"/>
      <c r="K767" s="301"/>
      <c r="M767" s="301"/>
      <c r="O767" s="301"/>
      <c r="Q767" s="301"/>
      <c r="S767" s="301"/>
      <c r="U767" s="301"/>
      <c r="W767" s="301"/>
      <c r="Y767" s="301"/>
      <c r="AA767" s="301"/>
      <c r="AC767" s="301"/>
      <c r="AE767" s="301"/>
      <c r="AG767" s="301"/>
      <c r="AI767" s="301"/>
      <c r="AK767" s="301"/>
    </row>
    <row r="768" ht="13.2" spans="1:37">
      <c r="A768" s="190"/>
      <c r="B768" s="439"/>
      <c r="C768" s="439"/>
      <c r="E768" s="301"/>
      <c r="G768" s="301"/>
      <c r="I768" s="301"/>
      <c r="K768" s="301"/>
      <c r="M768" s="301"/>
      <c r="O768" s="301"/>
      <c r="Q768" s="301"/>
      <c r="S768" s="301"/>
      <c r="U768" s="301"/>
      <c r="W768" s="301"/>
      <c r="Y768" s="301"/>
      <c r="AA768" s="301"/>
      <c r="AC768" s="301"/>
      <c r="AE768" s="301"/>
      <c r="AG768" s="301"/>
      <c r="AI768" s="301"/>
      <c r="AK768" s="301"/>
    </row>
    <row r="769" ht="13.2" spans="1:37">
      <c r="A769" s="190"/>
      <c r="B769" s="439"/>
      <c r="C769" s="439"/>
      <c r="E769" s="301"/>
      <c r="G769" s="301"/>
      <c r="I769" s="301"/>
      <c r="K769" s="301"/>
      <c r="M769" s="301"/>
      <c r="O769" s="301"/>
      <c r="Q769" s="301"/>
      <c r="S769" s="301"/>
      <c r="U769" s="301"/>
      <c r="W769" s="301"/>
      <c r="Y769" s="301"/>
      <c r="AA769" s="301"/>
      <c r="AC769" s="301"/>
      <c r="AE769" s="301"/>
      <c r="AG769" s="301"/>
      <c r="AI769" s="301"/>
      <c r="AK769" s="301"/>
    </row>
    <row r="770" ht="13.2" spans="1:37">
      <c r="A770" s="190"/>
      <c r="B770" s="439"/>
      <c r="C770" s="439"/>
      <c r="E770" s="301"/>
      <c r="G770" s="301"/>
      <c r="I770" s="301"/>
      <c r="K770" s="301"/>
      <c r="M770" s="301"/>
      <c r="O770" s="301"/>
      <c r="Q770" s="301"/>
      <c r="S770" s="301"/>
      <c r="U770" s="301"/>
      <c r="W770" s="301"/>
      <c r="Y770" s="301"/>
      <c r="AA770" s="301"/>
      <c r="AC770" s="301"/>
      <c r="AE770" s="301"/>
      <c r="AG770" s="301"/>
      <c r="AI770" s="301"/>
      <c r="AK770" s="301"/>
    </row>
    <row r="771" ht="13.2" spans="1:37">
      <c r="A771" s="190"/>
      <c r="B771" s="439"/>
      <c r="C771" s="439"/>
      <c r="E771" s="301"/>
      <c r="G771" s="301"/>
      <c r="I771" s="301"/>
      <c r="K771" s="301"/>
      <c r="M771" s="301"/>
      <c r="O771" s="301"/>
      <c r="Q771" s="301"/>
      <c r="S771" s="301"/>
      <c r="U771" s="301"/>
      <c r="W771" s="301"/>
      <c r="Y771" s="301"/>
      <c r="AA771" s="301"/>
      <c r="AC771" s="301"/>
      <c r="AE771" s="301"/>
      <c r="AG771" s="301"/>
      <c r="AI771" s="301"/>
      <c r="AK771" s="301"/>
    </row>
    <row r="772" ht="13.2" spans="1:37">
      <c r="A772" s="190"/>
      <c r="B772" s="439"/>
      <c r="C772" s="439"/>
      <c r="E772" s="301"/>
      <c r="G772" s="301"/>
      <c r="I772" s="301"/>
      <c r="K772" s="301"/>
      <c r="M772" s="301"/>
      <c r="O772" s="301"/>
      <c r="Q772" s="301"/>
      <c r="S772" s="301"/>
      <c r="U772" s="301"/>
      <c r="W772" s="301"/>
      <c r="Y772" s="301"/>
      <c r="AA772" s="301"/>
      <c r="AC772" s="301"/>
      <c r="AE772" s="301"/>
      <c r="AG772" s="301"/>
      <c r="AI772" s="301"/>
      <c r="AK772" s="301"/>
    </row>
    <row r="773" ht="13.2" spans="1:37">
      <c r="A773" s="190"/>
      <c r="B773" s="439"/>
      <c r="C773" s="439"/>
      <c r="E773" s="301"/>
      <c r="G773" s="301"/>
      <c r="I773" s="301"/>
      <c r="K773" s="301"/>
      <c r="M773" s="301"/>
      <c r="O773" s="301"/>
      <c r="Q773" s="301"/>
      <c r="S773" s="301"/>
      <c r="U773" s="301"/>
      <c r="W773" s="301"/>
      <c r="Y773" s="301"/>
      <c r="AA773" s="301"/>
      <c r="AC773" s="301"/>
      <c r="AE773" s="301"/>
      <c r="AG773" s="301"/>
      <c r="AI773" s="301"/>
      <c r="AK773" s="301"/>
    </row>
    <row r="774" ht="13.2" spans="1:37">
      <c r="A774" s="190"/>
      <c r="B774" s="439"/>
      <c r="C774" s="439"/>
      <c r="E774" s="301"/>
      <c r="G774" s="301"/>
      <c r="I774" s="301"/>
      <c r="K774" s="301"/>
      <c r="M774" s="301"/>
      <c r="O774" s="301"/>
      <c r="Q774" s="301"/>
      <c r="S774" s="301"/>
      <c r="U774" s="301"/>
      <c r="W774" s="301"/>
      <c r="Y774" s="301"/>
      <c r="AA774" s="301"/>
      <c r="AC774" s="301"/>
      <c r="AE774" s="301"/>
      <c r="AG774" s="301"/>
      <c r="AI774" s="301"/>
      <c r="AK774" s="301"/>
    </row>
    <row r="775" ht="13.2" spans="1:37">
      <c r="A775" s="190"/>
      <c r="B775" s="439"/>
      <c r="C775" s="439"/>
      <c r="E775" s="301"/>
      <c r="G775" s="301"/>
      <c r="I775" s="301"/>
      <c r="K775" s="301"/>
      <c r="M775" s="301"/>
      <c r="O775" s="301"/>
      <c r="Q775" s="301"/>
      <c r="S775" s="301"/>
      <c r="U775" s="301"/>
      <c r="W775" s="301"/>
      <c r="Y775" s="301"/>
      <c r="AA775" s="301"/>
      <c r="AC775" s="301"/>
      <c r="AE775" s="301"/>
      <c r="AG775" s="301"/>
      <c r="AI775" s="301"/>
      <c r="AK775" s="301"/>
    </row>
    <row r="776" ht="13.2" spans="1:37">
      <c r="A776" s="190"/>
      <c r="B776" s="439"/>
      <c r="C776" s="439"/>
      <c r="E776" s="301"/>
      <c r="G776" s="301"/>
      <c r="I776" s="301"/>
      <c r="K776" s="301"/>
      <c r="M776" s="301"/>
      <c r="O776" s="301"/>
      <c r="Q776" s="301"/>
      <c r="S776" s="301"/>
      <c r="U776" s="301"/>
      <c r="W776" s="301"/>
      <c r="Y776" s="301"/>
      <c r="AA776" s="301"/>
      <c r="AC776" s="301"/>
      <c r="AE776" s="301"/>
      <c r="AG776" s="301"/>
      <c r="AI776" s="301"/>
      <c r="AK776" s="301"/>
    </row>
    <row r="777" ht="13.2" spans="1:37">
      <c r="A777" s="190"/>
      <c r="B777" s="439"/>
      <c r="C777" s="439"/>
      <c r="E777" s="301"/>
      <c r="G777" s="301"/>
      <c r="I777" s="301"/>
      <c r="K777" s="301"/>
      <c r="M777" s="301"/>
      <c r="O777" s="301"/>
      <c r="Q777" s="301"/>
      <c r="S777" s="301"/>
      <c r="U777" s="301"/>
      <c r="W777" s="301"/>
      <c r="Y777" s="301"/>
      <c r="AA777" s="301"/>
      <c r="AC777" s="301"/>
      <c r="AE777" s="301"/>
      <c r="AG777" s="301"/>
      <c r="AI777" s="301"/>
      <c r="AK777" s="301"/>
    </row>
    <row r="778" ht="13.2" spans="1:37">
      <c r="A778" s="190"/>
      <c r="B778" s="439"/>
      <c r="C778" s="439"/>
      <c r="E778" s="301"/>
      <c r="G778" s="301"/>
      <c r="I778" s="301"/>
      <c r="K778" s="301"/>
      <c r="M778" s="301"/>
      <c r="O778" s="301"/>
      <c r="Q778" s="301"/>
      <c r="S778" s="301"/>
      <c r="U778" s="301"/>
      <c r="W778" s="301"/>
      <c r="Y778" s="301"/>
      <c r="AA778" s="301"/>
      <c r="AC778" s="301"/>
      <c r="AE778" s="301"/>
      <c r="AG778" s="301"/>
      <c r="AI778" s="301"/>
      <c r="AK778" s="301"/>
    </row>
    <row r="779" ht="13.2" spans="1:37">
      <c r="A779" s="190"/>
      <c r="B779" s="439"/>
      <c r="C779" s="439"/>
      <c r="E779" s="301"/>
      <c r="G779" s="301"/>
      <c r="I779" s="301"/>
      <c r="K779" s="301"/>
      <c r="M779" s="301"/>
      <c r="O779" s="301"/>
      <c r="Q779" s="301"/>
      <c r="S779" s="301"/>
      <c r="U779" s="301"/>
      <c r="W779" s="301"/>
      <c r="Y779" s="301"/>
      <c r="AA779" s="301"/>
      <c r="AC779" s="301"/>
      <c r="AE779" s="301"/>
      <c r="AG779" s="301"/>
      <c r="AI779" s="301"/>
      <c r="AK779" s="301"/>
    </row>
    <row r="780" ht="13.2" spans="1:37">
      <c r="A780" s="190"/>
      <c r="B780" s="439"/>
      <c r="C780" s="439"/>
      <c r="E780" s="301"/>
      <c r="G780" s="301"/>
      <c r="I780" s="301"/>
      <c r="K780" s="301"/>
      <c r="M780" s="301"/>
      <c r="O780" s="301"/>
      <c r="Q780" s="301"/>
      <c r="S780" s="301"/>
      <c r="U780" s="301"/>
      <c r="W780" s="301"/>
      <c r="Y780" s="301"/>
      <c r="AA780" s="301"/>
      <c r="AC780" s="301"/>
      <c r="AE780" s="301"/>
      <c r="AG780" s="301"/>
      <c r="AI780" s="301"/>
      <c r="AK780" s="301"/>
    </row>
    <row r="781" ht="13.2" spans="1:37">
      <c r="A781" s="190"/>
      <c r="B781" s="439"/>
      <c r="C781" s="439"/>
      <c r="E781" s="301"/>
      <c r="G781" s="301"/>
      <c r="I781" s="301"/>
      <c r="K781" s="301"/>
      <c r="M781" s="301"/>
      <c r="O781" s="301"/>
      <c r="Q781" s="301"/>
      <c r="S781" s="301"/>
      <c r="U781" s="301"/>
      <c r="W781" s="301"/>
      <c r="Y781" s="301"/>
      <c r="AA781" s="301"/>
      <c r="AC781" s="301"/>
      <c r="AE781" s="301"/>
      <c r="AG781" s="301"/>
      <c r="AI781" s="301"/>
      <c r="AK781" s="301"/>
    </row>
    <row r="782" ht="13.2" spans="1:37">
      <c r="A782" s="190"/>
      <c r="B782" s="439"/>
      <c r="C782" s="439"/>
      <c r="E782" s="301"/>
      <c r="G782" s="301"/>
      <c r="I782" s="301"/>
      <c r="K782" s="301"/>
      <c r="M782" s="301"/>
      <c r="O782" s="301"/>
      <c r="Q782" s="301"/>
      <c r="S782" s="301"/>
      <c r="U782" s="301"/>
      <c r="W782" s="301"/>
      <c r="Y782" s="301"/>
      <c r="AA782" s="301"/>
      <c r="AC782" s="301"/>
      <c r="AE782" s="301"/>
      <c r="AG782" s="301"/>
      <c r="AI782" s="301"/>
      <c r="AK782" s="301"/>
    </row>
    <row r="783" ht="13.2" spans="1:37">
      <c r="A783" s="190"/>
      <c r="B783" s="439"/>
      <c r="C783" s="439"/>
      <c r="E783" s="301"/>
      <c r="G783" s="301"/>
      <c r="I783" s="301"/>
      <c r="K783" s="301"/>
      <c r="M783" s="301"/>
      <c r="O783" s="301"/>
      <c r="Q783" s="301"/>
      <c r="S783" s="301"/>
      <c r="U783" s="301"/>
      <c r="W783" s="301"/>
      <c r="Y783" s="301"/>
      <c r="AA783" s="301"/>
      <c r="AC783" s="301"/>
      <c r="AE783" s="301"/>
      <c r="AG783" s="301"/>
      <c r="AI783" s="301"/>
      <c r="AK783" s="301"/>
    </row>
    <row r="784" ht="13.2" spans="1:37">
      <c r="A784" s="190"/>
      <c r="B784" s="439"/>
      <c r="C784" s="439"/>
      <c r="E784" s="301"/>
      <c r="G784" s="301"/>
      <c r="I784" s="301"/>
      <c r="K784" s="301"/>
      <c r="M784" s="301"/>
      <c r="O784" s="301"/>
      <c r="Q784" s="301"/>
      <c r="S784" s="301"/>
      <c r="U784" s="301"/>
      <c r="W784" s="301"/>
      <c r="Y784" s="301"/>
      <c r="AA784" s="301"/>
      <c r="AC784" s="301"/>
      <c r="AE784" s="301"/>
      <c r="AG784" s="301"/>
      <c r="AI784" s="301"/>
      <c r="AK784" s="301"/>
    </row>
    <row r="785" ht="13.2" spans="1:37">
      <c r="A785" s="190"/>
      <c r="B785" s="439"/>
      <c r="C785" s="439"/>
      <c r="E785" s="301"/>
      <c r="G785" s="301"/>
      <c r="I785" s="301"/>
      <c r="K785" s="301"/>
      <c r="M785" s="301"/>
      <c r="O785" s="301"/>
      <c r="Q785" s="301"/>
      <c r="S785" s="301"/>
      <c r="U785" s="301"/>
      <c r="W785" s="301"/>
      <c r="Y785" s="301"/>
      <c r="AA785" s="301"/>
      <c r="AC785" s="301"/>
      <c r="AE785" s="301"/>
      <c r="AG785" s="301"/>
      <c r="AI785" s="301"/>
      <c r="AK785" s="301"/>
    </row>
    <row r="786" ht="13.2" spans="1:37">
      <c r="A786" s="190"/>
      <c r="B786" s="439"/>
      <c r="C786" s="439"/>
      <c r="E786" s="301"/>
      <c r="G786" s="301"/>
      <c r="I786" s="301"/>
      <c r="K786" s="301"/>
      <c r="M786" s="301"/>
      <c r="O786" s="301"/>
      <c r="Q786" s="301"/>
      <c r="S786" s="301"/>
      <c r="U786" s="301"/>
      <c r="W786" s="301"/>
      <c r="Y786" s="301"/>
      <c r="AA786" s="301"/>
      <c r="AC786" s="301"/>
      <c r="AE786" s="301"/>
      <c r="AG786" s="301"/>
      <c r="AI786" s="301"/>
      <c r="AK786" s="301"/>
    </row>
    <row r="787" ht="13.2" spans="1:37">
      <c r="A787" s="190"/>
      <c r="B787" s="439"/>
      <c r="C787" s="439"/>
      <c r="E787" s="301"/>
      <c r="G787" s="301"/>
      <c r="I787" s="301"/>
      <c r="K787" s="301"/>
      <c r="M787" s="301"/>
      <c r="O787" s="301"/>
      <c r="Q787" s="301"/>
      <c r="S787" s="301"/>
      <c r="U787" s="301"/>
      <c r="W787" s="301"/>
      <c r="Y787" s="301"/>
      <c r="AA787" s="301"/>
      <c r="AC787" s="301"/>
      <c r="AE787" s="301"/>
      <c r="AG787" s="301"/>
      <c r="AI787" s="301"/>
      <c r="AK787" s="301"/>
    </row>
    <row r="788" ht="13.2" spans="1:37">
      <c r="A788" s="190"/>
      <c r="B788" s="439"/>
      <c r="C788" s="439"/>
      <c r="E788" s="301"/>
      <c r="G788" s="301"/>
      <c r="I788" s="301"/>
      <c r="K788" s="301"/>
      <c r="M788" s="301"/>
      <c r="O788" s="301"/>
      <c r="Q788" s="301"/>
      <c r="S788" s="301"/>
      <c r="U788" s="301"/>
      <c r="W788" s="301"/>
      <c r="Y788" s="301"/>
      <c r="AA788" s="301"/>
      <c r="AC788" s="301"/>
      <c r="AE788" s="301"/>
      <c r="AG788" s="301"/>
      <c r="AI788" s="301"/>
      <c r="AK788" s="301"/>
    </row>
    <row r="789" ht="13.2" spans="1:37">
      <c r="A789" s="190"/>
      <c r="B789" s="439"/>
      <c r="C789" s="439"/>
      <c r="E789" s="301"/>
      <c r="G789" s="301"/>
      <c r="I789" s="301"/>
      <c r="K789" s="301"/>
      <c r="M789" s="301"/>
      <c r="O789" s="301"/>
      <c r="Q789" s="301"/>
      <c r="S789" s="301"/>
      <c r="U789" s="301"/>
      <c r="W789" s="301"/>
      <c r="Y789" s="301"/>
      <c r="AA789" s="301"/>
      <c r="AC789" s="301"/>
      <c r="AE789" s="301"/>
      <c r="AG789" s="301"/>
      <c r="AI789" s="301"/>
      <c r="AK789" s="301"/>
    </row>
    <row r="790" ht="13.2" spans="1:37">
      <c r="A790" s="190"/>
      <c r="B790" s="439"/>
      <c r="C790" s="439"/>
      <c r="E790" s="301"/>
      <c r="G790" s="301"/>
      <c r="I790" s="301"/>
      <c r="K790" s="301"/>
      <c r="M790" s="301"/>
      <c r="O790" s="301"/>
      <c r="Q790" s="301"/>
      <c r="S790" s="301"/>
      <c r="U790" s="301"/>
      <c r="W790" s="301"/>
      <c r="Y790" s="301"/>
      <c r="AA790" s="301"/>
      <c r="AC790" s="301"/>
      <c r="AE790" s="301"/>
      <c r="AG790" s="301"/>
      <c r="AI790" s="301"/>
      <c r="AK790" s="301"/>
    </row>
    <row r="791" ht="13.2" spans="1:37">
      <c r="A791" s="190"/>
      <c r="B791" s="439"/>
      <c r="C791" s="439"/>
      <c r="E791" s="301"/>
      <c r="G791" s="301"/>
      <c r="I791" s="301"/>
      <c r="K791" s="301"/>
      <c r="M791" s="301"/>
      <c r="O791" s="301"/>
      <c r="Q791" s="301"/>
      <c r="S791" s="301"/>
      <c r="U791" s="301"/>
      <c r="W791" s="301"/>
      <c r="Y791" s="301"/>
      <c r="AA791" s="301"/>
      <c r="AC791" s="301"/>
      <c r="AE791" s="301"/>
      <c r="AG791" s="301"/>
      <c r="AI791" s="301"/>
      <c r="AK791" s="301"/>
    </row>
    <row r="792" ht="13.2" spans="1:37">
      <c r="A792" s="190"/>
      <c r="B792" s="439"/>
      <c r="C792" s="439"/>
      <c r="E792" s="301"/>
      <c r="G792" s="301"/>
      <c r="I792" s="301"/>
      <c r="K792" s="301"/>
      <c r="M792" s="301"/>
      <c r="O792" s="301"/>
      <c r="Q792" s="301"/>
      <c r="S792" s="301"/>
      <c r="U792" s="301"/>
      <c r="W792" s="301"/>
      <c r="Y792" s="301"/>
      <c r="AA792" s="301"/>
      <c r="AC792" s="301"/>
      <c r="AE792" s="301"/>
      <c r="AG792" s="301"/>
      <c r="AI792" s="301"/>
      <c r="AK792" s="301"/>
    </row>
    <row r="793" ht="13.2" spans="1:37">
      <c r="A793" s="190"/>
      <c r="B793" s="439"/>
      <c r="C793" s="439"/>
      <c r="E793" s="301"/>
      <c r="G793" s="301"/>
      <c r="I793" s="301"/>
      <c r="K793" s="301"/>
      <c r="M793" s="301"/>
      <c r="O793" s="301"/>
      <c r="Q793" s="301"/>
      <c r="S793" s="301"/>
      <c r="U793" s="301"/>
      <c r="W793" s="301"/>
      <c r="Y793" s="301"/>
      <c r="AA793" s="301"/>
      <c r="AC793" s="301"/>
      <c r="AE793" s="301"/>
      <c r="AG793" s="301"/>
      <c r="AI793" s="301"/>
      <c r="AK793" s="301"/>
    </row>
    <row r="794" ht="13.2" spans="1:37">
      <c r="A794" s="190"/>
      <c r="B794" s="439"/>
      <c r="C794" s="439"/>
      <c r="E794" s="301"/>
      <c r="G794" s="301"/>
      <c r="I794" s="301"/>
      <c r="K794" s="301"/>
      <c r="M794" s="301"/>
      <c r="O794" s="301"/>
      <c r="Q794" s="301"/>
      <c r="S794" s="301"/>
      <c r="U794" s="301"/>
      <c r="W794" s="301"/>
      <c r="Y794" s="301"/>
      <c r="AA794" s="301"/>
      <c r="AC794" s="301"/>
      <c r="AE794" s="301"/>
      <c r="AG794" s="301"/>
      <c r="AI794" s="301"/>
      <c r="AK794" s="301"/>
    </row>
    <row r="795" ht="13.2" spans="1:37">
      <c r="A795" s="190"/>
      <c r="B795" s="439"/>
      <c r="C795" s="439"/>
      <c r="E795" s="301"/>
      <c r="G795" s="301"/>
      <c r="I795" s="301"/>
      <c r="K795" s="301"/>
      <c r="M795" s="301"/>
      <c r="O795" s="301"/>
      <c r="Q795" s="301"/>
      <c r="S795" s="301"/>
      <c r="U795" s="301"/>
      <c r="W795" s="301"/>
      <c r="Y795" s="301"/>
      <c r="AA795" s="301"/>
      <c r="AC795" s="301"/>
      <c r="AE795" s="301"/>
      <c r="AG795" s="301"/>
      <c r="AI795" s="301"/>
      <c r="AK795" s="301"/>
    </row>
    <row r="796" ht="13.2" spans="1:37">
      <c r="A796" s="190"/>
      <c r="B796" s="439"/>
      <c r="C796" s="439"/>
      <c r="E796" s="301"/>
      <c r="G796" s="301"/>
      <c r="I796" s="301"/>
      <c r="K796" s="301"/>
      <c r="M796" s="301"/>
      <c r="O796" s="301"/>
      <c r="Q796" s="301"/>
      <c r="S796" s="301"/>
      <c r="U796" s="301"/>
      <c r="W796" s="301"/>
      <c r="Y796" s="301"/>
      <c r="AA796" s="301"/>
      <c r="AC796" s="301"/>
      <c r="AE796" s="301"/>
      <c r="AG796" s="301"/>
      <c r="AI796" s="301"/>
      <c r="AK796" s="301"/>
    </row>
    <row r="797" ht="13.2" spans="1:37">
      <c r="A797" s="190"/>
      <c r="B797" s="439"/>
      <c r="C797" s="439"/>
      <c r="E797" s="301"/>
      <c r="G797" s="301"/>
      <c r="I797" s="301"/>
      <c r="K797" s="301"/>
      <c r="M797" s="301"/>
      <c r="O797" s="301"/>
      <c r="Q797" s="301"/>
      <c r="S797" s="301"/>
      <c r="U797" s="301"/>
      <c r="W797" s="301"/>
      <c r="Y797" s="301"/>
      <c r="AA797" s="301"/>
      <c r="AC797" s="301"/>
      <c r="AE797" s="301"/>
      <c r="AG797" s="301"/>
      <c r="AI797" s="301"/>
      <c r="AK797" s="301"/>
    </row>
    <row r="798" ht="13.2" spans="1:37">
      <c r="A798" s="190"/>
      <c r="B798" s="439"/>
      <c r="C798" s="439"/>
      <c r="E798" s="301"/>
      <c r="G798" s="301"/>
      <c r="I798" s="301"/>
      <c r="K798" s="301"/>
      <c r="M798" s="301"/>
      <c r="O798" s="301"/>
      <c r="Q798" s="301"/>
      <c r="S798" s="301"/>
      <c r="U798" s="301"/>
      <c r="W798" s="301"/>
      <c r="Y798" s="301"/>
      <c r="AA798" s="301"/>
      <c r="AC798" s="301"/>
      <c r="AE798" s="301"/>
      <c r="AG798" s="301"/>
      <c r="AI798" s="301"/>
      <c r="AK798" s="301"/>
    </row>
    <row r="799" ht="13.2" spans="1:37">
      <c r="A799" s="190"/>
      <c r="B799" s="439"/>
      <c r="C799" s="439"/>
      <c r="E799" s="301"/>
      <c r="G799" s="301"/>
      <c r="I799" s="301"/>
      <c r="K799" s="301"/>
      <c r="M799" s="301"/>
      <c r="O799" s="301"/>
      <c r="Q799" s="301"/>
      <c r="S799" s="301"/>
      <c r="U799" s="301"/>
      <c r="W799" s="301"/>
      <c r="Y799" s="301"/>
      <c r="AA799" s="301"/>
      <c r="AC799" s="301"/>
      <c r="AE799" s="301"/>
      <c r="AG799" s="301"/>
      <c r="AI799" s="301"/>
      <c r="AK799" s="301"/>
    </row>
    <row r="800" ht="13.2" spans="1:37">
      <c r="A800" s="190"/>
      <c r="B800" s="439"/>
      <c r="C800" s="439"/>
      <c r="E800" s="301"/>
      <c r="G800" s="301"/>
      <c r="I800" s="301"/>
      <c r="K800" s="301"/>
      <c r="M800" s="301"/>
      <c r="O800" s="301"/>
      <c r="Q800" s="301"/>
      <c r="S800" s="301"/>
      <c r="U800" s="301"/>
      <c r="W800" s="301"/>
      <c r="Y800" s="301"/>
      <c r="AA800" s="301"/>
      <c r="AC800" s="301"/>
      <c r="AE800" s="301"/>
      <c r="AG800" s="301"/>
      <c r="AI800" s="301"/>
      <c r="AK800" s="301"/>
    </row>
    <row r="801" ht="13.2" spans="1:37">
      <c r="A801" s="190"/>
      <c r="B801" s="439"/>
      <c r="C801" s="439"/>
      <c r="E801" s="301"/>
      <c r="G801" s="301"/>
      <c r="I801" s="301"/>
      <c r="K801" s="301"/>
      <c r="M801" s="301"/>
      <c r="O801" s="301"/>
      <c r="Q801" s="301"/>
      <c r="S801" s="301"/>
      <c r="U801" s="301"/>
      <c r="W801" s="301"/>
      <c r="Y801" s="301"/>
      <c r="AA801" s="301"/>
      <c r="AC801" s="301"/>
      <c r="AE801" s="301"/>
      <c r="AG801" s="301"/>
      <c r="AI801" s="301"/>
      <c r="AK801" s="301"/>
    </row>
    <row r="802" ht="13.2" spans="1:37">
      <c r="A802" s="190"/>
      <c r="B802" s="439"/>
      <c r="C802" s="439"/>
      <c r="E802" s="301"/>
      <c r="G802" s="301"/>
      <c r="I802" s="301"/>
      <c r="K802" s="301"/>
      <c r="M802" s="301"/>
      <c r="O802" s="301"/>
      <c r="Q802" s="301"/>
      <c r="S802" s="301"/>
      <c r="U802" s="301"/>
      <c r="W802" s="301"/>
      <c r="Y802" s="301"/>
      <c r="AA802" s="301"/>
      <c r="AC802" s="301"/>
      <c r="AE802" s="301"/>
      <c r="AG802" s="301"/>
      <c r="AI802" s="301"/>
      <c r="AK802" s="301"/>
    </row>
    <row r="803" ht="13.2" spans="1:37">
      <c r="A803" s="190"/>
      <c r="B803" s="439"/>
      <c r="C803" s="439"/>
      <c r="E803" s="301"/>
      <c r="G803" s="301"/>
      <c r="I803" s="301"/>
      <c r="K803" s="301"/>
      <c r="M803" s="301"/>
      <c r="O803" s="301"/>
      <c r="Q803" s="301"/>
      <c r="S803" s="301"/>
      <c r="U803" s="301"/>
      <c r="W803" s="301"/>
      <c r="Y803" s="301"/>
      <c r="AA803" s="301"/>
      <c r="AC803" s="301"/>
      <c r="AE803" s="301"/>
      <c r="AG803" s="301"/>
      <c r="AI803" s="301"/>
      <c r="AK803" s="301"/>
    </row>
    <row r="804" ht="13.2" spans="1:37">
      <c r="A804" s="190"/>
      <c r="B804" s="439"/>
      <c r="C804" s="439"/>
      <c r="E804" s="301"/>
      <c r="G804" s="301"/>
      <c r="I804" s="301"/>
      <c r="K804" s="301"/>
      <c r="M804" s="301"/>
      <c r="O804" s="301"/>
      <c r="Q804" s="301"/>
      <c r="S804" s="301"/>
      <c r="U804" s="301"/>
      <c r="W804" s="301"/>
      <c r="Y804" s="301"/>
      <c r="AA804" s="301"/>
      <c r="AC804" s="301"/>
      <c r="AE804" s="301"/>
      <c r="AG804" s="301"/>
      <c r="AI804" s="301"/>
      <c r="AK804" s="301"/>
    </row>
    <row r="805" ht="13.2" spans="1:37">
      <c r="A805" s="190"/>
      <c r="B805" s="439"/>
      <c r="C805" s="439"/>
      <c r="E805" s="301"/>
      <c r="G805" s="301"/>
      <c r="I805" s="301"/>
      <c r="K805" s="301"/>
      <c r="M805" s="301"/>
      <c r="O805" s="301"/>
      <c r="Q805" s="301"/>
      <c r="S805" s="301"/>
      <c r="U805" s="301"/>
      <c r="W805" s="301"/>
      <c r="Y805" s="301"/>
      <c r="AA805" s="301"/>
      <c r="AC805" s="301"/>
      <c r="AE805" s="301"/>
      <c r="AG805" s="301"/>
      <c r="AI805" s="301"/>
      <c r="AK805" s="301"/>
    </row>
    <row r="806" ht="13.2" spans="1:37">
      <c r="A806" s="190"/>
      <c r="B806" s="439"/>
      <c r="C806" s="439"/>
      <c r="E806" s="301"/>
      <c r="G806" s="301"/>
      <c r="I806" s="301"/>
      <c r="K806" s="301"/>
      <c r="M806" s="301"/>
      <c r="O806" s="301"/>
      <c r="Q806" s="301"/>
      <c r="S806" s="301"/>
      <c r="U806" s="301"/>
      <c r="W806" s="301"/>
      <c r="Y806" s="301"/>
      <c r="AA806" s="301"/>
      <c r="AC806" s="301"/>
      <c r="AE806" s="301"/>
      <c r="AG806" s="301"/>
      <c r="AI806" s="301"/>
      <c r="AK806" s="301"/>
    </row>
    <row r="807" ht="13.2" spans="1:37">
      <c r="A807" s="190"/>
      <c r="B807" s="439"/>
      <c r="C807" s="439"/>
      <c r="E807" s="301"/>
      <c r="G807" s="301"/>
      <c r="I807" s="301"/>
      <c r="K807" s="301"/>
      <c r="M807" s="301"/>
      <c r="O807" s="301"/>
      <c r="Q807" s="301"/>
      <c r="S807" s="301"/>
      <c r="U807" s="301"/>
      <c r="W807" s="301"/>
      <c r="Y807" s="301"/>
      <c r="AA807" s="301"/>
      <c r="AC807" s="301"/>
      <c r="AE807" s="301"/>
      <c r="AG807" s="301"/>
      <c r="AI807" s="301"/>
      <c r="AK807" s="301"/>
    </row>
    <row r="808" ht="13.2" spans="1:37">
      <c r="A808" s="190"/>
      <c r="B808" s="439"/>
      <c r="C808" s="439"/>
      <c r="E808" s="301"/>
      <c r="G808" s="301"/>
      <c r="I808" s="301"/>
      <c r="K808" s="301"/>
      <c r="M808" s="301"/>
      <c r="O808" s="301"/>
      <c r="Q808" s="301"/>
      <c r="S808" s="301"/>
      <c r="U808" s="301"/>
      <c r="W808" s="301"/>
      <c r="Y808" s="301"/>
      <c r="AA808" s="301"/>
      <c r="AC808" s="301"/>
      <c r="AE808" s="301"/>
      <c r="AG808" s="301"/>
      <c r="AI808" s="301"/>
      <c r="AK808" s="301"/>
    </row>
    <row r="809" ht="13.2" spans="1:37">
      <c r="A809" s="190"/>
      <c r="B809" s="439"/>
      <c r="C809" s="439"/>
      <c r="E809" s="301"/>
      <c r="G809" s="301"/>
      <c r="I809" s="301"/>
      <c r="K809" s="301"/>
      <c r="M809" s="301"/>
      <c r="O809" s="301"/>
      <c r="Q809" s="301"/>
      <c r="S809" s="301"/>
      <c r="U809" s="301"/>
      <c r="W809" s="301"/>
      <c r="Y809" s="301"/>
      <c r="AA809" s="301"/>
      <c r="AC809" s="301"/>
      <c r="AE809" s="301"/>
      <c r="AG809" s="301"/>
      <c r="AI809" s="301"/>
      <c r="AK809" s="301"/>
    </row>
    <row r="810" ht="13.2" spans="1:37">
      <c r="A810" s="190"/>
      <c r="B810" s="439"/>
      <c r="C810" s="439"/>
      <c r="E810" s="301"/>
      <c r="G810" s="301"/>
      <c r="I810" s="301"/>
      <c r="K810" s="301"/>
      <c r="M810" s="301"/>
      <c r="O810" s="301"/>
      <c r="Q810" s="301"/>
      <c r="S810" s="301"/>
      <c r="U810" s="301"/>
      <c r="W810" s="301"/>
      <c r="Y810" s="301"/>
      <c r="AA810" s="301"/>
      <c r="AC810" s="301"/>
      <c r="AE810" s="301"/>
      <c r="AG810" s="301"/>
      <c r="AI810" s="301"/>
      <c r="AK810" s="301"/>
    </row>
    <row r="811" ht="13.2" spans="1:37">
      <c r="A811" s="190"/>
      <c r="B811" s="439"/>
      <c r="C811" s="439"/>
      <c r="E811" s="301"/>
      <c r="G811" s="301"/>
      <c r="I811" s="301"/>
      <c r="K811" s="301"/>
      <c r="M811" s="301"/>
      <c r="O811" s="301"/>
      <c r="Q811" s="301"/>
      <c r="S811" s="301"/>
      <c r="U811" s="301"/>
      <c r="W811" s="301"/>
      <c r="Y811" s="301"/>
      <c r="AA811" s="301"/>
      <c r="AC811" s="301"/>
      <c r="AE811" s="301"/>
      <c r="AG811" s="301"/>
      <c r="AI811" s="301"/>
      <c r="AK811" s="301"/>
    </row>
    <row r="812" ht="13.2" spans="1:37">
      <c r="A812" s="190"/>
      <c r="B812" s="439"/>
      <c r="C812" s="439"/>
      <c r="E812" s="301"/>
      <c r="G812" s="301"/>
      <c r="I812" s="301"/>
      <c r="K812" s="301"/>
      <c r="M812" s="301"/>
      <c r="O812" s="301"/>
      <c r="Q812" s="301"/>
      <c r="S812" s="301"/>
      <c r="U812" s="301"/>
      <c r="W812" s="301"/>
      <c r="Y812" s="301"/>
      <c r="AA812" s="301"/>
      <c r="AC812" s="301"/>
      <c r="AE812" s="301"/>
      <c r="AG812" s="301"/>
      <c r="AI812" s="301"/>
      <c r="AK812" s="301"/>
    </row>
    <row r="813" ht="13.2" spans="1:37">
      <c r="A813" s="190"/>
      <c r="B813" s="439"/>
      <c r="C813" s="439"/>
      <c r="E813" s="301"/>
      <c r="G813" s="301"/>
      <c r="I813" s="301"/>
      <c r="K813" s="301"/>
      <c r="M813" s="301"/>
      <c r="O813" s="301"/>
      <c r="Q813" s="301"/>
      <c r="S813" s="301"/>
      <c r="U813" s="301"/>
      <c r="W813" s="301"/>
      <c r="Y813" s="301"/>
      <c r="AA813" s="301"/>
      <c r="AC813" s="301"/>
      <c r="AE813" s="301"/>
      <c r="AG813" s="301"/>
      <c r="AI813" s="301"/>
      <c r="AK813" s="301"/>
    </row>
    <row r="814" ht="13.2" spans="1:37">
      <c r="A814" s="190"/>
      <c r="B814" s="439"/>
      <c r="C814" s="439"/>
      <c r="E814" s="301"/>
      <c r="G814" s="301"/>
      <c r="I814" s="301"/>
      <c r="K814" s="301"/>
      <c r="M814" s="301"/>
      <c r="O814" s="301"/>
      <c r="Q814" s="301"/>
      <c r="S814" s="301"/>
      <c r="U814" s="301"/>
      <c r="W814" s="301"/>
      <c r="Y814" s="301"/>
      <c r="AA814" s="301"/>
      <c r="AC814" s="301"/>
      <c r="AE814" s="301"/>
      <c r="AG814" s="301"/>
      <c r="AI814" s="301"/>
      <c r="AK814" s="301"/>
    </row>
    <row r="815" ht="13.2" spans="1:37">
      <c r="A815" s="190"/>
      <c r="B815" s="439"/>
      <c r="C815" s="439"/>
      <c r="E815" s="301"/>
      <c r="G815" s="301"/>
      <c r="I815" s="301"/>
      <c r="K815" s="301"/>
      <c r="M815" s="301"/>
      <c r="O815" s="301"/>
      <c r="Q815" s="301"/>
      <c r="S815" s="301"/>
      <c r="U815" s="301"/>
      <c r="W815" s="301"/>
      <c r="Y815" s="301"/>
      <c r="AA815" s="301"/>
      <c r="AC815" s="301"/>
      <c r="AE815" s="301"/>
      <c r="AG815" s="301"/>
      <c r="AI815" s="301"/>
      <c r="AK815" s="301"/>
    </row>
    <row r="816" ht="13.2" spans="1:37">
      <c r="A816" s="190"/>
      <c r="B816" s="439"/>
      <c r="C816" s="439"/>
      <c r="E816" s="301"/>
      <c r="G816" s="301"/>
      <c r="I816" s="301"/>
      <c r="K816" s="301"/>
      <c r="M816" s="301"/>
      <c r="O816" s="301"/>
      <c r="Q816" s="301"/>
      <c r="S816" s="301"/>
      <c r="U816" s="301"/>
      <c r="W816" s="301"/>
      <c r="Y816" s="301"/>
      <c r="AA816" s="301"/>
      <c r="AC816" s="301"/>
      <c r="AE816" s="301"/>
      <c r="AG816" s="301"/>
      <c r="AI816" s="301"/>
      <c r="AK816" s="301"/>
    </row>
    <row r="817" ht="13.2" spans="1:37">
      <c r="A817" s="190"/>
      <c r="B817" s="439"/>
      <c r="C817" s="439"/>
      <c r="E817" s="301"/>
      <c r="G817" s="301"/>
      <c r="I817" s="301"/>
      <c r="K817" s="301"/>
      <c r="M817" s="301"/>
      <c r="O817" s="301"/>
      <c r="Q817" s="301"/>
      <c r="S817" s="301"/>
      <c r="U817" s="301"/>
      <c r="W817" s="301"/>
      <c r="Y817" s="301"/>
      <c r="AA817" s="301"/>
      <c r="AC817" s="301"/>
      <c r="AE817" s="301"/>
      <c r="AG817" s="301"/>
      <c r="AI817" s="301"/>
      <c r="AK817" s="301"/>
    </row>
    <row r="818" ht="13.2" spans="1:37">
      <c r="A818" s="190"/>
      <c r="B818" s="439"/>
      <c r="C818" s="439"/>
      <c r="E818" s="301"/>
      <c r="G818" s="301"/>
      <c r="I818" s="301"/>
      <c r="K818" s="301"/>
      <c r="M818" s="301"/>
      <c r="O818" s="301"/>
      <c r="Q818" s="301"/>
      <c r="S818" s="301"/>
      <c r="U818" s="301"/>
      <c r="W818" s="301"/>
      <c r="Y818" s="301"/>
      <c r="AA818" s="301"/>
      <c r="AC818" s="301"/>
      <c r="AE818" s="301"/>
      <c r="AG818" s="301"/>
      <c r="AI818" s="301"/>
      <c r="AK818" s="301"/>
    </row>
    <row r="819" ht="13.2" spans="1:37">
      <c r="A819" s="190"/>
      <c r="B819" s="439"/>
      <c r="C819" s="439"/>
      <c r="E819" s="301"/>
      <c r="G819" s="301"/>
      <c r="I819" s="301"/>
      <c r="K819" s="301"/>
      <c r="M819" s="301"/>
      <c r="O819" s="301"/>
      <c r="Q819" s="301"/>
      <c r="S819" s="301"/>
      <c r="U819" s="301"/>
      <c r="W819" s="301"/>
      <c r="Y819" s="301"/>
      <c r="AA819" s="301"/>
      <c r="AC819" s="301"/>
      <c r="AE819" s="301"/>
      <c r="AG819" s="301"/>
      <c r="AI819" s="301"/>
      <c r="AK819" s="301"/>
    </row>
    <row r="820" ht="13.2" spans="1:37">
      <c r="A820" s="190"/>
      <c r="B820" s="439"/>
      <c r="C820" s="439"/>
      <c r="E820" s="301"/>
      <c r="G820" s="301"/>
      <c r="I820" s="301"/>
      <c r="K820" s="301"/>
      <c r="M820" s="301"/>
      <c r="O820" s="301"/>
      <c r="Q820" s="301"/>
      <c r="S820" s="301"/>
      <c r="U820" s="301"/>
      <c r="W820" s="301"/>
      <c r="Y820" s="301"/>
      <c r="AA820" s="301"/>
      <c r="AC820" s="301"/>
      <c r="AE820" s="301"/>
      <c r="AG820" s="301"/>
      <c r="AI820" s="301"/>
      <c r="AK820" s="301"/>
    </row>
    <row r="821" ht="13.2" spans="1:37">
      <c r="A821" s="190"/>
      <c r="B821" s="439"/>
      <c r="C821" s="439"/>
      <c r="E821" s="301"/>
      <c r="G821" s="301"/>
      <c r="I821" s="301"/>
      <c r="K821" s="301"/>
      <c r="M821" s="301"/>
      <c r="O821" s="301"/>
      <c r="Q821" s="301"/>
      <c r="S821" s="301"/>
      <c r="U821" s="301"/>
      <c r="W821" s="301"/>
      <c r="Y821" s="301"/>
      <c r="AA821" s="301"/>
      <c r="AC821" s="301"/>
      <c r="AE821" s="301"/>
      <c r="AG821" s="301"/>
      <c r="AI821" s="301"/>
      <c r="AK821" s="301"/>
    </row>
    <row r="822" ht="13.2" spans="1:37">
      <c r="A822" s="190"/>
      <c r="B822" s="439"/>
      <c r="C822" s="439"/>
      <c r="E822" s="301"/>
      <c r="G822" s="301"/>
      <c r="I822" s="301"/>
      <c r="K822" s="301"/>
      <c r="M822" s="301"/>
      <c r="O822" s="301"/>
      <c r="Q822" s="301"/>
      <c r="S822" s="301"/>
      <c r="U822" s="301"/>
      <c r="W822" s="301"/>
      <c r="Y822" s="301"/>
      <c r="AA822" s="301"/>
      <c r="AC822" s="301"/>
      <c r="AE822" s="301"/>
      <c r="AG822" s="301"/>
      <c r="AI822" s="301"/>
      <c r="AK822" s="301"/>
    </row>
    <row r="823" ht="13.2" spans="1:37">
      <c r="A823" s="190"/>
      <c r="B823" s="439"/>
      <c r="C823" s="439"/>
      <c r="E823" s="301"/>
      <c r="G823" s="301"/>
      <c r="I823" s="301"/>
      <c r="K823" s="301"/>
      <c r="M823" s="301"/>
      <c r="O823" s="301"/>
      <c r="Q823" s="301"/>
      <c r="S823" s="301"/>
      <c r="U823" s="301"/>
      <c r="W823" s="301"/>
      <c r="Y823" s="301"/>
      <c r="AA823" s="301"/>
      <c r="AC823" s="301"/>
      <c r="AE823" s="301"/>
      <c r="AG823" s="301"/>
      <c r="AI823" s="301"/>
      <c r="AK823" s="301"/>
    </row>
    <row r="824" ht="13.2" spans="1:37">
      <c r="A824" s="190"/>
      <c r="B824" s="439"/>
      <c r="C824" s="439"/>
      <c r="E824" s="301"/>
      <c r="G824" s="301"/>
      <c r="I824" s="301"/>
      <c r="K824" s="301"/>
      <c r="M824" s="301"/>
      <c r="O824" s="301"/>
      <c r="Q824" s="301"/>
      <c r="S824" s="301"/>
      <c r="U824" s="301"/>
      <c r="W824" s="301"/>
      <c r="Y824" s="301"/>
      <c r="AA824" s="301"/>
      <c r="AC824" s="301"/>
      <c r="AE824" s="301"/>
      <c r="AG824" s="301"/>
      <c r="AI824" s="301"/>
      <c r="AK824" s="301"/>
    </row>
    <row r="825" ht="13.2" spans="1:37">
      <c r="A825" s="190"/>
      <c r="B825" s="439"/>
      <c r="C825" s="439"/>
      <c r="E825" s="301"/>
      <c r="G825" s="301"/>
      <c r="I825" s="301"/>
      <c r="K825" s="301"/>
      <c r="M825" s="301"/>
      <c r="O825" s="301"/>
      <c r="Q825" s="301"/>
      <c r="S825" s="301"/>
      <c r="U825" s="301"/>
      <c r="W825" s="301"/>
      <c r="Y825" s="301"/>
      <c r="AA825" s="301"/>
      <c r="AC825" s="301"/>
      <c r="AE825" s="301"/>
      <c r="AG825" s="301"/>
      <c r="AI825" s="301"/>
      <c r="AK825" s="301"/>
    </row>
    <row r="826" ht="13.2" spans="1:37">
      <c r="A826" s="190"/>
      <c r="B826" s="439"/>
      <c r="C826" s="439"/>
      <c r="E826" s="301"/>
      <c r="G826" s="301"/>
      <c r="I826" s="301"/>
      <c r="K826" s="301"/>
      <c r="M826" s="301"/>
      <c r="O826" s="301"/>
      <c r="Q826" s="301"/>
      <c r="S826" s="301"/>
      <c r="U826" s="301"/>
      <c r="W826" s="301"/>
      <c r="Y826" s="301"/>
      <c r="AA826" s="301"/>
      <c r="AC826" s="301"/>
      <c r="AE826" s="301"/>
      <c r="AG826" s="301"/>
      <c r="AI826" s="301"/>
      <c r="AK826" s="301"/>
    </row>
    <row r="827" ht="13.2" spans="1:37">
      <c r="A827" s="190"/>
      <c r="B827" s="439"/>
      <c r="C827" s="439"/>
      <c r="E827" s="301"/>
      <c r="G827" s="301"/>
      <c r="I827" s="301"/>
      <c r="K827" s="301"/>
      <c r="M827" s="301"/>
      <c r="O827" s="301"/>
      <c r="Q827" s="301"/>
      <c r="S827" s="301"/>
      <c r="U827" s="301"/>
      <c r="W827" s="301"/>
      <c r="Y827" s="301"/>
      <c r="AA827" s="301"/>
      <c r="AC827" s="301"/>
      <c r="AE827" s="301"/>
      <c r="AG827" s="301"/>
      <c r="AI827" s="301"/>
      <c r="AK827" s="301"/>
    </row>
    <row r="828" ht="13.2" spans="1:37">
      <c r="A828" s="190"/>
      <c r="B828" s="439"/>
      <c r="C828" s="439"/>
      <c r="E828" s="301"/>
      <c r="G828" s="301"/>
      <c r="I828" s="301"/>
      <c r="K828" s="301"/>
      <c r="M828" s="301"/>
      <c r="O828" s="301"/>
      <c r="Q828" s="301"/>
      <c r="S828" s="301"/>
      <c r="U828" s="301"/>
      <c r="W828" s="301"/>
      <c r="Y828" s="301"/>
      <c r="AA828" s="301"/>
      <c r="AC828" s="301"/>
      <c r="AE828" s="301"/>
      <c r="AG828" s="301"/>
      <c r="AI828" s="301"/>
      <c r="AK828" s="301"/>
    </row>
    <row r="829" ht="13.2" spans="1:37">
      <c r="A829" s="190"/>
      <c r="B829" s="439"/>
      <c r="C829" s="439"/>
      <c r="E829" s="301"/>
      <c r="G829" s="301"/>
      <c r="I829" s="301"/>
      <c r="K829" s="301"/>
      <c r="M829" s="301"/>
      <c r="O829" s="301"/>
      <c r="Q829" s="301"/>
      <c r="S829" s="301"/>
      <c r="U829" s="301"/>
      <c r="W829" s="301"/>
      <c r="Y829" s="301"/>
      <c r="AA829" s="301"/>
      <c r="AC829" s="301"/>
      <c r="AE829" s="301"/>
      <c r="AG829" s="301"/>
      <c r="AI829" s="301"/>
      <c r="AK829" s="301"/>
    </row>
    <row r="830" ht="13.2" spans="1:37">
      <c r="A830" s="190"/>
      <c r="B830" s="439"/>
      <c r="C830" s="439"/>
      <c r="E830" s="301"/>
      <c r="G830" s="301"/>
      <c r="I830" s="301"/>
      <c r="K830" s="301"/>
      <c r="M830" s="301"/>
      <c r="O830" s="301"/>
      <c r="Q830" s="301"/>
      <c r="S830" s="301"/>
      <c r="U830" s="301"/>
      <c r="W830" s="301"/>
      <c r="Y830" s="301"/>
      <c r="AA830" s="301"/>
      <c r="AC830" s="301"/>
      <c r="AE830" s="301"/>
      <c r="AG830" s="301"/>
      <c r="AI830" s="301"/>
      <c r="AK830" s="301"/>
    </row>
    <row r="831" ht="13.2" spans="1:37">
      <c r="A831" s="190"/>
      <c r="B831" s="439"/>
      <c r="C831" s="439"/>
      <c r="E831" s="301"/>
      <c r="G831" s="301"/>
      <c r="I831" s="301"/>
      <c r="K831" s="301"/>
      <c r="M831" s="301"/>
      <c r="O831" s="301"/>
      <c r="Q831" s="301"/>
      <c r="S831" s="301"/>
      <c r="U831" s="301"/>
      <c r="W831" s="301"/>
      <c r="Y831" s="301"/>
      <c r="AA831" s="301"/>
      <c r="AC831" s="301"/>
      <c r="AE831" s="301"/>
      <c r="AG831" s="301"/>
      <c r="AI831" s="301"/>
      <c r="AK831" s="301"/>
    </row>
    <row r="832" ht="13.2" spans="1:37">
      <c r="A832" s="190"/>
      <c r="B832" s="439"/>
      <c r="C832" s="439"/>
      <c r="E832" s="301"/>
      <c r="G832" s="301"/>
      <c r="I832" s="301"/>
      <c r="K832" s="301"/>
      <c r="M832" s="301"/>
      <c r="O832" s="301"/>
      <c r="Q832" s="301"/>
      <c r="S832" s="301"/>
      <c r="U832" s="301"/>
      <c r="W832" s="301"/>
      <c r="Y832" s="301"/>
      <c r="AA832" s="301"/>
      <c r="AC832" s="301"/>
      <c r="AE832" s="301"/>
      <c r="AG832" s="301"/>
      <c r="AI832" s="301"/>
      <c r="AK832" s="301"/>
    </row>
    <row r="833" ht="13.2" spans="1:37">
      <c r="A833" s="190"/>
      <c r="B833" s="439"/>
      <c r="C833" s="439"/>
      <c r="E833" s="301"/>
      <c r="G833" s="301"/>
      <c r="I833" s="301"/>
      <c r="K833" s="301"/>
      <c r="M833" s="301"/>
      <c r="O833" s="301"/>
      <c r="Q833" s="301"/>
      <c r="S833" s="301"/>
      <c r="U833" s="301"/>
      <c r="W833" s="301"/>
      <c r="Y833" s="301"/>
      <c r="AA833" s="301"/>
      <c r="AC833" s="301"/>
      <c r="AE833" s="301"/>
      <c r="AG833" s="301"/>
      <c r="AI833" s="301"/>
      <c r="AK833" s="301"/>
    </row>
    <row r="834" ht="13.2" spans="1:37">
      <c r="A834" s="190"/>
      <c r="B834" s="439"/>
      <c r="C834" s="439"/>
      <c r="E834" s="301"/>
      <c r="G834" s="301"/>
      <c r="I834" s="301"/>
      <c r="K834" s="301"/>
      <c r="M834" s="301"/>
      <c r="O834" s="301"/>
      <c r="Q834" s="301"/>
      <c r="S834" s="301"/>
      <c r="U834" s="301"/>
      <c r="W834" s="301"/>
      <c r="Y834" s="301"/>
      <c r="AA834" s="301"/>
      <c r="AC834" s="301"/>
      <c r="AE834" s="301"/>
      <c r="AG834" s="301"/>
      <c r="AI834" s="301"/>
      <c r="AK834" s="301"/>
    </row>
    <row r="835" ht="13.2" spans="1:37">
      <c r="A835" s="190"/>
      <c r="B835" s="439"/>
      <c r="C835" s="439"/>
      <c r="E835" s="301"/>
      <c r="G835" s="301"/>
      <c r="I835" s="301"/>
      <c r="K835" s="301"/>
      <c r="M835" s="301"/>
      <c r="O835" s="301"/>
      <c r="Q835" s="301"/>
      <c r="S835" s="301"/>
      <c r="U835" s="301"/>
      <c r="W835" s="301"/>
      <c r="Y835" s="301"/>
      <c r="AA835" s="301"/>
      <c r="AC835" s="301"/>
      <c r="AE835" s="301"/>
      <c r="AG835" s="301"/>
      <c r="AI835" s="301"/>
      <c r="AK835" s="301"/>
    </row>
    <row r="836" ht="13.2" spans="1:37">
      <c r="A836" s="190"/>
      <c r="B836" s="439"/>
      <c r="C836" s="439"/>
      <c r="E836" s="301"/>
      <c r="G836" s="301"/>
      <c r="I836" s="301"/>
      <c r="K836" s="301"/>
      <c r="M836" s="301"/>
      <c r="O836" s="301"/>
      <c r="Q836" s="301"/>
      <c r="S836" s="301"/>
      <c r="U836" s="301"/>
      <c r="W836" s="301"/>
      <c r="Y836" s="301"/>
      <c r="AA836" s="301"/>
      <c r="AC836" s="301"/>
      <c r="AE836" s="301"/>
      <c r="AG836" s="301"/>
      <c r="AI836" s="301"/>
      <c r="AK836" s="301"/>
    </row>
    <row r="837" ht="13.2" spans="1:37">
      <c r="A837" s="190"/>
      <c r="B837" s="439"/>
      <c r="C837" s="439"/>
      <c r="E837" s="301"/>
      <c r="G837" s="301"/>
      <c r="I837" s="301"/>
      <c r="K837" s="301"/>
      <c r="M837" s="301"/>
      <c r="O837" s="301"/>
      <c r="Q837" s="301"/>
      <c r="S837" s="301"/>
      <c r="U837" s="301"/>
      <c r="W837" s="301"/>
      <c r="Y837" s="301"/>
      <c r="AA837" s="301"/>
      <c r="AC837" s="301"/>
      <c r="AE837" s="301"/>
      <c r="AG837" s="301"/>
      <c r="AI837" s="301"/>
      <c r="AK837" s="301"/>
    </row>
    <row r="838" ht="13.2" spans="1:37">
      <c r="A838" s="190"/>
      <c r="B838" s="439"/>
      <c r="C838" s="439"/>
      <c r="E838" s="301"/>
      <c r="G838" s="301"/>
      <c r="I838" s="301"/>
      <c r="K838" s="301"/>
      <c r="M838" s="301"/>
      <c r="O838" s="301"/>
      <c r="Q838" s="301"/>
      <c r="S838" s="301"/>
      <c r="U838" s="301"/>
      <c r="W838" s="301"/>
      <c r="Y838" s="301"/>
      <c r="AA838" s="301"/>
      <c r="AC838" s="301"/>
      <c r="AE838" s="301"/>
      <c r="AG838" s="301"/>
      <c r="AI838" s="301"/>
      <c r="AK838" s="301"/>
    </row>
    <row r="839" ht="13.2" spans="1:37">
      <c r="A839" s="190"/>
      <c r="B839" s="439"/>
      <c r="C839" s="439"/>
      <c r="E839" s="301"/>
      <c r="G839" s="301"/>
      <c r="I839" s="301"/>
      <c r="K839" s="301"/>
      <c r="M839" s="301"/>
      <c r="O839" s="301"/>
      <c r="Q839" s="301"/>
      <c r="S839" s="301"/>
      <c r="U839" s="301"/>
      <c r="W839" s="301"/>
      <c r="Y839" s="301"/>
      <c r="AA839" s="301"/>
      <c r="AC839" s="301"/>
      <c r="AE839" s="301"/>
      <c r="AG839" s="301"/>
      <c r="AI839" s="301"/>
      <c r="AK839" s="301"/>
    </row>
    <row r="840" ht="13.2" spans="1:37">
      <c r="A840" s="190"/>
      <c r="B840" s="439"/>
      <c r="C840" s="439"/>
      <c r="E840" s="301"/>
      <c r="G840" s="301"/>
      <c r="I840" s="301"/>
      <c r="K840" s="301"/>
      <c r="M840" s="301"/>
      <c r="O840" s="301"/>
      <c r="Q840" s="301"/>
      <c r="S840" s="301"/>
      <c r="U840" s="301"/>
      <c r="W840" s="301"/>
      <c r="Y840" s="301"/>
      <c r="AA840" s="301"/>
      <c r="AC840" s="301"/>
      <c r="AE840" s="301"/>
      <c r="AG840" s="301"/>
      <c r="AI840" s="301"/>
      <c r="AK840" s="301"/>
    </row>
    <row r="841" ht="13.2" spans="1:37">
      <c r="A841" s="190"/>
      <c r="B841" s="439"/>
      <c r="C841" s="439"/>
      <c r="E841" s="301"/>
      <c r="G841" s="301"/>
      <c r="I841" s="301"/>
      <c r="K841" s="301"/>
      <c r="M841" s="301"/>
      <c r="O841" s="301"/>
      <c r="Q841" s="301"/>
      <c r="S841" s="301"/>
      <c r="U841" s="301"/>
      <c r="W841" s="301"/>
      <c r="Y841" s="301"/>
      <c r="AA841" s="301"/>
      <c r="AC841" s="301"/>
      <c r="AE841" s="301"/>
      <c r="AG841" s="301"/>
      <c r="AI841" s="301"/>
      <c r="AK841" s="301"/>
    </row>
    <row r="842" ht="13.2" spans="1:37">
      <c r="A842" s="190"/>
      <c r="B842" s="439"/>
      <c r="C842" s="439"/>
      <c r="E842" s="301"/>
      <c r="G842" s="301"/>
      <c r="I842" s="301"/>
      <c r="K842" s="301"/>
      <c r="M842" s="301"/>
      <c r="O842" s="301"/>
      <c r="Q842" s="301"/>
      <c r="S842" s="301"/>
      <c r="U842" s="301"/>
      <c r="W842" s="301"/>
      <c r="Y842" s="301"/>
      <c r="AA842" s="301"/>
      <c r="AC842" s="301"/>
      <c r="AE842" s="301"/>
      <c r="AG842" s="301"/>
      <c r="AI842" s="301"/>
      <c r="AK842" s="301"/>
    </row>
    <row r="843" ht="13.2" spans="1:37">
      <c r="A843" s="190"/>
      <c r="B843" s="439"/>
      <c r="C843" s="439"/>
      <c r="E843" s="301"/>
      <c r="G843" s="301"/>
      <c r="I843" s="301"/>
      <c r="K843" s="301"/>
      <c r="M843" s="301"/>
      <c r="O843" s="301"/>
      <c r="Q843" s="301"/>
      <c r="S843" s="301"/>
      <c r="U843" s="301"/>
      <c r="W843" s="301"/>
      <c r="Y843" s="301"/>
      <c r="AA843" s="301"/>
      <c r="AC843" s="301"/>
      <c r="AE843" s="301"/>
      <c r="AG843" s="301"/>
      <c r="AI843" s="301"/>
      <c r="AK843" s="301"/>
    </row>
    <row r="844" ht="13.2" spans="1:37">
      <c r="A844" s="190"/>
      <c r="B844" s="439"/>
      <c r="C844" s="439"/>
      <c r="E844" s="301"/>
      <c r="G844" s="301"/>
      <c r="I844" s="301"/>
      <c r="K844" s="301"/>
      <c r="M844" s="301"/>
      <c r="O844" s="301"/>
      <c r="Q844" s="301"/>
      <c r="S844" s="301"/>
      <c r="U844" s="301"/>
      <c r="W844" s="301"/>
      <c r="Y844" s="301"/>
      <c r="AA844" s="301"/>
      <c r="AC844" s="301"/>
      <c r="AE844" s="301"/>
      <c r="AG844" s="301"/>
      <c r="AI844" s="301"/>
      <c r="AK844" s="301"/>
    </row>
    <row r="845" ht="13.2" spans="1:37">
      <c r="A845" s="190"/>
      <c r="B845" s="439"/>
      <c r="C845" s="439"/>
      <c r="E845" s="301"/>
      <c r="G845" s="301"/>
      <c r="I845" s="301"/>
      <c r="K845" s="301"/>
      <c r="M845" s="301"/>
      <c r="O845" s="301"/>
      <c r="Q845" s="301"/>
      <c r="S845" s="301"/>
      <c r="U845" s="301"/>
      <c r="W845" s="301"/>
      <c r="Y845" s="301"/>
      <c r="AA845" s="301"/>
      <c r="AC845" s="301"/>
      <c r="AE845" s="301"/>
      <c r="AG845" s="301"/>
      <c r="AI845" s="301"/>
      <c r="AK845" s="301"/>
    </row>
    <row r="846" ht="13.2" spans="1:37">
      <c r="A846" s="190"/>
      <c r="B846" s="439"/>
      <c r="C846" s="439"/>
      <c r="E846" s="301"/>
      <c r="G846" s="301"/>
      <c r="I846" s="301"/>
      <c r="K846" s="301"/>
      <c r="M846" s="301"/>
      <c r="O846" s="301"/>
      <c r="Q846" s="301"/>
      <c r="S846" s="301"/>
      <c r="U846" s="301"/>
      <c r="W846" s="301"/>
      <c r="Y846" s="301"/>
      <c r="AA846" s="301"/>
      <c r="AC846" s="301"/>
      <c r="AE846" s="301"/>
      <c r="AG846" s="301"/>
      <c r="AI846" s="301"/>
      <c r="AK846" s="301"/>
    </row>
    <row r="847" ht="13.2" spans="1:37">
      <c r="A847" s="190"/>
      <c r="B847" s="439"/>
      <c r="C847" s="439"/>
      <c r="E847" s="301"/>
      <c r="G847" s="301"/>
      <c r="I847" s="301"/>
      <c r="K847" s="301"/>
      <c r="M847" s="301"/>
      <c r="O847" s="301"/>
      <c r="Q847" s="301"/>
      <c r="S847" s="301"/>
      <c r="U847" s="301"/>
      <c r="W847" s="301"/>
      <c r="Y847" s="301"/>
      <c r="AA847" s="301"/>
      <c r="AC847" s="301"/>
      <c r="AE847" s="301"/>
      <c r="AG847" s="301"/>
      <c r="AI847" s="301"/>
      <c r="AK847" s="301"/>
    </row>
    <row r="848" ht="13.2" spans="1:37">
      <c r="A848" s="190"/>
      <c r="B848" s="439"/>
      <c r="C848" s="439"/>
      <c r="E848" s="301"/>
      <c r="G848" s="301"/>
      <c r="I848" s="301"/>
      <c r="K848" s="301"/>
      <c r="M848" s="301"/>
      <c r="O848" s="301"/>
      <c r="Q848" s="301"/>
      <c r="S848" s="301"/>
      <c r="U848" s="301"/>
      <c r="W848" s="301"/>
      <c r="Y848" s="301"/>
      <c r="AA848" s="301"/>
      <c r="AC848" s="301"/>
      <c r="AE848" s="301"/>
      <c r="AG848" s="301"/>
      <c r="AI848" s="301"/>
      <c r="AK848" s="301"/>
    </row>
    <row r="849" ht="13.2" spans="1:37">
      <c r="A849" s="190"/>
      <c r="B849" s="439"/>
      <c r="C849" s="439"/>
      <c r="E849" s="301"/>
      <c r="G849" s="301"/>
      <c r="I849" s="301"/>
      <c r="K849" s="301"/>
      <c r="M849" s="301"/>
      <c r="O849" s="301"/>
      <c r="Q849" s="301"/>
      <c r="S849" s="301"/>
      <c r="U849" s="301"/>
      <c r="W849" s="301"/>
      <c r="Y849" s="301"/>
      <c r="AA849" s="301"/>
      <c r="AC849" s="301"/>
      <c r="AE849" s="301"/>
      <c r="AG849" s="301"/>
      <c r="AI849" s="301"/>
      <c r="AK849" s="301"/>
    </row>
    <row r="850" ht="13.2" spans="1:37">
      <c r="A850" s="190"/>
      <c r="B850" s="439"/>
      <c r="C850" s="439"/>
      <c r="E850" s="301"/>
      <c r="G850" s="301"/>
      <c r="I850" s="301"/>
      <c r="K850" s="301"/>
      <c r="M850" s="301"/>
      <c r="O850" s="301"/>
      <c r="Q850" s="301"/>
      <c r="S850" s="301"/>
      <c r="U850" s="301"/>
      <c r="W850" s="301"/>
      <c r="Y850" s="301"/>
      <c r="AA850" s="301"/>
      <c r="AC850" s="301"/>
      <c r="AE850" s="301"/>
      <c r="AG850" s="301"/>
      <c r="AI850" s="301"/>
      <c r="AK850" s="301"/>
    </row>
    <row r="851" ht="13.2" spans="1:37">
      <c r="A851" s="190"/>
      <c r="B851" s="439"/>
      <c r="C851" s="439"/>
      <c r="E851" s="301"/>
      <c r="G851" s="301"/>
      <c r="I851" s="301"/>
      <c r="K851" s="301"/>
      <c r="M851" s="301"/>
      <c r="O851" s="301"/>
      <c r="Q851" s="301"/>
      <c r="S851" s="301"/>
      <c r="U851" s="301"/>
      <c r="W851" s="301"/>
      <c r="Y851" s="301"/>
      <c r="AA851" s="301"/>
      <c r="AC851" s="301"/>
      <c r="AE851" s="301"/>
      <c r="AG851" s="301"/>
      <c r="AI851" s="301"/>
      <c r="AK851" s="301"/>
    </row>
    <row r="852" ht="13.2" spans="1:37">
      <c r="A852" s="190"/>
      <c r="B852" s="439"/>
      <c r="C852" s="439"/>
      <c r="E852" s="301"/>
      <c r="G852" s="301"/>
      <c r="I852" s="301"/>
      <c r="K852" s="301"/>
      <c r="M852" s="301"/>
      <c r="O852" s="301"/>
      <c r="Q852" s="301"/>
      <c r="S852" s="301"/>
      <c r="U852" s="301"/>
      <c r="W852" s="301"/>
      <c r="Y852" s="301"/>
      <c r="AA852" s="301"/>
      <c r="AC852" s="301"/>
      <c r="AE852" s="301"/>
      <c r="AG852" s="301"/>
      <c r="AI852" s="301"/>
      <c r="AK852" s="301"/>
    </row>
    <row r="853" ht="13.2" spans="1:37">
      <c r="A853" s="190"/>
      <c r="B853" s="439"/>
      <c r="C853" s="439"/>
      <c r="E853" s="301"/>
      <c r="G853" s="301"/>
      <c r="I853" s="301"/>
      <c r="K853" s="301"/>
      <c r="M853" s="301"/>
      <c r="O853" s="301"/>
      <c r="Q853" s="301"/>
      <c r="S853" s="301"/>
      <c r="U853" s="301"/>
      <c r="W853" s="301"/>
      <c r="Y853" s="301"/>
      <c r="AA853" s="301"/>
      <c r="AC853" s="301"/>
      <c r="AE853" s="301"/>
      <c r="AG853" s="301"/>
      <c r="AI853" s="301"/>
      <c r="AK853" s="301"/>
    </row>
    <row r="854" ht="13.2" spans="1:37">
      <c r="A854" s="190"/>
      <c r="B854" s="439"/>
      <c r="C854" s="439"/>
      <c r="E854" s="301"/>
      <c r="G854" s="301"/>
      <c r="I854" s="301"/>
      <c r="K854" s="301"/>
      <c r="M854" s="301"/>
      <c r="O854" s="301"/>
      <c r="Q854" s="301"/>
      <c r="S854" s="301"/>
      <c r="U854" s="301"/>
      <c r="W854" s="301"/>
      <c r="Y854" s="301"/>
      <c r="AA854" s="301"/>
      <c r="AC854" s="301"/>
      <c r="AE854" s="301"/>
      <c r="AG854" s="301"/>
      <c r="AI854" s="301"/>
      <c r="AK854" s="301"/>
    </row>
    <row r="855" ht="13.2" spans="1:37">
      <c r="A855" s="190"/>
      <c r="B855" s="439"/>
      <c r="C855" s="439"/>
      <c r="E855" s="301"/>
      <c r="G855" s="301"/>
      <c r="I855" s="301"/>
      <c r="K855" s="301"/>
      <c r="M855" s="301"/>
      <c r="O855" s="301"/>
      <c r="Q855" s="301"/>
      <c r="S855" s="301"/>
      <c r="U855" s="301"/>
      <c r="W855" s="301"/>
      <c r="Y855" s="301"/>
      <c r="AA855" s="301"/>
      <c r="AC855" s="301"/>
      <c r="AE855" s="301"/>
      <c r="AG855" s="301"/>
      <c r="AI855" s="301"/>
      <c r="AK855" s="301"/>
    </row>
    <row r="856" ht="13.2" spans="1:37">
      <c r="A856" s="190"/>
      <c r="B856" s="439"/>
      <c r="C856" s="439"/>
      <c r="E856" s="301"/>
      <c r="G856" s="301"/>
      <c r="I856" s="301"/>
      <c r="K856" s="301"/>
      <c r="M856" s="301"/>
      <c r="O856" s="301"/>
      <c r="Q856" s="301"/>
      <c r="S856" s="301"/>
      <c r="U856" s="301"/>
      <c r="W856" s="301"/>
      <c r="Y856" s="301"/>
      <c r="AA856" s="301"/>
      <c r="AC856" s="301"/>
      <c r="AE856" s="301"/>
      <c r="AG856" s="301"/>
      <c r="AI856" s="301"/>
      <c r="AK856" s="301"/>
    </row>
    <row r="857" ht="13.2" spans="1:37">
      <c r="A857" s="190"/>
      <c r="B857" s="439"/>
      <c r="C857" s="439"/>
      <c r="E857" s="301"/>
      <c r="G857" s="301"/>
      <c r="I857" s="301"/>
      <c r="K857" s="301"/>
      <c r="M857" s="301"/>
      <c r="O857" s="301"/>
      <c r="Q857" s="301"/>
      <c r="S857" s="301"/>
      <c r="U857" s="301"/>
      <c r="W857" s="301"/>
      <c r="Y857" s="301"/>
      <c r="AA857" s="301"/>
      <c r="AC857" s="301"/>
      <c r="AE857" s="301"/>
      <c r="AG857" s="301"/>
      <c r="AI857" s="301"/>
      <c r="AK857" s="301"/>
    </row>
    <row r="858" ht="13.2" spans="1:37">
      <c r="A858" s="190"/>
      <c r="B858" s="439"/>
      <c r="C858" s="439"/>
      <c r="E858" s="301"/>
      <c r="G858" s="301"/>
      <c r="I858" s="301"/>
      <c r="K858" s="301"/>
      <c r="M858" s="301"/>
      <c r="O858" s="301"/>
      <c r="Q858" s="301"/>
      <c r="S858" s="301"/>
      <c r="U858" s="301"/>
      <c r="W858" s="301"/>
      <c r="Y858" s="301"/>
      <c r="AA858" s="301"/>
      <c r="AC858" s="301"/>
      <c r="AE858" s="301"/>
      <c r="AG858" s="301"/>
      <c r="AI858" s="301"/>
      <c r="AK858" s="301"/>
    </row>
    <row r="859" ht="13.2" spans="1:37">
      <c r="A859" s="190"/>
      <c r="B859" s="439"/>
      <c r="C859" s="439"/>
      <c r="E859" s="301"/>
      <c r="G859" s="301"/>
      <c r="I859" s="301"/>
      <c r="K859" s="301"/>
      <c r="M859" s="301"/>
      <c r="O859" s="301"/>
      <c r="Q859" s="301"/>
      <c r="S859" s="301"/>
      <c r="U859" s="301"/>
      <c r="W859" s="301"/>
      <c r="Y859" s="301"/>
      <c r="AA859" s="301"/>
      <c r="AC859" s="301"/>
      <c r="AE859" s="301"/>
      <c r="AG859" s="301"/>
      <c r="AI859" s="301"/>
      <c r="AK859" s="301"/>
    </row>
    <row r="860" ht="13.2" spans="1:37">
      <c r="A860" s="190"/>
      <c r="B860" s="439"/>
      <c r="C860" s="439"/>
      <c r="E860" s="301"/>
      <c r="G860" s="301"/>
      <c r="I860" s="301"/>
      <c r="K860" s="301"/>
      <c r="M860" s="301"/>
      <c r="O860" s="301"/>
      <c r="Q860" s="301"/>
      <c r="S860" s="301"/>
      <c r="U860" s="301"/>
      <c r="W860" s="301"/>
      <c r="Y860" s="301"/>
      <c r="AA860" s="301"/>
      <c r="AC860" s="301"/>
      <c r="AE860" s="301"/>
      <c r="AG860" s="301"/>
      <c r="AI860" s="301"/>
      <c r="AK860" s="301"/>
    </row>
    <row r="861" ht="13.2" spans="1:37">
      <c r="A861" s="190"/>
      <c r="B861" s="439"/>
      <c r="C861" s="439"/>
      <c r="E861" s="301"/>
      <c r="G861" s="301"/>
      <c r="I861" s="301"/>
      <c r="K861" s="301"/>
      <c r="M861" s="301"/>
      <c r="O861" s="301"/>
      <c r="Q861" s="301"/>
      <c r="S861" s="301"/>
      <c r="U861" s="301"/>
      <c r="W861" s="301"/>
      <c r="Y861" s="301"/>
      <c r="AA861" s="301"/>
      <c r="AC861" s="301"/>
      <c r="AE861" s="301"/>
      <c r="AG861" s="301"/>
      <c r="AI861" s="301"/>
      <c r="AK861" s="301"/>
    </row>
    <row r="862" ht="13.2" spans="1:37">
      <c r="A862" s="190"/>
      <c r="B862" s="439"/>
      <c r="C862" s="439"/>
      <c r="E862" s="301"/>
      <c r="G862" s="301"/>
      <c r="I862" s="301"/>
      <c r="K862" s="301"/>
      <c r="M862" s="301"/>
      <c r="O862" s="301"/>
      <c r="Q862" s="301"/>
      <c r="S862" s="301"/>
      <c r="U862" s="301"/>
      <c r="W862" s="301"/>
      <c r="Y862" s="301"/>
      <c r="AA862" s="301"/>
      <c r="AC862" s="301"/>
      <c r="AE862" s="301"/>
      <c r="AG862" s="301"/>
      <c r="AI862" s="301"/>
      <c r="AK862" s="301"/>
    </row>
    <row r="863" ht="13.2" spans="1:37">
      <c r="A863" s="190"/>
      <c r="B863" s="439"/>
      <c r="C863" s="439"/>
      <c r="E863" s="301"/>
      <c r="G863" s="301"/>
      <c r="I863" s="301"/>
      <c r="K863" s="301"/>
      <c r="M863" s="301"/>
      <c r="O863" s="301"/>
      <c r="Q863" s="301"/>
      <c r="S863" s="301"/>
      <c r="U863" s="301"/>
      <c r="W863" s="301"/>
      <c r="Y863" s="301"/>
      <c r="AA863" s="301"/>
      <c r="AC863" s="301"/>
      <c r="AE863" s="301"/>
      <c r="AG863" s="301"/>
      <c r="AI863" s="301"/>
      <c r="AK863" s="301"/>
    </row>
    <row r="864" ht="13.2" spans="1:37">
      <c r="A864" s="190"/>
      <c r="B864" s="439"/>
      <c r="C864" s="439"/>
      <c r="E864" s="301"/>
      <c r="G864" s="301"/>
      <c r="I864" s="301"/>
      <c r="K864" s="301"/>
      <c r="M864" s="301"/>
      <c r="O864" s="301"/>
      <c r="Q864" s="301"/>
      <c r="S864" s="301"/>
      <c r="U864" s="301"/>
      <c r="W864" s="301"/>
      <c r="Y864" s="301"/>
      <c r="AA864" s="301"/>
      <c r="AC864" s="301"/>
      <c r="AE864" s="301"/>
      <c r="AG864" s="301"/>
      <c r="AI864" s="301"/>
      <c r="AK864" s="301"/>
    </row>
    <row r="865" ht="13.2" spans="1:37">
      <c r="A865" s="190"/>
      <c r="B865" s="439"/>
      <c r="C865" s="439"/>
      <c r="E865" s="301"/>
      <c r="G865" s="301"/>
      <c r="I865" s="301"/>
      <c r="K865" s="301"/>
      <c r="M865" s="301"/>
      <c r="O865" s="301"/>
      <c r="Q865" s="301"/>
      <c r="S865" s="301"/>
      <c r="U865" s="301"/>
      <c r="W865" s="301"/>
      <c r="Y865" s="301"/>
      <c r="AA865" s="301"/>
      <c r="AC865" s="301"/>
      <c r="AE865" s="301"/>
      <c r="AG865" s="301"/>
      <c r="AI865" s="301"/>
      <c r="AK865" s="301"/>
    </row>
    <row r="866" ht="13.2" spans="1:37">
      <c r="A866" s="190"/>
      <c r="B866" s="439"/>
      <c r="C866" s="439"/>
      <c r="E866" s="301"/>
      <c r="G866" s="301"/>
      <c r="I866" s="301"/>
      <c r="K866" s="301"/>
      <c r="M866" s="301"/>
      <c r="O866" s="301"/>
      <c r="Q866" s="301"/>
      <c r="S866" s="301"/>
      <c r="U866" s="301"/>
      <c r="W866" s="301"/>
      <c r="Y866" s="301"/>
      <c r="AA866" s="301"/>
      <c r="AC866" s="301"/>
      <c r="AE866" s="301"/>
      <c r="AG866" s="301"/>
      <c r="AI866" s="301"/>
      <c r="AK866" s="301"/>
    </row>
    <row r="867" ht="13.2" spans="1:37">
      <c r="A867" s="190"/>
      <c r="B867" s="439"/>
      <c r="C867" s="439"/>
      <c r="E867" s="301"/>
      <c r="G867" s="301"/>
      <c r="I867" s="301"/>
      <c r="K867" s="301"/>
      <c r="M867" s="301"/>
      <c r="O867" s="301"/>
      <c r="Q867" s="301"/>
      <c r="S867" s="301"/>
      <c r="U867" s="301"/>
      <c r="W867" s="301"/>
      <c r="Y867" s="301"/>
      <c r="AA867" s="301"/>
      <c r="AC867" s="301"/>
      <c r="AE867" s="301"/>
      <c r="AG867" s="301"/>
      <c r="AI867" s="301"/>
      <c r="AK867" s="301"/>
    </row>
    <row r="868" ht="13.2" spans="1:37">
      <c r="A868" s="190"/>
      <c r="B868" s="439"/>
      <c r="C868" s="439"/>
      <c r="E868" s="301"/>
      <c r="G868" s="301"/>
      <c r="I868" s="301"/>
      <c r="K868" s="301"/>
      <c r="M868" s="301"/>
      <c r="O868" s="301"/>
      <c r="Q868" s="301"/>
      <c r="S868" s="301"/>
      <c r="U868" s="301"/>
      <c r="W868" s="301"/>
      <c r="Y868" s="301"/>
      <c r="AA868" s="301"/>
      <c r="AC868" s="301"/>
      <c r="AE868" s="301"/>
      <c r="AG868" s="301"/>
      <c r="AI868" s="301"/>
      <c r="AK868" s="301"/>
    </row>
    <row r="869" ht="13.2" spans="1:37">
      <c r="A869" s="190"/>
      <c r="B869" s="439"/>
      <c r="C869" s="439"/>
      <c r="E869" s="301"/>
      <c r="G869" s="301"/>
      <c r="I869" s="301"/>
      <c r="K869" s="301"/>
      <c r="M869" s="301"/>
      <c r="O869" s="301"/>
      <c r="Q869" s="301"/>
      <c r="S869" s="301"/>
      <c r="U869" s="301"/>
      <c r="W869" s="301"/>
      <c r="Y869" s="301"/>
      <c r="AA869" s="301"/>
      <c r="AC869" s="301"/>
      <c r="AE869" s="301"/>
      <c r="AG869" s="301"/>
      <c r="AI869" s="301"/>
      <c r="AK869" s="301"/>
    </row>
    <row r="870" ht="13.2" spans="1:37">
      <c r="A870" s="190"/>
      <c r="B870" s="439"/>
      <c r="C870" s="439"/>
      <c r="E870" s="301"/>
      <c r="G870" s="301"/>
      <c r="I870" s="301"/>
      <c r="K870" s="301"/>
      <c r="M870" s="301"/>
      <c r="O870" s="301"/>
      <c r="Q870" s="301"/>
      <c r="S870" s="301"/>
      <c r="U870" s="301"/>
      <c r="W870" s="301"/>
      <c r="Y870" s="301"/>
      <c r="AA870" s="301"/>
      <c r="AC870" s="301"/>
      <c r="AE870" s="301"/>
      <c r="AG870" s="301"/>
      <c r="AI870" s="301"/>
      <c r="AK870" s="301"/>
    </row>
    <row r="871" ht="13.2" spans="1:37">
      <c r="A871" s="190"/>
      <c r="B871" s="439"/>
      <c r="C871" s="439"/>
      <c r="E871" s="301"/>
      <c r="G871" s="301"/>
      <c r="I871" s="301"/>
      <c r="K871" s="301"/>
      <c r="M871" s="301"/>
      <c r="O871" s="301"/>
      <c r="Q871" s="301"/>
      <c r="S871" s="301"/>
      <c r="U871" s="301"/>
      <c r="W871" s="301"/>
      <c r="Y871" s="301"/>
      <c r="AA871" s="301"/>
      <c r="AC871" s="301"/>
      <c r="AE871" s="301"/>
      <c r="AG871" s="301"/>
      <c r="AI871" s="301"/>
      <c r="AK871" s="301"/>
    </row>
    <row r="872" ht="13.2" spans="1:37">
      <c r="A872" s="190"/>
      <c r="B872" s="439"/>
      <c r="C872" s="439"/>
      <c r="E872" s="301"/>
      <c r="G872" s="301"/>
      <c r="I872" s="301"/>
      <c r="K872" s="301"/>
      <c r="M872" s="301"/>
      <c r="O872" s="301"/>
      <c r="Q872" s="301"/>
      <c r="S872" s="301"/>
      <c r="U872" s="301"/>
      <c r="W872" s="301"/>
      <c r="Y872" s="301"/>
      <c r="AA872" s="301"/>
      <c r="AC872" s="301"/>
      <c r="AE872" s="301"/>
      <c r="AG872" s="301"/>
      <c r="AI872" s="301"/>
      <c r="AK872" s="301"/>
    </row>
    <row r="873" ht="13.2" spans="1:37">
      <c r="A873" s="190"/>
      <c r="B873" s="439"/>
      <c r="C873" s="439"/>
      <c r="E873" s="301"/>
      <c r="G873" s="301"/>
      <c r="I873" s="301"/>
      <c r="K873" s="301"/>
      <c r="M873" s="301"/>
      <c r="O873" s="301"/>
      <c r="Q873" s="301"/>
      <c r="S873" s="301"/>
      <c r="U873" s="301"/>
      <c r="W873" s="301"/>
      <c r="Y873" s="301"/>
      <c r="AA873" s="301"/>
      <c r="AC873" s="301"/>
      <c r="AE873" s="301"/>
      <c r="AG873" s="301"/>
      <c r="AI873" s="301"/>
      <c r="AK873" s="301"/>
    </row>
    <row r="874" ht="13.2" spans="1:37">
      <c r="A874" s="190"/>
      <c r="B874" s="439"/>
      <c r="C874" s="439"/>
      <c r="E874" s="301"/>
      <c r="G874" s="301"/>
      <c r="I874" s="301"/>
      <c r="K874" s="301"/>
      <c r="M874" s="301"/>
      <c r="O874" s="301"/>
      <c r="Q874" s="301"/>
      <c r="S874" s="301"/>
      <c r="U874" s="301"/>
      <c r="W874" s="301"/>
      <c r="Y874" s="301"/>
      <c r="AA874" s="301"/>
      <c r="AC874" s="301"/>
      <c r="AE874" s="301"/>
      <c r="AG874" s="301"/>
      <c r="AI874" s="301"/>
      <c r="AK874" s="301"/>
    </row>
    <row r="875" ht="13.2" spans="1:37">
      <c r="A875" s="190"/>
      <c r="B875" s="439"/>
      <c r="C875" s="439"/>
      <c r="E875" s="301"/>
      <c r="G875" s="301"/>
      <c r="I875" s="301"/>
      <c r="K875" s="301"/>
      <c r="M875" s="301"/>
      <c r="O875" s="301"/>
      <c r="Q875" s="301"/>
      <c r="S875" s="301"/>
      <c r="U875" s="301"/>
      <c r="W875" s="301"/>
      <c r="Y875" s="301"/>
      <c r="AA875" s="301"/>
      <c r="AC875" s="301"/>
      <c r="AE875" s="301"/>
      <c r="AG875" s="301"/>
      <c r="AI875" s="301"/>
      <c r="AK875" s="301"/>
    </row>
    <row r="876" ht="13.2" spans="1:37">
      <c r="A876" s="190"/>
      <c r="B876" s="439"/>
      <c r="C876" s="439"/>
      <c r="E876" s="301"/>
      <c r="G876" s="301"/>
      <c r="I876" s="301"/>
      <c r="K876" s="301"/>
      <c r="M876" s="301"/>
      <c r="O876" s="301"/>
      <c r="Q876" s="301"/>
      <c r="S876" s="301"/>
      <c r="U876" s="301"/>
      <c r="W876" s="301"/>
      <c r="Y876" s="301"/>
      <c r="AA876" s="301"/>
      <c r="AC876" s="301"/>
      <c r="AE876" s="301"/>
      <c r="AG876" s="301"/>
      <c r="AI876" s="301"/>
      <c r="AK876" s="301"/>
    </row>
    <row r="877" ht="13.2" spans="1:37">
      <c r="A877" s="190"/>
      <c r="B877" s="439"/>
      <c r="C877" s="439"/>
      <c r="E877" s="301"/>
      <c r="G877" s="301"/>
      <c r="I877" s="301"/>
      <c r="K877" s="301"/>
      <c r="M877" s="301"/>
      <c r="O877" s="301"/>
      <c r="Q877" s="301"/>
      <c r="S877" s="301"/>
      <c r="U877" s="301"/>
      <c r="W877" s="301"/>
      <c r="Y877" s="301"/>
      <c r="AA877" s="301"/>
      <c r="AC877" s="301"/>
      <c r="AE877" s="301"/>
      <c r="AG877" s="301"/>
      <c r="AI877" s="301"/>
      <c r="AK877" s="301"/>
    </row>
    <row r="878" ht="13.2" spans="1:37">
      <c r="A878" s="190"/>
      <c r="B878" s="439"/>
      <c r="C878" s="439"/>
      <c r="E878" s="301"/>
      <c r="G878" s="301"/>
      <c r="I878" s="301"/>
      <c r="K878" s="301"/>
      <c r="M878" s="301"/>
      <c r="O878" s="301"/>
      <c r="Q878" s="301"/>
      <c r="S878" s="301"/>
      <c r="U878" s="301"/>
      <c r="W878" s="301"/>
      <c r="Y878" s="301"/>
      <c r="AA878" s="301"/>
      <c r="AC878" s="301"/>
      <c r="AE878" s="301"/>
      <c r="AG878" s="301"/>
      <c r="AI878" s="301"/>
      <c r="AK878" s="301"/>
    </row>
    <row r="879" ht="13.2" spans="1:37">
      <c r="A879" s="190"/>
      <c r="B879" s="439"/>
      <c r="C879" s="439"/>
      <c r="E879" s="301"/>
      <c r="G879" s="301"/>
      <c r="I879" s="301"/>
      <c r="K879" s="301"/>
      <c r="M879" s="301"/>
      <c r="O879" s="301"/>
      <c r="Q879" s="301"/>
      <c r="S879" s="301"/>
      <c r="U879" s="301"/>
      <c r="W879" s="301"/>
      <c r="Y879" s="301"/>
      <c r="AA879" s="301"/>
      <c r="AC879" s="301"/>
      <c r="AE879" s="301"/>
      <c r="AG879" s="301"/>
      <c r="AI879" s="301"/>
      <c r="AK879" s="301"/>
    </row>
    <row r="880" ht="13.2" spans="1:37">
      <c r="A880" s="190"/>
      <c r="B880" s="439"/>
      <c r="C880" s="439"/>
      <c r="E880" s="301"/>
      <c r="G880" s="301"/>
      <c r="I880" s="301"/>
      <c r="K880" s="301"/>
      <c r="M880" s="301"/>
      <c r="O880" s="301"/>
      <c r="Q880" s="301"/>
      <c r="S880" s="301"/>
      <c r="U880" s="301"/>
      <c r="W880" s="301"/>
      <c r="Y880" s="301"/>
      <c r="AA880" s="301"/>
      <c r="AC880" s="301"/>
      <c r="AE880" s="301"/>
      <c r="AG880" s="301"/>
      <c r="AI880" s="301"/>
      <c r="AK880" s="301"/>
    </row>
    <row r="881" ht="13.2" spans="1:37">
      <c r="A881" s="190"/>
      <c r="B881" s="439"/>
      <c r="C881" s="439"/>
      <c r="E881" s="301"/>
      <c r="G881" s="301"/>
      <c r="I881" s="301"/>
      <c r="K881" s="301"/>
      <c r="M881" s="301"/>
      <c r="O881" s="301"/>
      <c r="Q881" s="301"/>
      <c r="S881" s="301"/>
      <c r="U881" s="301"/>
      <c r="W881" s="301"/>
      <c r="Y881" s="301"/>
      <c r="AA881" s="301"/>
      <c r="AC881" s="301"/>
      <c r="AE881" s="301"/>
      <c r="AG881" s="301"/>
      <c r="AI881" s="301"/>
      <c r="AK881" s="301"/>
    </row>
    <row r="882" ht="13.2" spans="1:37">
      <c r="A882" s="190"/>
      <c r="B882" s="439"/>
      <c r="C882" s="439"/>
      <c r="E882" s="301"/>
      <c r="G882" s="301"/>
      <c r="I882" s="301"/>
      <c r="K882" s="301"/>
      <c r="M882" s="301"/>
      <c r="O882" s="301"/>
      <c r="Q882" s="301"/>
      <c r="S882" s="301"/>
      <c r="U882" s="301"/>
      <c r="W882" s="301"/>
      <c r="Y882" s="301"/>
      <c r="AA882" s="301"/>
      <c r="AC882" s="301"/>
      <c r="AE882" s="301"/>
      <c r="AG882" s="301"/>
      <c r="AI882" s="301"/>
      <c r="AK882" s="301"/>
    </row>
    <row r="883" ht="13.2" spans="1:37">
      <c r="A883" s="190"/>
      <c r="B883" s="439"/>
      <c r="C883" s="439"/>
      <c r="E883" s="301"/>
      <c r="G883" s="301"/>
      <c r="I883" s="301"/>
      <c r="K883" s="301"/>
      <c r="M883" s="301"/>
      <c r="O883" s="301"/>
      <c r="Q883" s="301"/>
      <c r="S883" s="301"/>
      <c r="U883" s="301"/>
      <c r="W883" s="301"/>
      <c r="Y883" s="301"/>
      <c r="AA883" s="301"/>
      <c r="AC883" s="301"/>
      <c r="AE883" s="301"/>
      <c r="AG883" s="301"/>
      <c r="AI883" s="301"/>
      <c r="AK883" s="301"/>
    </row>
    <row r="884" ht="13.2" spans="1:37">
      <c r="A884" s="190"/>
      <c r="B884" s="439"/>
      <c r="C884" s="439"/>
      <c r="E884" s="301"/>
      <c r="G884" s="301"/>
      <c r="I884" s="301"/>
      <c r="K884" s="301"/>
      <c r="M884" s="301"/>
      <c r="O884" s="301"/>
      <c r="Q884" s="301"/>
      <c r="S884" s="301"/>
      <c r="U884" s="301"/>
      <c r="W884" s="301"/>
      <c r="Y884" s="301"/>
      <c r="AA884" s="301"/>
      <c r="AC884" s="301"/>
      <c r="AE884" s="301"/>
      <c r="AG884" s="301"/>
      <c r="AI884" s="301"/>
      <c r="AK884" s="301"/>
    </row>
    <row r="885" ht="13.2" spans="1:37">
      <c r="A885" s="190"/>
      <c r="B885" s="439"/>
      <c r="C885" s="439"/>
      <c r="E885" s="301"/>
      <c r="G885" s="301"/>
      <c r="I885" s="301"/>
      <c r="K885" s="301"/>
      <c r="M885" s="301"/>
      <c r="O885" s="301"/>
      <c r="Q885" s="301"/>
      <c r="S885" s="301"/>
      <c r="U885" s="301"/>
      <c r="W885" s="301"/>
      <c r="Y885" s="301"/>
      <c r="AA885" s="301"/>
      <c r="AC885" s="301"/>
      <c r="AE885" s="301"/>
      <c r="AG885" s="301"/>
      <c r="AI885" s="301"/>
      <c r="AK885" s="301"/>
    </row>
    <row r="886" ht="13.2" spans="1:37">
      <c r="A886" s="190"/>
      <c r="B886" s="439"/>
      <c r="C886" s="439"/>
      <c r="E886" s="301"/>
      <c r="G886" s="301"/>
      <c r="I886" s="301"/>
      <c r="K886" s="301"/>
      <c r="M886" s="301"/>
      <c r="O886" s="301"/>
      <c r="Q886" s="301"/>
      <c r="S886" s="301"/>
      <c r="U886" s="301"/>
      <c r="W886" s="301"/>
      <c r="Y886" s="301"/>
      <c r="AA886" s="301"/>
      <c r="AC886" s="301"/>
      <c r="AE886" s="301"/>
      <c r="AG886" s="301"/>
      <c r="AI886" s="301"/>
      <c r="AK886" s="301"/>
    </row>
    <row r="887" ht="13.2" spans="1:37">
      <c r="A887" s="190"/>
      <c r="B887" s="439"/>
      <c r="C887" s="439"/>
      <c r="E887" s="301"/>
      <c r="G887" s="301"/>
      <c r="I887" s="301"/>
      <c r="K887" s="301"/>
      <c r="M887" s="301"/>
      <c r="O887" s="301"/>
      <c r="Q887" s="301"/>
      <c r="S887" s="301"/>
      <c r="U887" s="301"/>
      <c r="W887" s="301"/>
      <c r="Y887" s="301"/>
      <c r="AA887" s="301"/>
      <c r="AC887" s="301"/>
      <c r="AE887" s="301"/>
      <c r="AG887" s="301"/>
      <c r="AI887" s="301"/>
      <c r="AK887" s="301"/>
    </row>
    <row r="888" ht="13.2" spans="1:37">
      <c r="A888" s="190"/>
      <c r="B888" s="439"/>
      <c r="C888" s="439"/>
      <c r="E888" s="301"/>
      <c r="G888" s="301"/>
      <c r="I888" s="301"/>
      <c r="K888" s="301"/>
      <c r="M888" s="301"/>
      <c r="O888" s="301"/>
      <c r="Q888" s="301"/>
      <c r="S888" s="301"/>
      <c r="U888" s="301"/>
      <c r="W888" s="301"/>
      <c r="Y888" s="301"/>
      <c r="AA888" s="301"/>
      <c r="AC888" s="301"/>
      <c r="AE888" s="301"/>
      <c r="AG888" s="301"/>
      <c r="AI888" s="301"/>
      <c r="AK888" s="301"/>
    </row>
    <row r="889" ht="13.2" spans="1:37">
      <c r="A889" s="190"/>
      <c r="B889" s="439"/>
      <c r="C889" s="439"/>
      <c r="E889" s="301"/>
      <c r="G889" s="301"/>
      <c r="I889" s="301"/>
      <c r="K889" s="301"/>
      <c r="M889" s="301"/>
      <c r="O889" s="301"/>
      <c r="Q889" s="301"/>
      <c r="S889" s="301"/>
      <c r="U889" s="301"/>
      <c r="W889" s="301"/>
      <c r="Y889" s="301"/>
      <c r="AA889" s="301"/>
      <c r="AC889" s="301"/>
      <c r="AE889" s="301"/>
      <c r="AG889" s="301"/>
      <c r="AI889" s="301"/>
      <c r="AK889" s="301"/>
    </row>
    <row r="890" ht="13.2" spans="1:37">
      <c r="A890" s="190"/>
      <c r="B890" s="439"/>
      <c r="C890" s="439"/>
      <c r="E890" s="301"/>
      <c r="G890" s="301"/>
      <c r="I890" s="301"/>
      <c r="K890" s="301"/>
      <c r="M890" s="301"/>
      <c r="O890" s="301"/>
      <c r="Q890" s="301"/>
      <c r="S890" s="301"/>
      <c r="U890" s="301"/>
      <c r="W890" s="301"/>
      <c r="Y890" s="301"/>
      <c r="AA890" s="301"/>
      <c r="AC890" s="301"/>
      <c r="AE890" s="301"/>
      <c r="AG890" s="301"/>
      <c r="AI890" s="301"/>
      <c r="AK890" s="301"/>
    </row>
    <row r="891" ht="13.2" spans="1:37">
      <c r="A891" s="190"/>
      <c r="B891" s="439"/>
      <c r="C891" s="439"/>
      <c r="E891" s="301"/>
      <c r="G891" s="301"/>
      <c r="I891" s="301"/>
      <c r="K891" s="301"/>
      <c r="M891" s="301"/>
      <c r="O891" s="301"/>
      <c r="Q891" s="301"/>
      <c r="S891" s="301"/>
      <c r="U891" s="301"/>
      <c r="W891" s="301"/>
      <c r="Y891" s="301"/>
      <c r="AA891" s="301"/>
      <c r="AC891" s="301"/>
      <c r="AE891" s="301"/>
      <c r="AG891" s="301"/>
      <c r="AI891" s="301"/>
      <c r="AK891" s="301"/>
    </row>
    <row r="892" ht="13.2" spans="1:37">
      <c r="A892" s="190"/>
      <c r="B892" s="439"/>
      <c r="C892" s="439"/>
      <c r="E892" s="301"/>
      <c r="G892" s="301"/>
      <c r="I892" s="301"/>
      <c r="K892" s="301"/>
      <c r="M892" s="301"/>
      <c r="O892" s="301"/>
      <c r="Q892" s="301"/>
      <c r="S892" s="301"/>
      <c r="U892" s="301"/>
      <c r="W892" s="301"/>
      <c r="Y892" s="301"/>
      <c r="AA892" s="301"/>
      <c r="AC892" s="301"/>
      <c r="AE892" s="301"/>
      <c r="AG892" s="301"/>
      <c r="AI892" s="301"/>
      <c r="AK892" s="301"/>
    </row>
    <row r="893" ht="13.2" spans="1:37">
      <c r="A893" s="190"/>
      <c r="B893" s="439"/>
      <c r="C893" s="439"/>
      <c r="E893" s="301"/>
      <c r="G893" s="301"/>
      <c r="I893" s="301"/>
      <c r="K893" s="301"/>
      <c r="M893" s="301"/>
      <c r="O893" s="301"/>
      <c r="Q893" s="301"/>
      <c r="S893" s="301"/>
      <c r="U893" s="301"/>
      <c r="W893" s="301"/>
      <c r="Y893" s="301"/>
      <c r="AA893" s="301"/>
      <c r="AC893" s="301"/>
      <c r="AE893" s="301"/>
      <c r="AG893" s="301"/>
      <c r="AI893" s="301"/>
      <c r="AK893" s="301"/>
    </row>
    <row r="894" ht="13.2" spans="1:37">
      <c r="A894" s="190"/>
      <c r="B894" s="439"/>
      <c r="C894" s="439"/>
      <c r="E894" s="301"/>
      <c r="G894" s="301"/>
      <c r="I894" s="301"/>
      <c r="K894" s="301"/>
      <c r="M894" s="301"/>
      <c r="O894" s="301"/>
      <c r="Q894" s="301"/>
      <c r="S894" s="301"/>
      <c r="U894" s="301"/>
      <c r="W894" s="301"/>
      <c r="Y894" s="301"/>
      <c r="AA894" s="301"/>
      <c r="AC894" s="301"/>
      <c r="AE894" s="301"/>
      <c r="AG894" s="301"/>
      <c r="AI894" s="301"/>
      <c r="AK894" s="301"/>
    </row>
    <row r="895" ht="13.2" spans="1:37">
      <c r="A895" s="190"/>
      <c r="B895" s="439"/>
      <c r="C895" s="439"/>
      <c r="E895" s="301"/>
      <c r="G895" s="301"/>
      <c r="I895" s="301"/>
      <c r="K895" s="301"/>
      <c r="M895" s="301"/>
      <c r="O895" s="301"/>
      <c r="Q895" s="301"/>
      <c r="S895" s="301"/>
      <c r="U895" s="301"/>
      <c r="W895" s="301"/>
      <c r="Y895" s="301"/>
      <c r="AA895" s="301"/>
      <c r="AC895" s="301"/>
      <c r="AE895" s="301"/>
      <c r="AG895" s="301"/>
      <c r="AI895" s="301"/>
      <c r="AK895" s="301"/>
    </row>
    <row r="896" ht="13.2" spans="1:37">
      <c r="A896" s="190"/>
      <c r="B896" s="439"/>
      <c r="C896" s="439"/>
      <c r="E896" s="301"/>
      <c r="G896" s="301"/>
      <c r="I896" s="301"/>
      <c r="K896" s="301"/>
      <c r="M896" s="301"/>
      <c r="O896" s="301"/>
      <c r="Q896" s="301"/>
      <c r="S896" s="301"/>
      <c r="U896" s="301"/>
      <c r="W896" s="301"/>
      <c r="Y896" s="301"/>
      <c r="AA896" s="301"/>
      <c r="AC896" s="301"/>
      <c r="AE896" s="301"/>
      <c r="AG896" s="301"/>
      <c r="AI896" s="301"/>
      <c r="AK896" s="301"/>
    </row>
    <row r="897" ht="13.2" spans="1:37">
      <c r="A897" s="190"/>
      <c r="B897" s="439"/>
      <c r="C897" s="439"/>
      <c r="E897" s="301"/>
      <c r="G897" s="301"/>
      <c r="I897" s="301"/>
      <c r="K897" s="301"/>
      <c r="M897" s="301"/>
      <c r="O897" s="301"/>
      <c r="Q897" s="301"/>
      <c r="S897" s="301"/>
      <c r="U897" s="301"/>
      <c r="W897" s="301"/>
      <c r="Y897" s="301"/>
      <c r="AA897" s="301"/>
      <c r="AC897" s="301"/>
      <c r="AE897" s="301"/>
      <c r="AG897" s="301"/>
      <c r="AI897" s="301"/>
      <c r="AK897" s="301"/>
    </row>
    <row r="898" ht="13.2" spans="1:37">
      <c r="A898" s="190"/>
      <c r="B898" s="439"/>
      <c r="C898" s="439"/>
      <c r="E898" s="301"/>
      <c r="G898" s="301"/>
      <c r="I898" s="301"/>
      <c r="K898" s="301"/>
      <c r="M898" s="301"/>
      <c r="O898" s="301"/>
      <c r="Q898" s="301"/>
      <c r="S898" s="301"/>
      <c r="U898" s="301"/>
      <c r="W898" s="301"/>
      <c r="Y898" s="301"/>
      <c r="AA898" s="301"/>
      <c r="AC898" s="301"/>
      <c r="AE898" s="301"/>
      <c r="AG898" s="301"/>
      <c r="AI898" s="301"/>
      <c r="AK898" s="301"/>
    </row>
    <row r="899" ht="13.2" spans="1:37">
      <c r="A899" s="190"/>
      <c r="B899" s="439"/>
      <c r="C899" s="439"/>
      <c r="E899" s="301"/>
      <c r="G899" s="301"/>
      <c r="I899" s="301"/>
      <c r="K899" s="301"/>
      <c r="M899" s="301"/>
      <c r="O899" s="301"/>
      <c r="Q899" s="301"/>
      <c r="S899" s="301"/>
      <c r="U899" s="301"/>
      <c r="W899" s="301"/>
      <c r="Y899" s="301"/>
      <c r="AA899" s="301"/>
      <c r="AC899" s="301"/>
      <c r="AE899" s="301"/>
      <c r="AG899" s="301"/>
      <c r="AI899" s="301"/>
      <c r="AK899" s="301"/>
    </row>
    <row r="900" ht="13.2" spans="1:37">
      <c r="A900" s="190"/>
      <c r="B900" s="439"/>
      <c r="C900" s="439"/>
      <c r="E900" s="301"/>
      <c r="G900" s="301"/>
      <c r="I900" s="301"/>
      <c r="K900" s="301"/>
      <c r="M900" s="301"/>
      <c r="O900" s="301"/>
      <c r="Q900" s="301"/>
      <c r="S900" s="301"/>
      <c r="U900" s="301"/>
      <c r="W900" s="301"/>
      <c r="Y900" s="301"/>
      <c r="AA900" s="301"/>
      <c r="AC900" s="301"/>
      <c r="AE900" s="301"/>
      <c r="AG900" s="301"/>
      <c r="AI900" s="301"/>
      <c r="AK900" s="301"/>
    </row>
    <row r="901" ht="13.2" spans="1:37">
      <c r="A901" s="190"/>
      <c r="B901" s="439"/>
      <c r="C901" s="439"/>
      <c r="E901" s="301"/>
      <c r="G901" s="301"/>
      <c r="I901" s="301"/>
      <c r="K901" s="301"/>
      <c r="M901" s="301"/>
      <c r="O901" s="301"/>
      <c r="Q901" s="301"/>
      <c r="S901" s="301"/>
      <c r="U901" s="301"/>
      <c r="W901" s="301"/>
      <c r="Y901" s="301"/>
      <c r="AA901" s="301"/>
      <c r="AC901" s="301"/>
      <c r="AE901" s="301"/>
      <c r="AG901" s="301"/>
      <c r="AI901" s="301"/>
      <c r="AK901" s="301"/>
    </row>
    <row r="902" ht="13.2" spans="1:37">
      <c r="A902" s="190"/>
      <c r="B902" s="439"/>
      <c r="C902" s="439"/>
      <c r="E902" s="301"/>
      <c r="G902" s="301"/>
      <c r="I902" s="301"/>
      <c r="K902" s="301"/>
      <c r="M902" s="301"/>
      <c r="O902" s="301"/>
      <c r="Q902" s="301"/>
      <c r="S902" s="301"/>
      <c r="U902" s="301"/>
      <c r="W902" s="301"/>
      <c r="Y902" s="301"/>
      <c r="AA902" s="301"/>
      <c r="AC902" s="301"/>
      <c r="AE902" s="301"/>
      <c r="AG902" s="301"/>
      <c r="AI902" s="301"/>
      <c r="AK902" s="301"/>
    </row>
    <row r="903" ht="13.2" spans="1:37">
      <c r="A903" s="190"/>
      <c r="B903" s="439"/>
      <c r="C903" s="439"/>
      <c r="E903" s="301"/>
      <c r="G903" s="301"/>
      <c r="I903" s="301"/>
      <c r="K903" s="301"/>
      <c r="M903" s="301"/>
      <c r="O903" s="301"/>
      <c r="Q903" s="301"/>
      <c r="S903" s="301"/>
      <c r="U903" s="301"/>
      <c r="W903" s="301"/>
      <c r="Y903" s="301"/>
      <c r="AA903" s="301"/>
      <c r="AC903" s="301"/>
      <c r="AE903" s="301"/>
      <c r="AG903" s="301"/>
      <c r="AI903" s="301"/>
      <c r="AK903" s="301"/>
    </row>
    <row r="904" ht="13.2" spans="1:37">
      <c r="A904" s="190"/>
      <c r="B904" s="439"/>
      <c r="C904" s="439"/>
      <c r="E904" s="301"/>
      <c r="G904" s="301"/>
      <c r="I904" s="301"/>
      <c r="K904" s="301"/>
      <c r="M904" s="301"/>
      <c r="O904" s="301"/>
      <c r="Q904" s="301"/>
      <c r="S904" s="301"/>
      <c r="U904" s="301"/>
      <c r="W904" s="301"/>
      <c r="Y904" s="301"/>
      <c r="AA904" s="301"/>
      <c r="AC904" s="301"/>
      <c r="AE904" s="301"/>
      <c r="AG904" s="301"/>
      <c r="AI904" s="301"/>
      <c r="AK904" s="301"/>
    </row>
    <row r="905" ht="13.2" spans="1:37">
      <c r="A905" s="190"/>
      <c r="B905" s="439"/>
      <c r="C905" s="439"/>
      <c r="E905" s="301"/>
      <c r="G905" s="301"/>
      <c r="I905" s="301"/>
      <c r="K905" s="301"/>
      <c r="M905" s="301"/>
      <c r="O905" s="301"/>
      <c r="Q905" s="301"/>
      <c r="S905" s="301"/>
      <c r="U905" s="301"/>
      <c r="W905" s="301"/>
      <c r="Y905" s="301"/>
      <c r="AA905" s="301"/>
      <c r="AC905" s="301"/>
      <c r="AE905" s="301"/>
      <c r="AG905" s="301"/>
      <c r="AI905" s="301"/>
      <c r="AK905" s="301"/>
    </row>
    <row r="906" ht="13.2" spans="1:37">
      <c r="A906" s="190"/>
      <c r="B906" s="439"/>
      <c r="C906" s="439"/>
      <c r="E906" s="301"/>
      <c r="G906" s="301"/>
      <c r="I906" s="301"/>
      <c r="K906" s="301"/>
      <c r="M906" s="301"/>
      <c r="O906" s="301"/>
      <c r="Q906" s="301"/>
      <c r="S906" s="301"/>
      <c r="U906" s="301"/>
      <c r="W906" s="301"/>
      <c r="Y906" s="301"/>
      <c r="AA906" s="301"/>
      <c r="AC906" s="301"/>
      <c r="AE906" s="301"/>
      <c r="AG906" s="301"/>
      <c r="AI906" s="301"/>
      <c r="AK906" s="301"/>
    </row>
    <row r="907" ht="13.2" spans="1:37">
      <c r="A907" s="190"/>
      <c r="B907" s="439"/>
      <c r="C907" s="439"/>
      <c r="E907" s="301"/>
      <c r="G907" s="301"/>
      <c r="I907" s="301"/>
      <c r="K907" s="301"/>
      <c r="M907" s="301"/>
      <c r="O907" s="301"/>
      <c r="Q907" s="301"/>
      <c r="S907" s="301"/>
      <c r="U907" s="301"/>
      <c r="W907" s="301"/>
      <c r="Y907" s="301"/>
      <c r="AA907" s="301"/>
      <c r="AC907" s="301"/>
      <c r="AE907" s="301"/>
      <c r="AG907" s="301"/>
      <c r="AI907" s="301"/>
      <c r="AK907" s="301"/>
    </row>
    <row r="908" ht="13.2" spans="1:37">
      <c r="A908" s="190"/>
      <c r="B908" s="439"/>
      <c r="C908" s="439"/>
      <c r="E908" s="301"/>
      <c r="G908" s="301"/>
      <c r="I908" s="301"/>
      <c r="K908" s="301"/>
      <c r="M908" s="301"/>
      <c r="O908" s="301"/>
      <c r="Q908" s="301"/>
      <c r="S908" s="301"/>
      <c r="U908" s="301"/>
      <c r="W908" s="301"/>
      <c r="Y908" s="301"/>
      <c r="AA908" s="301"/>
      <c r="AC908" s="301"/>
      <c r="AE908" s="301"/>
      <c r="AG908" s="301"/>
      <c r="AI908" s="301"/>
      <c r="AK908" s="301"/>
    </row>
    <row r="909" ht="13.2" spans="1:37">
      <c r="A909" s="190"/>
      <c r="B909" s="439"/>
      <c r="C909" s="439"/>
      <c r="E909" s="301"/>
      <c r="G909" s="301"/>
      <c r="I909" s="301"/>
      <c r="K909" s="301"/>
      <c r="M909" s="301"/>
      <c r="O909" s="301"/>
      <c r="Q909" s="301"/>
      <c r="S909" s="301"/>
      <c r="U909" s="301"/>
      <c r="W909" s="301"/>
      <c r="Y909" s="301"/>
      <c r="AA909" s="301"/>
      <c r="AC909" s="301"/>
      <c r="AE909" s="301"/>
      <c r="AG909" s="301"/>
      <c r="AI909" s="301"/>
      <c r="AK909" s="301"/>
    </row>
    <row r="910" ht="13.2" spans="1:37">
      <c r="A910" s="190"/>
      <c r="B910" s="439"/>
      <c r="C910" s="439"/>
      <c r="E910" s="301"/>
      <c r="G910" s="301"/>
      <c r="I910" s="301"/>
      <c r="K910" s="301"/>
      <c r="M910" s="301"/>
      <c r="O910" s="301"/>
      <c r="Q910" s="301"/>
      <c r="S910" s="301"/>
      <c r="U910" s="301"/>
      <c r="W910" s="301"/>
      <c r="Y910" s="301"/>
      <c r="AA910" s="301"/>
      <c r="AC910" s="301"/>
      <c r="AE910" s="301"/>
      <c r="AG910" s="301"/>
      <c r="AI910" s="301"/>
      <c r="AK910" s="301"/>
    </row>
    <row r="911" ht="13.2" spans="1:37">
      <c r="A911" s="190"/>
      <c r="B911" s="439"/>
      <c r="C911" s="439"/>
      <c r="E911" s="301"/>
      <c r="G911" s="301"/>
      <c r="I911" s="301"/>
      <c r="K911" s="301"/>
      <c r="M911" s="301"/>
      <c r="O911" s="301"/>
      <c r="Q911" s="301"/>
      <c r="S911" s="301"/>
      <c r="U911" s="301"/>
      <c r="W911" s="301"/>
      <c r="Y911" s="301"/>
      <c r="AA911" s="301"/>
      <c r="AC911" s="301"/>
      <c r="AE911" s="301"/>
      <c r="AG911" s="301"/>
      <c r="AI911" s="301"/>
      <c r="AK911" s="301"/>
    </row>
    <row r="912" ht="13.2" spans="1:37">
      <c r="A912" s="190"/>
      <c r="B912" s="439"/>
      <c r="C912" s="439"/>
      <c r="E912" s="301"/>
      <c r="G912" s="301"/>
      <c r="I912" s="301"/>
      <c r="K912" s="301"/>
      <c r="M912" s="301"/>
      <c r="O912" s="301"/>
      <c r="Q912" s="301"/>
      <c r="S912" s="301"/>
      <c r="U912" s="301"/>
      <c r="W912" s="301"/>
      <c r="Y912" s="301"/>
      <c r="AA912" s="301"/>
      <c r="AC912" s="301"/>
      <c r="AE912" s="301"/>
      <c r="AG912" s="301"/>
      <c r="AI912" s="301"/>
      <c r="AK912" s="301"/>
    </row>
    <row r="913" ht="13.2" spans="1:37">
      <c r="A913" s="190"/>
      <c r="B913" s="439"/>
      <c r="C913" s="439"/>
      <c r="E913" s="301"/>
      <c r="G913" s="301"/>
      <c r="I913" s="301"/>
      <c r="K913" s="301"/>
      <c r="M913" s="301"/>
      <c r="O913" s="301"/>
      <c r="Q913" s="301"/>
      <c r="S913" s="301"/>
      <c r="U913" s="301"/>
      <c r="W913" s="301"/>
      <c r="Y913" s="301"/>
      <c r="AA913" s="301"/>
      <c r="AC913" s="301"/>
      <c r="AE913" s="301"/>
      <c r="AG913" s="301"/>
      <c r="AI913" s="301"/>
      <c r="AK913" s="301"/>
    </row>
    <row r="914" ht="13.2" spans="1:37">
      <c r="A914" s="190"/>
      <c r="B914" s="439"/>
      <c r="C914" s="439"/>
      <c r="E914" s="301"/>
      <c r="G914" s="301"/>
      <c r="I914" s="301"/>
      <c r="K914" s="301"/>
      <c r="M914" s="301"/>
      <c r="O914" s="301"/>
      <c r="Q914" s="301"/>
      <c r="S914" s="301"/>
      <c r="U914" s="301"/>
      <c r="W914" s="301"/>
      <c r="Y914" s="301"/>
      <c r="AA914" s="301"/>
      <c r="AC914" s="301"/>
      <c r="AE914" s="301"/>
      <c r="AG914" s="301"/>
      <c r="AI914" s="301"/>
      <c r="AK914" s="301"/>
    </row>
    <row r="915" ht="13.2" spans="1:37">
      <c r="A915" s="190"/>
      <c r="B915" s="439"/>
      <c r="C915" s="439"/>
      <c r="E915" s="301"/>
      <c r="G915" s="301"/>
      <c r="I915" s="301"/>
      <c r="K915" s="301"/>
      <c r="M915" s="301"/>
      <c r="O915" s="301"/>
      <c r="Q915" s="301"/>
      <c r="S915" s="301"/>
      <c r="U915" s="301"/>
      <c r="W915" s="301"/>
      <c r="Y915" s="301"/>
      <c r="AA915" s="301"/>
      <c r="AC915" s="301"/>
      <c r="AE915" s="301"/>
      <c r="AG915" s="301"/>
      <c r="AI915" s="301"/>
      <c r="AK915" s="301"/>
    </row>
    <row r="916" ht="13.2" spans="1:37">
      <c r="A916" s="190"/>
      <c r="B916" s="439"/>
      <c r="C916" s="439"/>
      <c r="E916" s="301"/>
      <c r="G916" s="301"/>
      <c r="I916" s="301"/>
      <c r="K916" s="301"/>
      <c r="M916" s="301"/>
      <c r="O916" s="301"/>
      <c r="Q916" s="301"/>
      <c r="S916" s="301"/>
      <c r="U916" s="301"/>
      <c r="W916" s="301"/>
      <c r="Y916" s="301"/>
      <c r="AA916" s="301"/>
      <c r="AC916" s="301"/>
      <c r="AE916" s="301"/>
      <c r="AG916" s="301"/>
      <c r="AI916" s="301"/>
      <c r="AK916" s="301"/>
    </row>
    <row r="917" ht="13.2" spans="1:37">
      <c r="A917" s="190"/>
      <c r="B917" s="439"/>
      <c r="C917" s="439"/>
      <c r="E917" s="301"/>
      <c r="G917" s="301"/>
      <c r="I917" s="301"/>
      <c r="K917" s="301"/>
      <c r="M917" s="301"/>
      <c r="O917" s="301"/>
      <c r="Q917" s="301"/>
      <c r="S917" s="301"/>
      <c r="U917" s="301"/>
      <c r="W917" s="301"/>
      <c r="Y917" s="301"/>
      <c r="AA917" s="301"/>
      <c r="AC917" s="301"/>
      <c r="AE917" s="301"/>
      <c r="AG917" s="301"/>
      <c r="AI917" s="301"/>
      <c r="AK917" s="301"/>
    </row>
    <row r="918" ht="13.2" spans="1:37">
      <c r="A918" s="190"/>
      <c r="B918" s="439"/>
      <c r="C918" s="439"/>
      <c r="E918" s="301"/>
      <c r="G918" s="301"/>
      <c r="I918" s="301"/>
      <c r="K918" s="301"/>
      <c r="M918" s="301"/>
      <c r="O918" s="301"/>
      <c r="Q918" s="301"/>
      <c r="S918" s="301"/>
      <c r="U918" s="301"/>
      <c r="W918" s="301"/>
      <c r="Y918" s="301"/>
      <c r="AA918" s="301"/>
      <c r="AC918" s="301"/>
      <c r="AE918" s="301"/>
      <c r="AG918" s="301"/>
      <c r="AI918" s="301"/>
      <c r="AK918" s="301"/>
    </row>
    <row r="919" ht="13.2" spans="1:37">
      <c r="A919" s="190"/>
      <c r="B919" s="439"/>
      <c r="C919" s="439"/>
      <c r="E919" s="301"/>
      <c r="G919" s="301"/>
      <c r="I919" s="301"/>
      <c r="K919" s="301"/>
      <c r="M919" s="301"/>
      <c r="O919" s="301"/>
      <c r="Q919" s="301"/>
      <c r="S919" s="301"/>
      <c r="U919" s="301"/>
      <c r="W919" s="301"/>
      <c r="Y919" s="301"/>
      <c r="AA919" s="301"/>
      <c r="AC919" s="301"/>
      <c r="AE919" s="301"/>
      <c r="AG919" s="301"/>
      <c r="AI919" s="301"/>
      <c r="AK919" s="301"/>
    </row>
    <row r="920" ht="13.2" spans="1:37">
      <c r="A920" s="190"/>
      <c r="B920" s="439"/>
      <c r="C920" s="439"/>
      <c r="E920" s="301"/>
      <c r="G920" s="301"/>
      <c r="I920" s="301"/>
      <c r="K920" s="301"/>
      <c r="M920" s="301"/>
      <c r="O920" s="301"/>
      <c r="Q920" s="301"/>
      <c r="S920" s="301"/>
      <c r="U920" s="301"/>
      <c r="W920" s="301"/>
      <c r="Y920" s="301"/>
      <c r="AA920" s="301"/>
      <c r="AC920" s="301"/>
      <c r="AE920" s="301"/>
      <c r="AG920" s="301"/>
      <c r="AI920" s="301"/>
      <c r="AK920" s="301"/>
    </row>
    <row r="921" ht="13.2" spans="1:37">
      <c r="A921" s="190"/>
      <c r="B921" s="439"/>
      <c r="C921" s="439"/>
      <c r="E921" s="301"/>
      <c r="G921" s="301"/>
      <c r="I921" s="301"/>
      <c r="K921" s="301"/>
      <c r="M921" s="301"/>
      <c r="O921" s="301"/>
      <c r="Q921" s="301"/>
      <c r="S921" s="301"/>
      <c r="U921" s="301"/>
      <c r="W921" s="301"/>
      <c r="Y921" s="301"/>
      <c r="AA921" s="301"/>
      <c r="AC921" s="301"/>
      <c r="AE921" s="301"/>
      <c r="AG921" s="301"/>
      <c r="AI921" s="301"/>
      <c r="AK921" s="301"/>
    </row>
    <row r="922" ht="13.2" spans="1:37">
      <c r="A922" s="190"/>
      <c r="B922" s="439"/>
      <c r="C922" s="439"/>
      <c r="E922" s="301"/>
      <c r="G922" s="301"/>
      <c r="I922" s="301"/>
      <c r="K922" s="301"/>
      <c r="M922" s="301"/>
      <c r="O922" s="301"/>
      <c r="Q922" s="301"/>
      <c r="S922" s="301"/>
      <c r="U922" s="301"/>
      <c r="W922" s="301"/>
      <c r="Y922" s="301"/>
      <c r="AA922" s="301"/>
      <c r="AC922" s="301"/>
      <c r="AE922" s="301"/>
      <c r="AG922" s="301"/>
      <c r="AI922" s="301"/>
      <c r="AK922" s="301"/>
    </row>
    <row r="923" ht="13.2" spans="1:37">
      <c r="A923" s="190"/>
      <c r="B923" s="439"/>
      <c r="C923" s="439"/>
      <c r="E923" s="301"/>
      <c r="G923" s="301"/>
      <c r="I923" s="301"/>
      <c r="K923" s="301"/>
      <c r="M923" s="301"/>
      <c r="O923" s="301"/>
      <c r="Q923" s="301"/>
      <c r="S923" s="301"/>
      <c r="U923" s="301"/>
      <c r="W923" s="301"/>
      <c r="Y923" s="301"/>
      <c r="AA923" s="301"/>
      <c r="AC923" s="301"/>
      <c r="AE923" s="301"/>
      <c r="AG923" s="301"/>
      <c r="AI923" s="301"/>
      <c r="AK923" s="301"/>
    </row>
    <row r="924" ht="13.2" spans="1:37">
      <c r="A924" s="190"/>
      <c r="B924" s="439"/>
      <c r="C924" s="439"/>
      <c r="E924" s="301"/>
      <c r="G924" s="301"/>
      <c r="I924" s="301"/>
      <c r="K924" s="301"/>
      <c r="M924" s="301"/>
      <c r="O924" s="301"/>
      <c r="Q924" s="301"/>
      <c r="S924" s="301"/>
      <c r="U924" s="301"/>
      <c r="W924" s="301"/>
      <c r="Y924" s="301"/>
      <c r="AA924" s="301"/>
      <c r="AC924" s="301"/>
      <c r="AE924" s="301"/>
      <c r="AG924" s="301"/>
      <c r="AI924" s="301"/>
      <c r="AK924" s="301"/>
    </row>
    <row r="925" ht="13.2" spans="1:37">
      <c r="A925" s="190"/>
      <c r="B925" s="439"/>
      <c r="C925" s="439"/>
      <c r="E925" s="301"/>
      <c r="G925" s="301"/>
      <c r="I925" s="301"/>
      <c r="K925" s="301"/>
      <c r="M925" s="301"/>
      <c r="O925" s="301"/>
      <c r="Q925" s="301"/>
      <c r="S925" s="301"/>
      <c r="U925" s="301"/>
      <c r="W925" s="301"/>
      <c r="Y925" s="301"/>
      <c r="AA925" s="301"/>
      <c r="AC925" s="301"/>
      <c r="AE925" s="301"/>
      <c r="AG925" s="301"/>
      <c r="AI925" s="301"/>
      <c r="AK925" s="301"/>
    </row>
    <row r="926" ht="13.2" spans="1:37">
      <c r="A926" s="190"/>
      <c r="B926" s="439"/>
      <c r="C926" s="439"/>
      <c r="E926" s="301"/>
      <c r="G926" s="301"/>
      <c r="I926" s="301"/>
      <c r="K926" s="301"/>
      <c r="M926" s="301"/>
      <c r="O926" s="301"/>
      <c r="Q926" s="301"/>
      <c r="S926" s="301"/>
      <c r="U926" s="301"/>
      <c r="W926" s="301"/>
      <c r="Y926" s="301"/>
      <c r="AA926" s="301"/>
      <c r="AC926" s="301"/>
      <c r="AE926" s="301"/>
      <c r="AG926" s="301"/>
      <c r="AI926" s="301"/>
      <c r="AK926" s="301"/>
    </row>
    <row r="927" ht="13.2" spans="1:37">
      <c r="A927" s="190"/>
      <c r="B927" s="439"/>
      <c r="C927" s="439"/>
      <c r="E927" s="301"/>
      <c r="G927" s="301"/>
      <c r="I927" s="301"/>
      <c r="K927" s="301"/>
      <c r="M927" s="301"/>
      <c r="O927" s="301"/>
      <c r="Q927" s="301"/>
      <c r="S927" s="301"/>
      <c r="U927" s="301"/>
      <c r="W927" s="301"/>
      <c r="Y927" s="301"/>
      <c r="AA927" s="301"/>
      <c r="AC927" s="301"/>
      <c r="AE927" s="301"/>
      <c r="AG927" s="301"/>
      <c r="AI927" s="301"/>
      <c r="AK927" s="301"/>
    </row>
    <row r="928" ht="13.2" spans="1:37">
      <c r="A928" s="190"/>
      <c r="B928" s="439"/>
      <c r="C928" s="439"/>
      <c r="E928" s="301"/>
      <c r="G928" s="301"/>
      <c r="I928" s="301"/>
      <c r="K928" s="301"/>
      <c r="M928" s="301"/>
      <c r="O928" s="301"/>
      <c r="Q928" s="301"/>
      <c r="S928" s="301"/>
      <c r="U928" s="301"/>
      <c r="W928" s="301"/>
      <c r="Y928" s="301"/>
      <c r="AA928" s="301"/>
      <c r="AC928" s="301"/>
      <c r="AE928" s="301"/>
      <c r="AG928" s="301"/>
      <c r="AI928" s="301"/>
      <c r="AK928" s="301"/>
    </row>
    <row r="929" ht="13.2" spans="1:37">
      <c r="A929" s="190"/>
      <c r="B929" s="439"/>
      <c r="C929" s="439"/>
      <c r="E929" s="301"/>
      <c r="G929" s="301"/>
      <c r="I929" s="301"/>
      <c r="K929" s="301"/>
      <c r="M929" s="301"/>
      <c r="O929" s="301"/>
      <c r="Q929" s="301"/>
      <c r="S929" s="301"/>
      <c r="U929" s="301"/>
      <c r="W929" s="301"/>
      <c r="Y929" s="301"/>
      <c r="AA929" s="301"/>
      <c r="AC929" s="301"/>
      <c r="AE929" s="301"/>
      <c r="AG929" s="301"/>
      <c r="AI929" s="301"/>
      <c r="AK929" s="301"/>
    </row>
    <row r="930" ht="13.2" spans="1:37">
      <c r="A930" s="190"/>
      <c r="B930" s="439"/>
      <c r="C930" s="439"/>
      <c r="E930" s="301"/>
      <c r="G930" s="301"/>
      <c r="I930" s="301"/>
      <c r="K930" s="301"/>
      <c r="M930" s="301"/>
      <c r="O930" s="301"/>
      <c r="Q930" s="301"/>
      <c r="S930" s="301"/>
      <c r="U930" s="301"/>
      <c r="W930" s="301"/>
      <c r="Y930" s="301"/>
      <c r="AA930" s="301"/>
      <c r="AC930" s="301"/>
      <c r="AE930" s="301"/>
      <c r="AG930" s="301"/>
      <c r="AI930" s="301"/>
      <c r="AK930" s="301"/>
    </row>
    <row r="931" ht="13.2" spans="1:37">
      <c r="A931" s="190"/>
      <c r="B931" s="439"/>
      <c r="C931" s="439"/>
      <c r="E931" s="301"/>
      <c r="G931" s="301"/>
      <c r="I931" s="301"/>
      <c r="K931" s="301"/>
      <c r="M931" s="301"/>
      <c r="O931" s="301"/>
      <c r="Q931" s="301"/>
      <c r="S931" s="301"/>
      <c r="U931" s="301"/>
      <c r="W931" s="301"/>
      <c r="Y931" s="301"/>
      <c r="AA931" s="301"/>
      <c r="AC931" s="301"/>
      <c r="AE931" s="301"/>
      <c r="AG931" s="301"/>
      <c r="AI931" s="301"/>
      <c r="AK931" s="301"/>
    </row>
    <row r="932" ht="13.2" spans="1:37">
      <c r="A932" s="190"/>
      <c r="B932" s="439"/>
      <c r="C932" s="439"/>
      <c r="E932" s="301"/>
      <c r="G932" s="301"/>
      <c r="I932" s="301"/>
      <c r="K932" s="301"/>
      <c r="M932" s="301"/>
      <c r="O932" s="301"/>
      <c r="Q932" s="301"/>
      <c r="S932" s="301"/>
      <c r="U932" s="301"/>
      <c r="W932" s="301"/>
      <c r="Y932" s="301"/>
      <c r="AA932" s="301"/>
      <c r="AC932" s="301"/>
      <c r="AE932" s="301"/>
      <c r="AG932" s="301"/>
      <c r="AI932" s="301"/>
      <c r="AK932" s="301"/>
    </row>
    <row r="933" ht="13.2" spans="1:37">
      <c r="A933" s="190"/>
      <c r="B933" s="439"/>
      <c r="C933" s="439"/>
      <c r="E933" s="301"/>
      <c r="G933" s="301"/>
      <c r="I933" s="301"/>
      <c r="K933" s="301"/>
      <c r="M933" s="301"/>
      <c r="O933" s="301"/>
      <c r="Q933" s="301"/>
      <c r="S933" s="301"/>
      <c r="U933" s="301"/>
      <c r="W933" s="301"/>
      <c r="Y933" s="301"/>
      <c r="AA933" s="301"/>
      <c r="AC933" s="301"/>
      <c r="AE933" s="301"/>
      <c r="AG933" s="301"/>
      <c r="AI933" s="301"/>
      <c r="AK933" s="301"/>
    </row>
    <row r="934" ht="13.2" spans="1:37">
      <c r="A934" s="190"/>
      <c r="B934" s="439"/>
      <c r="C934" s="439"/>
      <c r="E934" s="301"/>
      <c r="G934" s="301"/>
      <c r="I934" s="301"/>
      <c r="K934" s="301"/>
      <c r="M934" s="301"/>
      <c r="O934" s="301"/>
      <c r="Q934" s="301"/>
      <c r="S934" s="301"/>
      <c r="U934" s="301"/>
      <c r="W934" s="301"/>
      <c r="Y934" s="301"/>
      <c r="AA934" s="301"/>
      <c r="AC934" s="301"/>
      <c r="AE934" s="301"/>
      <c r="AG934" s="301"/>
      <c r="AI934" s="301"/>
      <c r="AK934" s="301"/>
    </row>
    <row r="935" ht="13.2" spans="1:37">
      <c r="A935" s="190"/>
      <c r="B935" s="439"/>
      <c r="C935" s="439"/>
      <c r="E935" s="301"/>
      <c r="G935" s="301"/>
      <c r="I935" s="301"/>
      <c r="K935" s="301"/>
      <c r="M935" s="301"/>
      <c r="O935" s="301"/>
      <c r="Q935" s="301"/>
      <c r="S935" s="301"/>
      <c r="U935" s="301"/>
      <c r="W935" s="301"/>
      <c r="Y935" s="301"/>
      <c r="AA935" s="301"/>
      <c r="AC935" s="301"/>
      <c r="AE935" s="301"/>
      <c r="AG935" s="301"/>
      <c r="AI935" s="301"/>
      <c r="AK935" s="301"/>
    </row>
    <row r="936" ht="13.2" spans="1:37">
      <c r="A936" s="190"/>
      <c r="B936" s="439"/>
      <c r="C936" s="439"/>
      <c r="E936" s="301"/>
      <c r="G936" s="301"/>
      <c r="I936" s="301"/>
      <c r="K936" s="301"/>
      <c r="M936" s="301"/>
      <c r="O936" s="301"/>
      <c r="Q936" s="301"/>
      <c r="S936" s="301"/>
      <c r="U936" s="301"/>
      <c r="W936" s="301"/>
      <c r="Y936" s="301"/>
      <c r="AA936" s="301"/>
      <c r="AC936" s="301"/>
      <c r="AE936" s="301"/>
      <c r="AG936" s="301"/>
      <c r="AI936" s="301"/>
      <c r="AK936" s="301"/>
    </row>
    <row r="937" ht="13.2" spans="1:37">
      <c r="A937" s="190"/>
      <c r="B937" s="439"/>
      <c r="C937" s="439"/>
      <c r="E937" s="301"/>
      <c r="G937" s="301"/>
      <c r="I937" s="301"/>
      <c r="K937" s="301"/>
      <c r="M937" s="301"/>
      <c r="O937" s="301"/>
      <c r="Q937" s="301"/>
      <c r="S937" s="301"/>
      <c r="U937" s="301"/>
      <c r="W937" s="301"/>
      <c r="Y937" s="301"/>
      <c r="AA937" s="301"/>
      <c r="AC937" s="301"/>
      <c r="AE937" s="301"/>
      <c r="AG937" s="301"/>
      <c r="AI937" s="301"/>
      <c r="AK937" s="301"/>
    </row>
    <row r="938" ht="13.2" spans="1:37">
      <c r="A938" s="190"/>
      <c r="B938" s="439"/>
      <c r="C938" s="439"/>
      <c r="E938" s="301"/>
      <c r="G938" s="301"/>
      <c r="I938" s="301"/>
      <c r="K938" s="301"/>
      <c r="M938" s="301"/>
      <c r="O938" s="301"/>
      <c r="Q938" s="301"/>
      <c r="S938" s="301"/>
      <c r="U938" s="301"/>
      <c r="W938" s="301"/>
      <c r="Y938" s="301"/>
      <c r="AA938" s="301"/>
      <c r="AC938" s="301"/>
      <c r="AE938" s="301"/>
      <c r="AG938" s="301"/>
      <c r="AI938" s="301"/>
      <c r="AK938" s="301"/>
    </row>
    <row r="939" ht="13.2" spans="1:37">
      <c r="A939" s="190"/>
      <c r="B939" s="439"/>
      <c r="C939" s="439"/>
      <c r="E939" s="301"/>
      <c r="G939" s="301"/>
      <c r="I939" s="301"/>
      <c r="K939" s="301"/>
      <c r="M939" s="301"/>
      <c r="O939" s="301"/>
      <c r="Q939" s="301"/>
      <c r="S939" s="301"/>
      <c r="U939" s="301"/>
      <c r="W939" s="301"/>
      <c r="Y939" s="301"/>
      <c r="AA939" s="301"/>
      <c r="AC939" s="301"/>
      <c r="AE939" s="301"/>
      <c r="AG939" s="301"/>
      <c r="AI939" s="301"/>
      <c r="AK939" s="301"/>
    </row>
    <row r="940" ht="13.2" spans="1:37">
      <c r="A940" s="190"/>
      <c r="B940" s="439"/>
      <c r="C940" s="439"/>
      <c r="E940" s="301"/>
      <c r="G940" s="301"/>
      <c r="I940" s="301"/>
      <c r="K940" s="301"/>
      <c r="M940" s="301"/>
      <c r="O940" s="301"/>
      <c r="Q940" s="301"/>
      <c r="S940" s="301"/>
      <c r="U940" s="301"/>
      <c r="W940" s="301"/>
      <c r="Y940" s="301"/>
      <c r="AA940" s="301"/>
      <c r="AC940" s="301"/>
      <c r="AE940" s="301"/>
      <c r="AG940" s="301"/>
      <c r="AI940" s="301"/>
      <c r="AK940" s="301"/>
    </row>
    <row r="941" ht="13.2" spans="1:37">
      <c r="A941" s="190"/>
      <c r="B941" s="439"/>
      <c r="C941" s="439"/>
      <c r="E941" s="301"/>
      <c r="G941" s="301"/>
      <c r="I941" s="301"/>
      <c r="K941" s="301"/>
      <c r="M941" s="301"/>
      <c r="O941" s="301"/>
      <c r="Q941" s="301"/>
      <c r="S941" s="301"/>
      <c r="U941" s="301"/>
      <c r="W941" s="301"/>
      <c r="Y941" s="301"/>
      <c r="AA941" s="301"/>
      <c r="AC941" s="301"/>
      <c r="AE941" s="301"/>
      <c r="AG941" s="301"/>
      <c r="AI941" s="301"/>
      <c r="AK941" s="301"/>
    </row>
    <row r="942" ht="13.2" spans="1:37">
      <c r="A942" s="190"/>
      <c r="B942" s="439"/>
      <c r="C942" s="439"/>
      <c r="E942" s="301"/>
      <c r="G942" s="301"/>
      <c r="I942" s="301"/>
      <c r="K942" s="301"/>
      <c r="M942" s="301"/>
      <c r="O942" s="301"/>
      <c r="Q942" s="301"/>
      <c r="S942" s="301"/>
      <c r="U942" s="301"/>
      <c r="W942" s="301"/>
      <c r="Y942" s="301"/>
      <c r="AA942" s="301"/>
      <c r="AC942" s="301"/>
      <c r="AE942" s="301"/>
      <c r="AG942" s="301"/>
      <c r="AI942" s="301"/>
      <c r="AK942" s="301"/>
    </row>
    <row r="943" ht="13.2" spans="1:37">
      <c r="A943" s="190"/>
      <c r="B943" s="439"/>
      <c r="C943" s="439"/>
      <c r="E943" s="301"/>
      <c r="G943" s="301"/>
      <c r="I943" s="301"/>
      <c r="K943" s="301"/>
      <c r="M943" s="301"/>
      <c r="O943" s="301"/>
      <c r="Q943" s="301"/>
      <c r="S943" s="301"/>
      <c r="U943" s="301"/>
      <c r="W943" s="301"/>
      <c r="Y943" s="301"/>
      <c r="AA943" s="301"/>
      <c r="AC943" s="301"/>
      <c r="AE943" s="301"/>
      <c r="AG943" s="301"/>
      <c r="AI943" s="301"/>
      <c r="AK943" s="301"/>
    </row>
    <row r="944" ht="13.2" spans="1:37">
      <c r="A944" s="190"/>
      <c r="B944" s="439"/>
      <c r="C944" s="439"/>
      <c r="E944" s="301"/>
      <c r="G944" s="301"/>
      <c r="I944" s="301"/>
      <c r="K944" s="301"/>
      <c r="M944" s="301"/>
      <c r="O944" s="301"/>
      <c r="Q944" s="301"/>
      <c r="S944" s="301"/>
      <c r="U944" s="301"/>
      <c r="W944" s="301"/>
      <c r="Y944" s="301"/>
      <c r="AA944" s="301"/>
      <c r="AC944" s="301"/>
      <c r="AE944" s="301"/>
      <c r="AG944" s="301"/>
      <c r="AI944" s="301"/>
      <c r="AK944" s="301"/>
    </row>
    <row r="945" ht="13.2" spans="1:37">
      <c r="A945" s="190"/>
      <c r="B945" s="439"/>
      <c r="C945" s="439"/>
      <c r="E945" s="301"/>
      <c r="G945" s="301"/>
      <c r="I945" s="301"/>
      <c r="K945" s="301"/>
      <c r="M945" s="301"/>
      <c r="O945" s="301"/>
      <c r="Q945" s="301"/>
      <c r="S945" s="301"/>
      <c r="U945" s="301"/>
      <c r="W945" s="301"/>
      <c r="Y945" s="301"/>
      <c r="AA945" s="301"/>
      <c r="AC945" s="301"/>
      <c r="AE945" s="301"/>
      <c r="AG945" s="301"/>
      <c r="AI945" s="301"/>
      <c r="AK945" s="301"/>
    </row>
    <row r="946" ht="13.2" spans="1:37">
      <c r="A946" s="190"/>
      <c r="B946" s="439"/>
      <c r="C946" s="439"/>
      <c r="E946" s="301"/>
      <c r="G946" s="301"/>
      <c r="I946" s="301"/>
      <c r="K946" s="301"/>
      <c r="M946" s="301"/>
      <c r="O946" s="301"/>
      <c r="Q946" s="301"/>
      <c r="S946" s="301"/>
      <c r="U946" s="301"/>
      <c r="W946" s="301"/>
      <c r="Y946" s="301"/>
      <c r="AA946" s="301"/>
      <c r="AC946" s="301"/>
      <c r="AE946" s="301"/>
      <c r="AG946" s="301"/>
      <c r="AI946" s="301"/>
      <c r="AK946" s="301"/>
    </row>
    <row r="947" ht="13.2" spans="1:37">
      <c r="A947" s="190"/>
      <c r="B947" s="439"/>
      <c r="C947" s="439"/>
      <c r="E947" s="301"/>
      <c r="G947" s="301"/>
      <c r="I947" s="301"/>
      <c r="K947" s="301"/>
      <c r="M947" s="301"/>
      <c r="O947" s="301"/>
      <c r="Q947" s="301"/>
      <c r="S947" s="301"/>
      <c r="U947" s="301"/>
      <c r="W947" s="301"/>
      <c r="Y947" s="301"/>
      <c r="AA947" s="301"/>
      <c r="AC947" s="301"/>
      <c r="AE947" s="301"/>
      <c r="AG947" s="301"/>
      <c r="AI947" s="301"/>
      <c r="AK947" s="301"/>
    </row>
    <row r="948" ht="13.2" spans="1:37">
      <c r="A948" s="190"/>
      <c r="B948" s="439"/>
      <c r="C948" s="439"/>
      <c r="E948" s="301"/>
      <c r="G948" s="301"/>
      <c r="I948" s="301"/>
      <c r="K948" s="301"/>
      <c r="M948" s="301"/>
      <c r="O948" s="301"/>
      <c r="Q948" s="301"/>
      <c r="S948" s="301"/>
      <c r="U948" s="301"/>
      <c r="W948" s="301"/>
      <c r="Y948" s="301"/>
      <c r="AA948" s="301"/>
      <c r="AC948" s="301"/>
      <c r="AE948" s="301"/>
      <c r="AG948" s="301"/>
      <c r="AI948" s="301"/>
      <c r="AK948" s="301"/>
    </row>
    <row r="949" ht="13.2" spans="1:37">
      <c r="A949" s="190"/>
      <c r="B949" s="439"/>
      <c r="C949" s="439"/>
      <c r="E949" s="301"/>
      <c r="G949" s="301"/>
      <c r="I949" s="301"/>
      <c r="K949" s="301"/>
      <c r="M949" s="301"/>
      <c r="O949" s="301"/>
      <c r="Q949" s="301"/>
      <c r="S949" s="301"/>
      <c r="U949" s="301"/>
      <c r="W949" s="301"/>
      <c r="Y949" s="301"/>
      <c r="AA949" s="301"/>
      <c r="AC949" s="301"/>
      <c r="AE949" s="301"/>
      <c r="AG949" s="301"/>
      <c r="AI949" s="301"/>
      <c r="AK949" s="301"/>
    </row>
    <row r="950" ht="13.2" spans="1:37">
      <c r="A950" s="190"/>
      <c r="B950" s="439"/>
      <c r="C950" s="439"/>
      <c r="E950" s="301"/>
      <c r="G950" s="301"/>
      <c r="I950" s="301"/>
      <c r="K950" s="301"/>
      <c r="M950" s="301"/>
      <c r="O950" s="301"/>
      <c r="Q950" s="301"/>
      <c r="S950" s="301"/>
      <c r="U950" s="301"/>
      <c r="W950" s="301"/>
      <c r="Y950" s="301"/>
      <c r="AA950" s="301"/>
      <c r="AC950" s="301"/>
      <c r="AE950" s="301"/>
      <c r="AG950" s="301"/>
      <c r="AI950" s="301"/>
      <c r="AK950" s="301"/>
    </row>
    <row r="951" ht="13.2" spans="1:37">
      <c r="A951" s="190"/>
      <c r="B951" s="439"/>
      <c r="C951" s="439"/>
      <c r="E951" s="301"/>
      <c r="G951" s="301"/>
      <c r="I951" s="301"/>
      <c r="K951" s="301"/>
      <c r="M951" s="301"/>
      <c r="O951" s="301"/>
      <c r="Q951" s="301"/>
      <c r="S951" s="301"/>
      <c r="U951" s="301"/>
      <c r="W951" s="301"/>
      <c r="Y951" s="301"/>
      <c r="AA951" s="301"/>
      <c r="AC951" s="301"/>
      <c r="AE951" s="301"/>
      <c r="AG951" s="301"/>
      <c r="AI951" s="301"/>
      <c r="AK951" s="301"/>
    </row>
    <row r="952" ht="13.2" spans="1:37">
      <c r="A952" s="190"/>
      <c r="B952" s="439"/>
      <c r="C952" s="439"/>
      <c r="E952" s="301"/>
      <c r="G952" s="301"/>
      <c r="I952" s="301"/>
      <c r="K952" s="301"/>
      <c r="M952" s="301"/>
      <c r="O952" s="301"/>
      <c r="Q952" s="301"/>
      <c r="S952" s="301"/>
      <c r="U952" s="301"/>
      <c r="W952" s="301"/>
      <c r="Y952" s="301"/>
      <c r="AA952" s="301"/>
      <c r="AC952" s="301"/>
      <c r="AE952" s="301"/>
      <c r="AG952" s="301"/>
      <c r="AI952" s="301"/>
      <c r="AK952" s="301"/>
    </row>
    <row r="953" ht="13.2" spans="1:37">
      <c r="A953" s="190"/>
      <c r="B953" s="439"/>
      <c r="C953" s="439"/>
      <c r="E953" s="301"/>
      <c r="G953" s="301"/>
      <c r="I953" s="301"/>
      <c r="K953" s="301"/>
      <c r="M953" s="301"/>
      <c r="O953" s="301"/>
      <c r="Q953" s="301"/>
      <c r="S953" s="301"/>
      <c r="U953" s="301"/>
      <c r="W953" s="301"/>
      <c r="Y953" s="301"/>
      <c r="AA953" s="301"/>
      <c r="AC953" s="301"/>
      <c r="AE953" s="301"/>
      <c r="AG953" s="301"/>
      <c r="AI953" s="301"/>
      <c r="AK953" s="301"/>
    </row>
    <row r="954" ht="13.2" spans="1:37">
      <c r="A954" s="190"/>
      <c r="B954" s="439"/>
      <c r="C954" s="439"/>
      <c r="E954" s="301"/>
      <c r="G954" s="301"/>
      <c r="I954" s="301"/>
      <c r="K954" s="301"/>
      <c r="M954" s="301"/>
      <c r="O954" s="301"/>
      <c r="Q954" s="301"/>
      <c r="S954" s="301"/>
      <c r="U954" s="301"/>
      <c r="W954" s="301"/>
      <c r="Y954" s="301"/>
      <c r="AA954" s="301"/>
      <c r="AC954" s="301"/>
      <c r="AE954" s="301"/>
      <c r="AG954" s="301"/>
      <c r="AI954" s="301"/>
      <c r="AK954" s="301"/>
    </row>
    <row r="955" ht="13.2" spans="1:37">
      <c r="A955" s="190"/>
      <c r="B955" s="439"/>
      <c r="C955" s="439"/>
      <c r="E955" s="301"/>
      <c r="G955" s="301"/>
      <c r="I955" s="301"/>
      <c r="K955" s="301"/>
      <c r="M955" s="301"/>
      <c r="O955" s="301"/>
      <c r="Q955" s="301"/>
      <c r="S955" s="301"/>
      <c r="U955" s="301"/>
      <c r="W955" s="301"/>
      <c r="Y955" s="301"/>
      <c r="AA955" s="301"/>
      <c r="AC955" s="301"/>
      <c r="AE955" s="301"/>
      <c r="AG955" s="301"/>
      <c r="AI955" s="301"/>
      <c r="AK955" s="301"/>
    </row>
    <row r="956" ht="13.2" spans="1:37">
      <c r="A956" s="190"/>
      <c r="B956" s="439"/>
      <c r="C956" s="439"/>
      <c r="E956" s="301"/>
      <c r="G956" s="301"/>
      <c r="I956" s="301"/>
      <c r="K956" s="301"/>
      <c r="M956" s="301"/>
      <c r="O956" s="301"/>
      <c r="Q956" s="301"/>
      <c r="S956" s="301"/>
      <c r="U956" s="301"/>
      <c r="W956" s="301"/>
      <c r="Y956" s="301"/>
      <c r="AA956" s="301"/>
      <c r="AC956" s="301"/>
      <c r="AE956" s="301"/>
      <c r="AG956" s="301"/>
      <c r="AI956" s="301"/>
      <c r="AK956" s="301"/>
    </row>
    <row r="957" ht="13.2" spans="1:37">
      <c r="A957" s="190"/>
      <c r="B957" s="439"/>
      <c r="C957" s="439"/>
      <c r="E957" s="301"/>
      <c r="G957" s="301"/>
      <c r="I957" s="301"/>
      <c r="K957" s="301"/>
      <c r="M957" s="301"/>
      <c r="O957" s="301"/>
      <c r="Q957" s="301"/>
      <c r="S957" s="301"/>
      <c r="U957" s="301"/>
      <c r="W957" s="301"/>
      <c r="Y957" s="301"/>
      <c r="AA957" s="301"/>
      <c r="AC957" s="301"/>
      <c r="AE957" s="301"/>
      <c r="AG957" s="301"/>
      <c r="AI957" s="301"/>
      <c r="AK957" s="301"/>
    </row>
    <row r="958" ht="13.2" spans="1:37">
      <c r="A958" s="190"/>
      <c r="B958" s="439"/>
      <c r="C958" s="439"/>
      <c r="E958" s="301"/>
      <c r="G958" s="301"/>
      <c r="I958" s="301"/>
      <c r="K958" s="301"/>
      <c r="M958" s="301"/>
      <c r="O958" s="301"/>
      <c r="Q958" s="301"/>
      <c r="S958" s="301"/>
      <c r="U958" s="301"/>
      <c r="W958" s="301"/>
      <c r="Y958" s="301"/>
      <c r="AA958" s="301"/>
      <c r="AC958" s="301"/>
      <c r="AE958" s="301"/>
      <c r="AG958" s="301"/>
      <c r="AI958" s="301"/>
      <c r="AK958" s="301"/>
    </row>
    <row r="959" ht="13.2" spans="1:37">
      <c r="A959" s="190"/>
      <c r="B959" s="439"/>
      <c r="C959" s="439"/>
      <c r="E959" s="301"/>
      <c r="G959" s="301"/>
      <c r="I959" s="301"/>
      <c r="K959" s="301"/>
      <c r="M959" s="301"/>
      <c r="O959" s="301"/>
      <c r="Q959" s="301"/>
      <c r="S959" s="301"/>
      <c r="U959" s="301"/>
      <c r="W959" s="301"/>
      <c r="Y959" s="301"/>
      <c r="AA959" s="301"/>
      <c r="AC959" s="301"/>
      <c r="AE959" s="301"/>
      <c r="AG959" s="301"/>
      <c r="AI959" s="301"/>
      <c r="AK959" s="301"/>
    </row>
    <row r="960" ht="13.2" spans="1:37">
      <c r="A960" s="190"/>
      <c r="B960" s="439"/>
      <c r="C960" s="439"/>
      <c r="E960" s="301"/>
      <c r="G960" s="301"/>
      <c r="I960" s="301"/>
      <c r="K960" s="301"/>
      <c r="M960" s="301"/>
      <c r="O960" s="301"/>
      <c r="Q960" s="301"/>
      <c r="S960" s="301"/>
      <c r="U960" s="301"/>
      <c r="W960" s="301"/>
      <c r="Y960" s="301"/>
      <c r="AA960" s="301"/>
      <c r="AC960" s="301"/>
      <c r="AE960" s="301"/>
      <c r="AG960" s="301"/>
      <c r="AI960" s="301"/>
      <c r="AK960" s="301"/>
    </row>
    <row r="961" ht="13.2" spans="1:37">
      <c r="A961" s="190"/>
      <c r="B961" s="439"/>
      <c r="C961" s="439"/>
      <c r="E961" s="301"/>
      <c r="G961" s="301"/>
      <c r="I961" s="301"/>
      <c r="K961" s="301"/>
      <c r="M961" s="301"/>
      <c r="O961" s="301"/>
      <c r="Q961" s="301"/>
      <c r="S961" s="301"/>
      <c r="U961" s="301"/>
      <c r="W961" s="301"/>
      <c r="Y961" s="301"/>
      <c r="AA961" s="301"/>
      <c r="AC961" s="301"/>
      <c r="AE961" s="301"/>
      <c r="AG961" s="301"/>
      <c r="AI961" s="301"/>
      <c r="AK961" s="301"/>
    </row>
    <row r="962" ht="13.2" spans="1:37">
      <c r="A962" s="190"/>
      <c r="B962" s="439"/>
      <c r="C962" s="439"/>
      <c r="E962" s="301"/>
      <c r="G962" s="301"/>
      <c r="I962" s="301"/>
      <c r="K962" s="301"/>
      <c r="M962" s="301"/>
      <c r="O962" s="301"/>
      <c r="Q962" s="301"/>
      <c r="S962" s="301"/>
      <c r="U962" s="301"/>
      <c r="W962" s="301"/>
      <c r="Y962" s="301"/>
      <c r="AA962" s="301"/>
      <c r="AC962" s="301"/>
      <c r="AE962" s="301"/>
      <c r="AG962" s="301"/>
      <c r="AI962" s="301"/>
      <c r="AK962" s="301"/>
    </row>
    <row r="963" ht="13.2" spans="1:37">
      <c r="A963" s="190"/>
      <c r="B963" s="439"/>
      <c r="C963" s="439"/>
      <c r="E963" s="301"/>
      <c r="G963" s="301"/>
      <c r="I963" s="301"/>
      <c r="K963" s="301"/>
      <c r="M963" s="301"/>
      <c r="O963" s="301"/>
      <c r="Q963" s="301"/>
      <c r="S963" s="301"/>
      <c r="U963" s="301"/>
      <c r="W963" s="301"/>
      <c r="Y963" s="301"/>
      <c r="AA963" s="301"/>
      <c r="AC963" s="301"/>
      <c r="AE963" s="301"/>
      <c r="AG963" s="301"/>
      <c r="AI963" s="301"/>
      <c r="AK963" s="301"/>
    </row>
    <row r="964" ht="13.2" spans="1:37">
      <c r="A964" s="190"/>
      <c r="B964" s="439"/>
      <c r="C964" s="439"/>
      <c r="E964" s="301"/>
      <c r="G964" s="301"/>
      <c r="I964" s="301"/>
      <c r="K964" s="301"/>
      <c r="M964" s="301"/>
      <c r="O964" s="301"/>
      <c r="Q964" s="301"/>
      <c r="S964" s="301"/>
      <c r="U964" s="301"/>
      <c r="W964" s="301"/>
      <c r="Y964" s="301"/>
      <c r="AA964" s="301"/>
      <c r="AC964" s="301"/>
      <c r="AE964" s="301"/>
      <c r="AG964" s="301"/>
      <c r="AI964" s="301"/>
      <c r="AK964" s="301"/>
    </row>
    <row r="965" ht="13.2" spans="1:37">
      <c r="A965" s="190"/>
      <c r="B965" s="439"/>
      <c r="C965" s="439"/>
      <c r="E965" s="301"/>
      <c r="G965" s="301"/>
      <c r="I965" s="301"/>
      <c r="K965" s="301"/>
      <c r="M965" s="301"/>
      <c r="O965" s="301"/>
      <c r="Q965" s="301"/>
      <c r="S965" s="301"/>
      <c r="U965" s="301"/>
      <c r="W965" s="301"/>
      <c r="Y965" s="301"/>
      <c r="AA965" s="301"/>
      <c r="AC965" s="301"/>
      <c r="AE965" s="301"/>
      <c r="AG965" s="301"/>
      <c r="AI965" s="301"/>
      <c r="AK965" s="301"/>
    </row>
    <row r="966" ht="13.2" spans="1:37">
      <c r="A966" s="190"/>
      <c r="B966" s="439"/>
      <c r="C966" s="439"/>
      <c r="E966" s="301"/>
      <c r="G966" s="301"/>
      <c r="I966" s="301"/>
      <c r="K966" s="301"/>
      <c r="M966" s="301"/>
      <c r="O966" s="301"/>
      <c r="Q966" s="301"/>
      <c r="S966" s="301"/>
      <c r="U966" s="301"/>
      <c r="W966" s="301"/>
      <c r="Y966" s="301"/>
      <c r="AA966" s="301"/>
      <c r="AC966" s="301"/>
      <c r="AE966" s="301"/>
      <c r="AG966" s="301"/>
      <c r="AI966" s="301"/>
      <c r="AK966" s="301"/>
    </row>
    <row r="967" ht="13.2" spans="1:37">
      <c r="A967" s="190"/>
      <c r="B967" s="439"/>
      <c r="C967" s="439"/>
      <c r="E967" s="301"/>
      <c r="G967" s="301"/>
      <c r="I967" s="301"/>
      <c r="K967" s="301"/>
      <c r="M967" s="301"/>
      <c r="O967" s="301"/>
      <c r="Q967" s="301"/>
      <c r="S967" s="301"/>
      <c r="U967" s="301"/>
      <c r="W967" s="301"/>
      <c r="Y967" s="301"/>
      <c r="AA967" s="301"/>
      <c r="AC967" s="301"/>
      <c r="AE967" s="301"/>
      <c r="AG967" s="301"/>
      <c r="AI967" s="301"/>
      <c r="AK967" s="301"/>
    </row>
    <row r="968" ht="13.2" spans="1:37">
      <c r="A968" s="190"/>
      <c r="B968" s="439"/>
      <c r="C968" s="439"/>
      <c r="E968" s="301"/>
      <c r="G968" s="301"/>
      <c r="I968" s="301"/>
      <c r="K968" s="301"/>
      <c r="M968" s="301"/>
      <c r="O968" s="301"/>
      <c r="Q968" s="301"/>
      <c r="S968" s="301"/>
      <c r="U968" s="301"/>
      <c r="W968" s="301"/>
      <c r="Y968" s="301"/>
      <c r="AA968" s="301"/>
      <c r="AC968" s="301"/>
      <c r="AE968" s="301"/>
      <c r="AG968" s="301"/>
      <c r="AI968" s="301"/>
      <c r="AK968" s="301"/>
    </row>
    <row r="969" ht="13.2" spans="1:37">
      <c r="A969" s="190"/>
      <c r="B969" s="439"/>
      <c r="C969" s="439"/>
      <c r="E969" s="301"/>
      <c r="G969" s="301"/>
      <c r="I969" s="301"/>
      <c r="K969" s="301"/>
      <c r="M969" s="301"/>
      <c r="O969" s="301"/>
      <c r="Q969" s="301"/>
      <c r="S969" s="301"/>
      <c r="U969" s="301"/>
      <c r="W969" s="301"/>
      <c r="Y969" s="301"/>
      <c r="AA969" s="301"/>
      <c r="AC969" s="301"/>
      <c r="AE969" s="301"/>
      <c r="AG969" s="301"/>
      <c r="AI969" s="301"/>
      <c r="AK969" s="301"/>
    </row>
    <row r="970" ht="13.2" spans="1:37">
      <c r="A970" s="190"/>
      <c r="B970" s="439"/>
      <c r="C970" s="439"/>
      <c r="E970" s="301"/>
      <c r="G970" s="301"/>
      <c r="I970" s="301"/>
      <c r="K970" s="301"/>
      <c r="M970" s="301"/>
      <c r="O970" s="301"/>
      <c r="Q970" s="301"/>
      <c r="S970" s="301"/>
      <c r="U970" s="301"/>
      <c r="W970" s="301"/>
      <c r="Y970" s="301"/>
      <c r="AA970" s="301"/>
      <c r="AC970" s="301"/>
      <c r="AE970" s="301"/>
      <c r="AG970" s="301"/>
      <c r="AI970" s="301"/>
      <c r="AK970" s="301"/>
    </row>
    <row r="971" ht="13.2" spans="1:37">
      <c r="A971" s="190"/>
      <c r="B971" s="439"/>
      <c r="C971" s="439"/>
      <c r="E971" s="301"/>
      <c r="G971" s="301"/>
      <c r="I971" s="301"/>
      <c r="K971" s="301"/>
      <c r="M971" s="301"/>
      <c r="O971" s="301"/>
      <c r="Q971" s="301"/>
      <c r="S971" s="301"/>
      <c r="U971" s="301"/>
      <c r="W971" s="301"/>
      <c r="Y971" s="301"/>
      <c r="AA971" s="301"/>
      <c r="AC971" s="301"/>
      <c r="AE971" s="301"/>
      <c r="AG971" s="301"/>
      <c r="AI971" s="301"/>
      <c r="AK971" s="301"/>
    </row>
    <row r="972" ht="13.2" spans="1:37">
      <c r="A972" s="190"/>
      <c r="B972" s="439"/>
      <c r="C972" s="439"/>
      <c r="E972" s="301"/>
      <c r="G972" s="301"/>
      <c r="I972" s="301"/>
      <c r="K972" s="301"/>
      <c r="M972" s="301"/>
      <c r="O972" s="301"/>
      <c r="Q972" s="301"/>
      <c r="S972" s="301"/>
      <c r="U972" s="301"/>
      <c r="W972" s="301"/>
      <c r="Y972" s="301"/>
      <c r="AA972" s="301"/>
      <c r="AC972" s="301"/>
      <c r="AE972" s="301"/>
      <c r="AG972" s="301"/>
      <c r="AI972" s="301"/>
      <c r="AK972" s="301"/>
    </row>
    <row r="973" ht="13.2" spans="1:37">
      <c r="A973" s="190"/>
      <c r="B973" s="439"/>
      <c r="C973" s="439"/>
      <c r="E973" s="301"/>
      <c r="G973" s="301"/>
      <c r="I973" s="301"/>
      <c r="K973" s="301"/>
      <c r="M973" s="301"/>
      <c r="O973" s="301"/>
      <c r="Q973" s="301"/>
      <c r="S973" s="301"/>
      <c r="U973" s="301"/>
      <c r="W973" s="301"/>
      <c r="Y973" s="301"/>
      <c r="AA973" s="301"/>
      <c r="AC973" s="301"/>
      <c r="AE973" s="301"/>
      <c r="AG973" s="301"/>
      <c r="AI973" s="301"/>
      <c r="AK973" s="301"/>
    </row>
    <row r="974" ht="13.2" spans="1:37">
      <c r="A974" s="190"/>
      <c r="B974" s="439"/>
      <c r="C974" s="439"/>
      <c r="E974" s="301"/>
      <c r="G974" s="301"/>
      <c r="I974" s="301"/>
      <c r="K974" s="301"/>
      <c r="M974" s="301"/>
      <c r="O974" s="301"/>
      <c r="Q974" s="301"/>
      <c r="S974" s="301"/>
      <c r="U974" s="301"/>
      <c r="W974" s="301"/>
      <c r="Y974" s="301"/>
      <c r="AA974" s="301"/>
      <c r="AC974" s="301"/>
      <c r="AE974" s="301"/>
      <c r="AG974" s="301"/>
      <c r="AI974" s="301"/>
      <c r="AK974" s="301"/>
    </row>
    <row r="975" ht="13.2" spans="1:37">
      <c r="A975" s="190"/>
      <c r="B975" s="439"/>
      <c r="C975" s="439"/>
      <c r="E975" s="301"/>
      <c r="G975" s="301"/>
      <c r="I975" s="301"/>
      <c r="K975" s="301"/>
      <c r="M975" s="301"/>
      <c r="O975" s="301"/>
      <c r="Q975" s="301"/>
      <c r="S975" s="301"/>
      <c r="U975" s="301"/>
      <c r="W975" s="301"/>
      <c r="Y975" s="301"/>
      <c r="AA975" s="301"/>
      <c r="AC975" s="301"/>
      <c r="AE975" s="301"/>
      <c r="AG975" s="301"/>
      <c r="AI975" s="301"/>
      <c r="AK975" s="301"/>
    </row>
    <row r="976" ht="13.2" spans="1:37">
      <c r="A976" s="190"/>
      <c r="B976" s="439"/>
      <c r="C976" s="439"/>
      <c r="E976" s="301"/>
      <c r="G976" s="301"/>
      <c r="I976" s="301"/>
      <c r="K976" s="301"/>
      <c r="M976" s="301"/>
      <c r="O976" s="301"/>
      <c r="Q976" s="301"/>
      <c r="S976" s="301"/>
      <c r="U976" s="301"/>
      <c r="W976" s="301"/>
      <c r="Y976" s="301"/>
      <c r="AA976" s="301"/>
      <c r="AC976" s="301"/>
      <c r="AE976" s="301"/>
      <c r="AG976" s="301"/>
      <c r="AI976" s="301"/>
      <c r="AK976" s="301"/>
    </row>
    <row r="977" ht="13.2" spans="1:37">
      <c r="A977" s="190"/>
      <c r="B977" s="439"/>
      <c r="C977" s="439"/>
      <c r="E977" s="301"/>
      <c r="G977" s="301"/>
      <c r="I977" s="301"/>
      <c r="K977" s="301"/>
      <c r="M977" s="301"/>
      <c r="O977" s="301"/>
      <c r="Q977" s="301"/>
      <c r="S977" s="301"/>
      <c r="U977" s="301"/>
      <c r="W977" s="301"/>
      <c r="Y977" s="301"/>
      <c r="AA977" s="301"/>
      <c r="AC977" s="301"/>
      <c r="AE977" s="301"/>
      <c r="AG977" s="301"/>
      <c r="AI977" s="301"/>
      <c r="AK977" s="301"/>
    </row>
    <row r="978" ht="13.2" spans="1:37">
      <c r="A978" s="190"/>
      <c r="B978" s="439"/>
      <c r="C978" s="439"/>
      <c r="E978" s="301"/>
      <c r="G978" s="301"/>
      <c r="I978" s="301"/>
      <c r="K978" s="301"/>
      <c r="M978" s="301"/>
      <c r="O978" s="301"/>
      <c r="Q978" s="301"/>
      <c r="S978" s="301"/>
      <c r="U978" s="301"/>
      <c r="W978" s="301"/>
      <c r="Y978" s="301"/>
      <c r="AA978" s="301"/>
      <c r="AC978" s="301"/>
      <c r="AE978" s="301"/>
      <c r="AG978" s="301"/>
      <c r="AI978" s="301"/>
      <c r="AK978" s="301"/>
    </row>
    <row r="979" ht="13.2" spans="1:37">
      <c r="A979" s="190"/>
      <c r="B979" s="439"/>
      <c r="C979" s="439"/>
      <c r="E979" s="301"/>
      <c r="G979" s="301"/>
      <c r="I979" s="301"/>
      <c r="K979" s="301"/>
      <c r="M979" s="301"/>
      <c r="O979" s="301"/>
      <c r="Q979" s="301"/>
      <c r="S979" s="301"/>
      <c r="U979" s="301"/>
      <c r="W979" s="301"/>
      <c r="Y979" s="301"/>
      <c r="AA979" s="301"/>
      <c r="AC979" s="301"/>
      <c r="AE979" s="301"/>
      <c r="AG979" s="301"/>
      <c r="AI979" s="301"/>
      <c r="AK979" s="301"/>
    </row>
    <row r="980" ht="13.2" spans="1:37">
      <c r="A980" s="190"/>
      <c r="B980" s="439"/>
      <c r="C980" s="439"/>
      <c r="E980" s="301"/>
      <c r="G980" s="301"/>
      <c r="I980" s="301"/>
      <c r="K980" s="301"/>
      <c r="M980" s="301"/>
      <c r="O980" s="301"/>
      <c r="Q980" s="301"/>
      <c r="S980" s="301"/>
      <c r="U980" s="301"/>
      <c r="W980" s="301"/>
      <c r="Y980" s="301"/>
      <c r="AA980" s="301"/>
      <c r="AC980" s="301"/>
      <c r="AE980" s="301"/>
      <c r="AG980" s="301"/>
      <c r="AI980" s="301"/>
      <c r="AK980" s="301"/>
    </row>
    <row r="981" ht="13.2" spans="1:37">
      <c r="A981" s="190"/>
      <c r="B981" s="439"/>
      <c r="C981" s="439"/>
      <c r="E981" s="301"/>
      <c r="G981" s="301"/>
      <c r="I981" s="301"/>
      <c r="K981" s="301"/>
      <c r="M981" s="301"/>
      <c r="O981" s="301"/>
      <c r="Q981" s="301"/>
      <c r="S981" s="301"/>
      <c r="U981" s="301"/>
      <c r="W981" s="301"/>
      <c r="Y981" s="301"/>
      <c r="AA981" s="301"/>
      <c r="AC981" s="301"/>
      <c r="AE981" s="301"/>
      <c r="AG981" s="301"/>
      <c r="AI981" s="301"/>
      <c r="AK981" s="301"/>
    </row>
    <row r="982" ht="13.2" spans="1:37">
      <c r="A982" s="190"/>
      <c r="B982" s="439"/>
      <c r="C982" s="439"/>
      <c r="E982" s="301"/>
      <c r="G982" s="301"/>
      <c r="I982" s="301"/>
      <c r="K982" s="301"/>
      <c r="M982" s="301"/>
      <c r="O982" s="301"/>
      <c r="Q982" s="301"/>
      <c r="S982" s="301"/>
      <c r="U982" s="301"/>
      <c r="W982" s="301"/>
      <c r="Y982" s="301"/>
      <c r="AA982" s="301"/>
      <c r="AC982" s="301"/>
      <c r="AE982" s="301"/>
      <c r="AG982" s="301"/>
      <c r="AI982" s="301"/>
      <c r="AK982" s="301"/>
    </row>
    <row r="983" ht="13.2" spans="1:37">
      <c r="A983" s="190"/>
      <c r="B983" s="439"/>
      <c r="C983" s="439"/>
      <c r="E983" s="301"/>
      <c r="G983" s="301"/>
      <c r="I983" s="301"/>
      <c r="K983" s="301"/>
      <c r="M983" s="301"/>
      <c r="O983" s="301"/>
      <c r="Q983" s="301"/>
      <c r="S983" s="301"/>
      <c r="U983" s="301"/>
      <c r="W983" s="301"/>
      <c r="Y983" s="301"/>
      <c r="AA983" s="301"/>
      <c r="AC983" s="301"/>
      <c r="AE983" s="301"/>
      <c r="AG983" s="301"/>
      <c r="AI983" s="301"/>
      <c r="AK983" s="301"/>
    </row>
    <row r="984" ht="13.2" spans="1:37">
      <c r="A984" s="190"/>
      <c r="B984" s="439"/>
      <c r="C984" s="439"/>
      <c r="E984" s="301"/>
      <c r="G984" s="301"/>
      <c r="I984" s="301"/>
      <c r="K984" s="301"/>
      <c r="M984" s="301"/>
      <c r="O984" s="301"/>
      <c r="Q984" s="301"/>
      <c r="S984" s="301"/>
      <c r="U984" s="301"/>
      <c r="W984" s="301"/>
      <c r="Y984" s="301"/>
      <c r="AA984" s="301"/>
      <c r="AC984" s="301"/>
      <c r="AE984" s="301"/>
      <c r="AG984" s="301"/>
      <c r="AI984" s="301"/>
      <c r="AK984" s="301"/>
    </row>
    <row r="985" ht="13.2" spans="1:37">
      <c r="A985" s="190"/>
      <c r="B985" s="439"/>
      <c r="C985" s="439"/>
      <c r="E985" s="301"/>
      <c r="G985" s="301"/>
      <c r="I985" s="301"/>
      <c r="K985" s="301"/>
      <c r="M985" s="301"/>
      <c r="O985" s="301"/>
      <c r="Q985" s="301"/>
      <c r="S985" s="301"/>
      <c r="U985" s="301"/>
      <c r="W985" s="301"/>
      <c r="Y985" s="301"/>
      <c r="AA985" s="301"/>
      <c r="AC985" s="301"/>
      <c r="AE985" s="301"/>
      <c r="AG985" s="301"/>
      <c r="AI985" s="301"/>
      <c r="AK985" s="301"/>
    </row>
    <row r="986" ht="13.2" spans="1:37">
      <c r="A986" s="190"/>
      <c r="B986" s="439"/>
      <c r="C986" s="439"/>
      <c r="E986" s="301"/>
      <c r="G986" s="301"/>
      <c r="I986" s="301"/>
      <c r="K986" s="301"/>
      <c r="M986" s="301"/>
      <c r="O986" s="301"/>
      <c r="Q986" s="301"/>
      <c r="S986" s="301"/>
      <c r="U986" s="301"/>
      <c r="W986" s="301"/>
      <c r="Y986" s="301"/>
      <c r="AA986" s="301"/>
      <c r="AC986" s="301"/>
      <c r="AE986" s="301"/>
      <c r="AG986" s="301"/>
      <c r="AI986" s="301"/>
      <c r="AK986" s="301"/>
    </row>
    <row r="987" ht="13.2" spans="1:37">
      <c r="A987" s="190"/>
      <c r="B987" s="439"/>
      <c r="C987" s="439"/>
      <c r="E987" s="301"/>
      <c r="G987" s="301"/>
      <c r="I987" s="301"/>
      <c r="K987" s="301"/>
      <c r="M987" s="301"/>
      <c r="O987" s="301"/>
      <c r="Q987" s="301"/>
      <c r="S987" s="301"/>
      <c r="U987" s="301"/>
      <c r="W987" s="301"/>
      <c r="Y987" s="301"/>
      <c r="AA987" s="301"/>
      <c r="AC987" s="301"/>
      <c r="AE987" s="301"/>
      <c r="AG987" s="301"/>
      <c r="AI987" s="301"/>
      <c r="AK987" s="301"/>
    </row>
    <row r="988" ht="13.2" spans="1:37">
      <c r="A988" s="190"/>
      <c r="B988" s="439"/>
      <c r="C988" s="439"/>
      <c r="E988" s="301"/>
      <c r="G988" s="301"/>
      <c r="I988" s="301"/>
      <c r="K988" s="301"/>
      <c r="M988" s="301"/>
      <c r="O988" s="301"/>
      <c r="Q988" s="301"/>
      <c r="S988" s="301"/>
      <c r="U988" s="301"/>
      <c r="W988" s="301"/>
      <c r="Y988" s="301"/>
      <c r="AA988" s="301"/>
      <c r="AC988" s="301"/>
      <c r="AE988" s="301"/>
      <c r="AG988" s="301"/>
      <c r="AI988" s="301"/>
      <c r="AK988" s="301"/>
    </row>
    <row r="989" ht="13.2" spans="1:37">
      <c r="A989" s="190"/>
      <c r="B989" s="439"/>
      <c r="C989" s="439"/>
      <c r="E989" s="301"/>
      <c r="G989" s="301"/>
      <c r="I989" s="301"/>
      <c r="K989" s="301"/>
      <c r="M989" s="301"/>
      <c r="O989" s="301"/>
      <c r="Q989" s="301"/>
      <c r="S989" s="301"/>
      <c r="U989" s="301"/>
      <c r="W989" s="301"/>
      <c r="Y989" s="301"/>
      <c r="AA989" s="301"/>
      <c r="AC989" s="301"/>
      <c r="AE989" s="301"/>
      <c r="AG989" s="301"/>
      <c r="AI989" s="301"/>
      <c r="AK989" s="301"/>
    </row>
    <row r="990" ht="13.2" spans="1:37">
      <c r="A990" s="190"/>
      <c r="B990" s="439"/>
      <c r="C990" s="439"/>
      <c r="E990" s="301"/>
      <c r="G990" s="301"/>
      <c r="I990" s="301"/>
      <c r="K990" s="301"/>
      <c r="M990" s="301"/>
      <c r="O990" s="301"/>
      <c r="Q990" s="301"/>
      <c r="S990" s="301"/>
      <c r="U990" s="301"/>
      <c r="W990" s="301"/>
      <c r="Y990" s="301"/>
      <c r="AA990" s="301"/>
      <c r="AC990" s="301"/>
      <c r="AE990" s="301"/>
      <c r="AG990" s="301"/>
      <c r="AI990" s="301"/>
      <c r="AK990" s="301"/>
    </row>
    <row r="991" ht="13.2" spans="1:37">
      <c r="A991" s="190"/>
      <c r="B991" s="439"/>
      <c r="C991" s="439"/>
      <c r="E991" s="301"/>
      <c r="G991" s="301"/>
      <c r="I991" s="301"/>
      <c r="K991" s="301"/>
      <c r="M991" s="301"/>
      <c r="O991" s="301"/>
      <c r="Q991" s="301"/>
      <c r="S991" s="301"/>
      <c r="U991" s="301"/>
      <c r="W991" s="301"/>
      <c r="Y991" s="301"/>
      <c r="AA991" s="301"/>
      <c r="AC991" s="301"/>
      <c r="AE991" s="301"/>
      <c r="AG991" s="301"/>
      <c r="AI991" s="301"/>
      <c r="AK991" s="301"/>
    </row>
    <row r="992" ht="13.2" spans="1:37">
      <c r="A992" s="190"/>
      <c r="B992" s="439"/>
      <c r="C992" s="439"/>
      <c r="E992" s="301"/>
      <c r="G992" s="301"/>
      <c r="I992" s="301"/>
      <c r="K992" s="301"/>
      <c r="M992" s="301"/>
      <c r="O992" s="301"/>
      <c r="Q992" s="301"/>
      <c r="S992" s="301"/>
      <c r="U992" s="301"/>
      <c r="W992" s="301"/>
      <c r="Y992" s="301"/>
      <c r="AA992" s="301"/>
      <c r="AC992" s="301"/>
      <c r="AE992" s="301"/>
      <c r="AG992" s="301"/>
      <c r="AI992" s="301"/>
      <c r="AK992" s="301"/>
    </row>
    <row r="993" ht="13.2" spans="1:37">
      <c r="A993" s="190"/>
      <c r="B993" s="439"/>
      <c r="C993" s="439"/>
      <c r="E993" s="301"/>
      <c r="G993" s="301"/>
      <c r="I993" s="301"/>
      <c r="K993" s="301"/>
      <c r="M993" s="301"/>
      <c r="O993" s="301"/>
      <c r="Q993" s="301"/>
      <c r="S993" s="301"/>
      <c r="U993" s="301"/>
      <c r="W993" s="301"/>
      <c r="Y993" s="301"/>
      <c r="AA993" s="301"/>
      <c r="AC993" s="301"/>
      <c r="AE993" s="301"/>
      <c r="AG993" s="301"/>
      <c r="AI993" s="301"/>
      <c r="AK993" s="301"/>
    </row>
    <row r="994" ht="13.2" spans="1:37">
      <c r="A994" s="190"/>
      <c r="B994" s="439"/>
      <c r="C994" s="439"/>
      <c r="E994" s="301"/>
      <c r="G994" s="301"/>
      <c r="I994" s="301"/>
      <c r="K994" s="301"/>
      <c r="M994" s="301"/>
      <c r="O994" s="301"/>
      <c r="Q994" s="301"/>
      <c r="S994" s="301"/>
      <c r="U994" s="301"/>
      <c r="W994" s="301"/>
      <c r="Y994" s="301"/>
      <c r="AA994" s="301"/>
      <c r="AC994" s="301"/>
      <c r="AE994" s="301"/>
      <c r="AG994" s="301"/>
      <c r="AI994" s="301"/>
      <c r="AK994" s="301"/>
    </row>
    <row r="995" ht="13.2" spans="1:37">
      <c r="A995" s="190"/>
      <c r="B995" s="439"/>
      <c r="C995" s="439"/>
      <c r="E995" s="301"/>
      <c r="G995" s="301"/>
      <c r="I995" s="301"/>
      <c r="K995" s="301"/>
      <c r="M995" s="301"/>
      <c r="O995" s="301"/>
      <c r="Q995" s="301"/>
      <c r="S995" s="301"/>
      <c r="U995" s="301"/>
      <c r="W995" s="301"/>
      <c r="Y995" s="301"/>
      <c r="AA995" s="301"/>
      <c r="AC995" s="301"/>
      <c r="AE995" s="301"/>
      <c r="AG995" s="301"/>
      <c r="AI995" s="301"/>
      <c r="AK995" s="301"/>
    </row>
    <row r="996" ht="13.2" spans="1:37">
      <c r="A996" s="190"/>
      <c r="B996" s="439"/>
      <c r="C996" s="439"/>
      <c r="E996" s="301"/>
      <c r="G996" s="301"/>
      <c r="I996" s="301"/>
      <c r="K996" s="301"/>
      <c r="M996" s="301"/>
      <c r="O996" s="301"/>
      <c r="Q996" s="301"/>
      <c r="S996" s="301"/>
      <c r="U996" s="301"/>
      <c r="W996" s="301"/>
      <c r="Y996" s="301"/>
      <c r="AA996" s="301"/>
      <c r="AC996" s="301"/>
      <c r="AE996" s="301"/>
      <c r="AG996" s="301"/>
      <c r="AI996" s="301"/>
      <c r="AK996" s="301"/>
    </row>
    <row r="997" ht="13.2" spans="1:37">
      <c r="A997" s="190"/>
      <c r="B997" s="439"/>
      <c r="C997" s="439"/>
      <c r="E997" s="301"/>
      <c r="G997" s="301"/>
      <c r="I997" s="301"/>
      <c r="K997" s="301"/>
      <c r="M997" s="301"/>
      <c r="O997" s="301"/>
      <c r="Q997" s="301"/>
      <c r="S997" s="301"/>
      <c r="U997" s="301"/>
      <c r="W997" s="301"/>
      <c r="Y997" s="301"/>
      <c r="AA997" s="301"/>
      <c r="AC997" s="301"/>
      <c r="AE997" s="301"/>
      <c r="AG997" s="301"/>
      <c r="AI997" s="301"/>
      <c r="AK997" s="301"/>
    </row>
    <row r="998" ht="13.2" spans="1:37">
      <c r="A998" s="190"/>
      <c r="B998" s="439"/>
      <c r="C998" s="439"/>
      <c r="E998" s="301"/>
      <c r="G998" s="301"/>
      <c r="I998" s="301"/>
      <c r="K998" s="301"/>
      <c r="M998" s="301"/>
      <c r="O998" s="301"/>
      <c r="Q998" s="301"/>
      <c r="S998" s="301"/>
      <c r="U998" s="301"/>
      <c r="W998" s="301"/>
      <c r="Y998" s="301"/>
      <c r="AA998" s="301"/>
      <c r="AC998" s="301"/>
      <c r="AE998" s="301"/>
      <c r="AG998" s="301"/>
      <c r="AI998" s="301"/>
      <c r="AK998" s="301"/>
    </row>
    <row r="999" ht="13.2" spans="1:37">
      <c r="A999" s="190"/>
      <c r="B999" s="439"/>
      <c r="C999" s="439"/>
      <c r="E999" s="301"/>
      <c r="G999" s="301"/>
      <c r="I999" s="301"/>
      <c r="K999" s="301"/>
      <c r="M999" s="301"/>
      <c r="O999" s="301"/>
      <c r="Q999" s="301"/>
      <c r="S999" s="301"/>
      <c r="U999" s="301"/>
      <c r="W999" s="301"/>
      <c r="Y999" s="301"/>
      <c r="AA999" s="301"/>
      <c r="AC999" s="301"/>
      <c r="AE999" s="301"/>
      <c r="AG999" s="301"/>
      <c r="AI999" s="301"/>
      <c r="AK999" s="301"/>
    </row>
    <row r="1000" ht="13.2" spans="1:37">
      <c r="A1000" s="190"/>
      <c r="B1000" s="439"/>
      <c r="C1000" s="439"/>
      <c r="E1000" s="301"/>
      <c r="G1000" s="301"/>
      <c r="I1000" s="301"/>
      <c r="K1000" s="301"/>
      <c r="M1000" s="301"/>
      <c r="O1000" s="301"/>
      <c r="Q1000" s="301"/>
      <c r="S1000" s="301"/>
      <c r="U1000" s="301"/>
      <c r="W1000" s="301"/>
      <c r="Y1000" s="301"/>
      <c r="AA1000" s="301"/>
      <c r="AC1000" s="301"/>
      <c r="AE1000" s="301"/>
      <c r="AG1000" s="301"/>
      <c r="AI1000" s="301"/>
      <c r="AK1000" s="301"/>
    </row>
    <row r="1001" ht="13.2" spans="1:37">
      <c r="A1001" s="190"/>
      <c r="B1001" s="439"/>
      <c r="C1001" s="439"/>
      <c r="E1001" s="301"/>
      <c r="G1001" s="301"/>
      <c r="I1001" s="301"/>
      <c r="K1001" s="301"/>
      <c r="M1001" s="301"/>
      <c r="O1001" s="301"/>
      <c r="Q1001" s="301"/>
      <c r="S1001" s="301"/>
      <c r="U1001" s="301"/>
      <c r="W1001" s="301"/>
      <c r="Y1001" s="301"/>
      <c r="AA1001" s="301"/>
      <c r="AC1001" s="301"/>
      <c r="AE1001" s="301"/>
      <c r="AG1001" s="301"/>
      <c r="AI1001" s="301"/>
      <c r="AK1001" s="301"/>
    </row>
    <row r="1002" ht="13.2" spans="1:37">
      <c r="A1002" s="190"/>
      <c r="B1002" s="439"/>
      <c r="C1002" s="439"/>
      <c r="E1002" s="301"/>
      <c r="G1002" s="301"/>
      <c r="I1002" s="301"/>
      <c r="K1002" s="301"/>
      <c r="M1002" s="301"/>
      <c r="O1002" s="301"/>
      <c r="Q1002" s="301"/>
      <c r="S1002" s="301"/>
      <c r="U1002" s="301"/>
      <c r="W1002" s="301"/>
      <c r="Y1002" s="301"/>
      <c r="AA1002" s="301"/>
      <c r="AC1002" s="301"/>
      <c r="AE1002" s="301"/>
      <c r="AG1002" s="301"/>
      <c r="AI1002" s="301"/>
      <c r="AK1002" s="301"/>
    </row>
  </sheetData>
  <mergeCells count="28">
    <mergeCell ref="A1:F1"/>
    <mergeCell ref="A2:F2"/>
    <mergeCell ref="A3:F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A46:C46"/>
    <mergeCell ref="A47:F47"/>
    <mergeCell ref="A77:C77"/>
    <mergeCell ref="A79:F79"/>
    <mergeCell ref="A96:C96"/>
    <mergeCell ref="A97:F97"/>
    <mergeCell ref="A109:C109"/>
    <mergeCell ref="A113:C113"/>
    <mergeCell ref="A114:E114"/>
  </mergeCells>
  <hyperlinks>
    <hyperlink ref="A4" r:id="rId1" display="S.NO"/>
    <hyperlink ref="A48" r:id="rId1" display="S.NO"/>
    <hyperlink ref="A80" r:id="rId1" display="S.NO"/>
    <hyperlink ref="A98" r:id="rId1" display="S.NO"/>
    <hyperlink ref="A111" r:id="rId1" display="S.NO"/>
  </hyperlinks>
  <printOptions horizontalCentered="1" gridLines="1"/>
  <pageMargins left="0.7" right="0.7" top="0.75" bottom="0.75" header="0" footer="0"/>
  <pageSetup paperSize="1" scale="83" pageOrder="overThenDown" orientation="landscape" cellComments="atEnd"/>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L63"/>
  <sheetViews>
    <sheetView workbookViewId="0">
      <pane xSplit="6" ySplit="5" topLeftCell="G6" activePane="bottomRight" state="frozen"/>
      <selection/>
      <selection pane="topRight"/>
      <selection pane="bottomLeft"/>
      <selection pane="bottomRight" activeCell="G6" sqref="G6"/>
    </sheetView>
  </sheetViews>
  <sheetFormatPr defaultColWidth="14.4259259259259" defaultRowHeight="15.75" customHeight="1"/>
  <cols>
    <col min="1" max="1" width="6.13888888888889" customWidth="1"/>
    <col min="2" max="2" width="18.1388888888889" customWidth="1"/>
    <col min="3" max="3" width="27.1388888888889" customWidth="1"/>
  </cols>
  <sheetData>
    <row r="1" customHeight="1" spans="1:38">
      <c r="A1" s="378" t="s">
        <v>32</v>
      </c>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2"/>
      <c r="AL1" s="162"/>
    </row>
    <row r="2" customHeight="1" spans="1:38">
      <c r="A2" s="358" t="s">
        <v>364</v>
      </c>
      <c r="B2" s="2"/>
      <c r="C2" s="2"/>
      <c r="D2" s="2"/>
      <c r="E2" s="2"/>
      <c r="F2" s="3"/>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2"/>
      <c r="AL2" s="162"/>
    </row>
    <row r="3" customHeight="1" spans="1:38">
      <c r="A3" s="379" t="s">
        <v>365</v>
      </c>
      <c r="B3" s="2"/>
      <c r="C3" s="2"/>
      <c r="D3" s="2"/>
      <c r="E3" s="2"/>
      <c r="F3" s="3"/>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row>
    <row r="4" customHeight="1" spans="1:38">
      <c r="A4" s="380" t="s">
        <v>366</v>
      </c>
      <c r="B4" s="2"/>
      <c r="C4" s="2"/>
      <c r="D4" s="2"/>
      <c r="E4" s="2"/>
      <c r="F4" s="3"/>
      <c r="G4" s="8" t="s">
        <v>16</v>
      </c>
      <c r="H4" s="3"/>
      <c r="I4" s="387" t="s">
        <v>17</v>
      </c>
      <c r="J4" s="3"/>
      <c r="K4" s="32" t="s">
        <v>18</v>
      </c>
      <c r="L4" s="3"/>
      <c r="M4" s="388" t="s">
        <v>19</v>
      </c>
      <c r="N4" s="3"/>
      <c r="O4" s="389" t="s">
        <v>20</v>
      </c>
      <c r="P4" s="3"/>
      <c r="Q4" s="394" t="s">
        <v>21</v>
      </c>
      <c r="R4" s="3"/>
      <c r="S4" s="395" t="s">
        <v>22</v>
      </c>
      <c r="T4" s="3"/>
      <c r="U4" s="396" t="s">
        <v>23</v>
      </c>
      <c r="V4" s="3"/>
      <c r="W4" s="397" t="s">
        <v>24</v>
      </c>
      <c r="X4" s="3"/>
      <c r="Y4" s="398" t="s">
        <v>25</v>
      </c>
      <c r="Z4" s="3"/>
      <c r="AA4" s="399" t="s">
        <v>26</v>
      </c>
      <c r="AB4" s="3"/>
      <c r="AC4" s="387" t="s">
        <v>27</v>
      </c>
      <c r="AD4" s="3"/>
      <c r="AE4" s="400" t="s">
        <v>28</v>
      </c>
      <c r="AF4" s="3"/>
      <c r="AG4" s="397" t="s">
        <v>29</v>
      </c>
      <c r="AH4" s="3"/>
      <c r="AI4" s="401" t="s">
        <v>30</v>
      </c>
      <c r="AJ4" s="3"/>
      <c r="AK4" s="402" t="s">
        <v>233</v>
      </c>
      <c r="AL4" s="3"/>
    </row>
    <row r="5" customHeight="1" spans="1:38">
      <c r="A5" s="330" t="s">
        <v>47</v>
      </c>
      <c r="B5" s="330" t="s">
        <v>234</v>
      </c>
      <c r="C5" s="330" t="s">
        <v>367</v>
      </c>
      <c r="D5" s="330" t="s">
        <v>368</v>
      </c>
      <c r="E5" s="330" t="s">
        <v>369</v>
      </c>
      <c r="F5" s="330" t="s">
        <v>370</v>
      </c>
      <c r="G5" s="332" t="s">
        <v>371</v>
      </c>
      <c r="H5" s="332" t="s">
        <v>372</v>
      </c>
      <c r="I5" s="332" t="s">
        <v>371</v>
      </c>
      <c r="J5" s="332" t="s">
        <v>372</v>
      </c>
      <c r="K5" s="332" t="s">
        <v>371</v>
      </c>
      <c r="L5" s="332" t="s">
        <v>372</v>
      </c>
      <c r="M5" s="332" t="s">
        <v>371</v>
      </c>
      <c r="N5" s="332" t="s">
        <v>372</v>
      </c>
      <c r="O5" s="332" t="s">
        <v>371</v>
      </c>
      <c r="P5" s="332" t="s">
        <v>372</v>
      </c>
      <c r="Q5" s="332" t="s">
        <v>371</v>
      </c>
      <c r="R5" s="332" t="s">
        <v>372</v>
      </c>
      <c r="S5" s="332" t="s">
        <v>371</v>
      </c>
      <c r="T5" s="332" t="s">
        <v>372</v>
      </c>
      <c r="U5" s="332" t="s">
        <v>371</v>
      </c>
      <c r="V5" s="332" t="s">
        <v>372</v>
      </c>
      <c r="W5" s="332" t="s">
        <v>371</v>
      </c>
      <c r="X5" s="332" t="s">
        <v>372</v>
      </c>
      <c r="Y5" s="332" t="s">
        <v>371</v>
      </c>
      <c r="Z5" s="332" t="s">
        <v>372</v>
      </c>
      <c r="AA5" s="332" t="s">
        <v>371</v>
      </c>
      <c r="AB5" s="332" t="s">
        <v>372</v>
      </c>
      <c r="AC5" s="332" t="s">
        <v>371</v>
      </c>
      <c r="AD5" s="332" t="s">
        <v>372</v>
      </c>
      <c r="AE5" s="332" t="s">
        <v>371</v>
      </c>
      <c r="AF5" s="332" t="s">
        <v>372</v>
      </c>
      <c r="AG5" s="332" t="s">
        <v>371</v>
      </c>
      <c r="AH5" s="332" t="s">
        <v>372</v>
      </c>
      <c r="AI5" s="332" t="s">
        <v>371</v>
      </c>
      <c r="AJ5" s="284" t="s">
        <v>372</v>
      </c>
      <c r="AK5" s="332" t="s">
        <v>371</v>
      </c>
      <c r="AL5" s="332" t="s">
        <v>372</v>
      </c>
    </row>
    <row r="6" customHeight="1" spans="1:38">
      <c r="A6" s="333">
        <v>1</v>
      </c>
      <c r="B6" s="381" t="s">
        <v>373</v>
      </c>
      <c r="C6" s="381" t="s">
        <v>374</v>
      </c>
      <c r="D6" s="382">
        <v>1800</v>
      </c>
      <c r="E6" s="382">
        <v>60</v>
      </c>
      <c r="F6" s="382">
        <v>108000</v>
      </c>
      <c r="G6" s="383">
        <v>0</v>
      </c>
      <c r="H6" s="383">
        <f t="shared" ref="H6:H61" si="0">G6*D6</f>
        <v>0</v>
      </c>
      <c r="I6" s="383">
        <v>48</v>
      </c>
      <c r="J6" s="383">
        <f t="shared" ref="J6:J61" si="1">I6*D6</f>
        <v>86400</v>
      </c>
      <c r="K6" s="383">
        <v>0</v>
      </c>
      <c r="L6" s="383">
        <f t="shared" ref="L6:L61" si="2">K6*D6</f>
        <v>0</v>
      </c>
      <c r="M6" s="390">
        <v>29</v>
      </c>
      <c r="N6" s="391">
        <v>52200</v>
      </c>
      <c r="O6" s="383">
        <v>60</v>
      </c>
      <c r="P6" s="383">
        <f t="shared" ref="P6:P61" si="3">O6*D6</f>
        <v>108000</v>
      </c>
      <c r="Q6" s="383">
        <v>30</v>
      </c>
      <c r="R6" s="383">
        <f t="shared" ref="R6:R61" si="4">Q6*D6</f>
        <v>54000</v>
      </c>
      <c r="S6" s="384">
        <v>20</v>
      </c>
      <c r="T6" s="384">
        <f t="shared" ref="T6:T61" si="5">S6*D6</f>
        <v>36000</v>
      </c>
      <c r="U6" s="383">
        <v>0</v>
      </c>
      <c r="V6" s="383">
        <f t="shared" ref="V6:V59" si="6">U6*D6</f>
        <v>0</v>
      </c>
      <c r="W6" s="383">
        <v>60</v>
      </c>
      <c r="X6" s="383">
        <f t="shared" ref="X6:X61" si="7">W6*D6</f>
        <v>108000</v>
      </c>
      <c r="Y6" s="383">
        <v>0</v>
      </c>
      <c r="Z6" s="383">
        <f t="shared" ref="Z6:Z61" si="8">Y6*D6</f>
        <v>0</v>
      </c>
      <c r="AA6" s="382">
        <v>60</v>
      </c>
      <c r="AB6" s="382">
        <f t="shared" ref="AB6:AB61" si="9">AA6*D6</f>
        <v>108000</v>
      </c>
      <c r="AC6" s="383">
        <v>60</v>
      </c>
      <c r="AD6" s="383">
        <f t="shared" ref="AD6:AD61" si="10">AC6*D6</f>
        <v>108000</v>
      </c>
      <c r="AE6" s="390">
        <v>29</v>
      </c>
      <c r="AF6" s="382">
        <f t="shared" ref="AF6:AF61" si="11">AE6*D6</f>
        <v>52200</v>
      </c>
      <c r="AG6" s="383">
        <v>10</v>
      </c>
      <c r="AH6" s="383">
        <f t="shared" ref="AH6:AH61" si="12">AG6*D6</f>
        <v>18000</v>
      </c>
      <c r="AI6" s="383">
        <v>10</v>
      </c>
      <c r="AJ6" s="384">
        <f t="shared" ref="AJ6:AJ61" si="13">AI6*D6</f>
        <v>18000</v>
      </c>
      <c r="AK6" s="384">
        <f t="shared" ref="AK6:AK62" si="14">G6+I6+K6+M6+O6+Q6+S6+U6+W6+Y6+AA7+AC6+AE6+AG6+AI6</f>
        <v>416</v>
      </c>
      <c r="AL6" s="384">
        <f t="shared" ref="AL6:AL62" si="15">H6+J6+L6+N6+P6+R6+T6+V6+X6+Z6+AB6+AD6+AF6+AH6+AJ6</f>
        <v>748800</v>
      </c>
    </row>
    <row r="7" customHeight="1" spans="1:38">
      <c r="A7" s="333">
        <v>2</v>
      </c>
      <c r="B7" s="381" t="s">
        <v>375</v>
      </c>
      <c r="C7" s="381" t="s">
        <v>376</v>
      </c>
      <c r="D7" s="382">
        <v>500</v>
      </c>
      <c r="E7" s="382">
        <v>60</v>
      </c>
      <c r="F7" s="382">
        <v>30000</v>
      </c>
      <c r="G7" s="383">
        <v>0</v>
      </c>
      <c r="H7" s="383">
        <f t="shared" si="0"/>
        <v>0</v>
      </c>
      <c r="I7" s="383">
        <v>60</v>
      </c>
      <c r="J7" s="383">
        <f t="shared" si="1"/>
        <v>30000</v>
      </c>
      <c r="K7" s="383">
        <v>0</v>
      </c>
      <c r="L7" s="383">
        <f t="shared" si="2"/>
        <v>0</v>
      </c>
      <c r="M7" s="392">
        <v>30</v>
      </c>
      <c r="N7" s="393">
        <v>15000</v>
      </c>
      <c r="O7" s="383">
        <v>60</v>
      </c>
      <c r="P7" s="383">
        <f t="shared" si="3"/>
        <v>30000</v>
      </c>
      <c r="Q7" s="383">
        <v>60</v>
      </c>
      <c r="R7" s="383">
        <f t="shared" si="4"/>
        <v>30000</v>
      </c>
      <c r="S7" s="384">
        <v>20</v>
      </c>
      <c r="T7" s="384">
        <f t="shared" si="5"/>
        <v>10000</v>
      </c>
      <c r="U7" s="383">
        <v>0</v>
      </c>
      <c r="V7" s="383">
        <f t="shared" si="6"/>
        <v>0</v>
      </c>
      <c r="W7" s="383">
        <v>60</v>
      </c>
      <c r="X7" s="383">
        <f t="shared" si="7"/>
        <v>30000</v>
      </c>
      <c r="Y7" s="383">
        <v>0</v>
      </c>
      <c r="Z7" s="383">
        <f t="shared" si="8"/>
        <v>0</v>
      </c>
      <c r="AA7" s="382">
        <v>60</v>
      </c>
      <c r="AB7" s="382">
        <f t="shared" si="9"/>
        <v>30000</v>
      </c>
      <c r="AC7" s="383">
        <v>60</v>
      </c>
      <c r="AD7" s="383">
        <f t="shared" si="10"/>
        <v>30000</v>
      </c>
      <c r="AE7" s="392">
        <v>30</v>
      </c>
      <c r="AF7" s="382">
        <f t="shared" si="11"/>
        <v>15000</v>
      </c>
      <c r="AG7" s="383">
        <v>10</v>
      </c>
      <c r="AH7" s="383">
        <f t="shared" si="12"/>
        <v>5000</v>
      </c>
      <c r="AI7" s="383">
        <v>10</v>
      </c>
      <c r="AJ7" s="384">
        <f t="shared" si="13"/>
        <v>5000</v>
      </c>
      <c r="AK7" s="384">
        <f t="shared" si="14"/>
        <v>430</v>
      </c>
      <c r="AL7" s="384">
        <f t="shared" si="15"/>
        <v>230000</v>
      </c>
    </row>
    <row r="8" customHeight="1" spans="1:38">
      <c r="A8" s="333">
        <v>3</v>
      </c>
      <c r="B8" s="381" t="s">
        <v>377</v>
      </c>
      <c r="C8" s="381" t="s">
        <v>378</v>
      </c>
      <c r="D8" s="382">
        <v>4000</v>
      </c>
      <c r="E8" s="382">
        <v>30</v>
      </c>
      <c r="F8" s="382">
        <v>120000</v>
      </c>
      <c r="G8" s="383">
        <v>0</v>
      </c>
      <c r="H8" s="383">
        <f t="shared" si="0"/>
        <v>0</v>
      </c>
      <c r="I8" s="383">
        <v>30</v>
      </c>
      <c r="J8" s="383">
        <f t="shared" si="1"/>
        <v>120000</v>
      </c>
      <c r="K8" s="383">
        <v>0</v>
      </c>
      <c r="L8" s="383">
        <f t="shared" si="2"/>
        <v>0</v>
      </c>
      <c r="M8" s="392">
        <v>15</v>
      </c>
      <c r="N8" s="393">
        <v>60000</v>
      </c>
      <c r="O8" s="383">
        <v>30</v>
      </c>
      <c r="P8" s="383">
        <f t="shared" si="3"/>
        <v>120000</v>
      </c>
      <c r="Q8" s="383">
        <v>30</v>
      </c>
      <c r="R8" s="383">
        <f t="shared" si="4"/>
        <v>120000</v>
      </c>
      <c r="S8" s="384">
        <v>10</v>
      </c>
      <c r="T8" s="384">
        <f t="shared" si="5"/>
        <v>40000</v>
      </c>
      <c r="U8" s="383">
        <v>0</v>
      </c>
      <c r="V8" s="383">
        <f t="shared" si="6"/>
        <v>0</v>
      </c>
      <c r="W8" s="383">
        <v>30</v>
      </c>
      <c r="X8" s="383">
        <f t="shared" si="7"/>
        <v>120000</v>
      </c>
      <c r="Y8" s="383">
        <v>0</v>
      </c>
      <c r="Z8" s="383">
        <f t="shared" si="8"/>
        <v>0</v>
      </c>
      <c r="AA8" s="382">
        <v>30</v>
      </c>
      <c r="AB8" s="382">
        <f t="shared" si="9"/>
        <v>120000</v>
      </c>
      <c r="AC8" s="383">
        <v>30</v>
      </c>
      <c r="AD8" s="383">
        <f t="shared" si="10"/>
        <v>120000</v>
      </c>
      <c r="AE8" s="392">
        <v>15</v>
      </c>
      <c r="AF8" s="382">
        <f t="shared" si="11"/>
        <v>60000</v>
      </c>
      <c r="AG8" s="383">
        <v>5</v>
      </c>
      <c r="AH8" s="383">
        <f t="shared" si="12"/>
        <v>20000</v>
      </c>
      <c r="AI8" s="383">
        <v>5</v>
      </c>
      <c r="AJ8" s="384">
        <f t="shared" si="13"/>
        <v>20000</v>
      </c>
      <c r="AK8" s="384">
        <f t="shared" si="14"/>
        <v>202</v>
      </c>
      <c r="AL8" s="384">
        <f t="shared" si="15"/>
        <v>920000</v>
      </c>
    </row>
    <row r="9" customHeight="1" spans="1:38">
      <c r="A9" s="333">
        <v>4</v>
      </c>
      <c r="B9" s="381" t="s">
        <v>379</v>
      </c>
      <c r="C9" s="381" t="s">
        <v>380</v>
      </c>
      <c r="D9" s="382">
        <v>300</v>
      </c>
      <c r="E9" s="382">
        <v>2</v>
      </c>
      <c r="F9" s="382">
        <v>600</v>
      </c>
      <c r="G9" s="383">
        <v>0</v>
      </c>
      <c r="H9" s="383">
        <f t="shared" si="0"/>
        <v>0</v>
      </c>
      <c r="I9" s="383">
        <v>2</v>
      </c>
      <c r="J9" s="383">
        <f t="shared" si="1"/>
        <v>600</v>
      </c>
      <c r="K9" s="383">
        <v>0</v>
      </c>
      <c r="L9" s="383">
        <f t="shared" si="2"/>
        <v>0</v>
      </c>
      <c r="M9" s="392">
        <v>1</v>
      </c>
      <c r="N9" s="393">
        <v>300</v>
      </c>
      <c r="O9" s="383">
        <v>2</v>
      </c>
      <c r="P9" s="383">
        <f t="shared" si="3"/>
        <v>600</v>
      </c>
      <c r="Q9" s="383">
        <v>2</v>
      </c>
      <c r="R9" s="383">
        <f t="shared" si="4"/>
        <v>600</v>
      </c>
      <c r="S9" s="384">
        <v>2</v>
      </c>
      <c r="T9" s="384">
        <f t="shared" si="5"/>
        <v>600</v>
      </c>
      <c r="U9" s="383">
        <v>0</v>
      </c>
      <c r="V9" s="383">
        <f t="shared" si="6"/>
        <v>0</v>
      </c>
      <c r="W9" s="383">
        <v>2</v>
      </c>
      <c r="X9" s="383">
        <f t="shared" si="7"/>
        <v>600</v>
      </c>
      <c r="Y9" s="383">
        <v>0</v>
      </c>
      <c r="Z9" s="383">
        <f t="shared" si="8"/>
        <v>0</v>
      </c>
      <c r="AA9" s="382">
        <v>2</v>
      </c>
      <c r="AB9" s="382">
        <f t="shared" si="9"/>
        <v>600</v>
      </c>
      <c r="AC9" s="383">
        <v>2</v>
      </c>
      <c r="AD9" s="383">
        <f t="shared" si="10"/>
        <v>600</v>
      </c>
      <c r="AE9" s="392">
        <v>1</v>
      </c>
      <c r="AF9" s="382">
        <f t="shared" si="11"/>
        <v>300</v>
      </c>
      <c r="AG9" s="383">
        <v>2</v>
      </c>
      <c r="AH9" s="383">
        <f t="shared" si="12"/>
        <v>600</v>
      </c>
      <c r="AI9" s="383">
        <v>2</v>
      </c>
      <c r="AJ9" s="384">
        <f t="shared" si="13"/>
        <v>600</v>
      </c>
      <c r="AK9" s="384">
        <f t="shared" si="14"/>
        <v>48</v>
      </c>
      <c r="AL9" s="384">
        <f t="shared" si="15"/>
        <v>6000</v>
      </c>
    </row>
    <row r="10" customHeight="1" spans="1:38">
      <c r="A10" s="333">
        <v>5</v>
      </c>
      <c r="B10" s="381" t="s">
        <v>381</v>
      </c>
      <c r="C10" s="381" t="s">
        <v>381</v>
      </c>
      <c r="D10" s="382">
        <v>2500</v>
      </c>
      <c r="E10" s="382">
        <v>30</v>
      </c>
      <c r="F10" s="382">
        <v>75000</v>
      </c>
      <c r="G10" s="383">
        <v>0</v>
      </c>
      <c r="H10" s="383">
        <f t="shared" si="0"/>
        <v>0</v>
      </c>
      <c r="I10" s="383">
        <v>30</v>
      </c>
      <c r="J10" s="383">
        <f t="shared" si="1"/>
        <v>75000</v>
      </c>
      <c r="K10" s="383">
        <v>0</v>
      </c>
      <c r="L10" s="383">
        <f t="shared" si="2"/>
        <v>0</v>
      </c>
      <c r="M10" s="392">
        <v>15</v>
      </c>
      <c r="N10" s="393">
        <v>37500</v>
      </c>
      <c r="O10" s="383">
        <v>30</v>
      </c>
      <c r="P10" s="383">
        <f t="shared" si="3"/>
        <v>75000</v>
      </c>
      <c r="Q10" s="383">
        <v>30</v>
      </c>
      <c r="R10" s="383">
        <f t="shared" si="4"/>
        <v>75000</v>
      </c>
      <c r="S10" s="384">
        <v>30</v>
      </c>
      <c r="T10" s="384">
        <f t="shared" si="5"/>
        <v>75000</v>
      </c>
      <c r="U10" s="383">
        <v>0</v>
      </c>
      <c r="V10" s="383">
        <f t="shared" si="6"/>
        <v>0</v>
      </c>
      <c r="W10" s="383">
        <v>30</v>
      </c>
      <c r="X10" s="383">
        <f t="shared" si="7"/>
        <v>75000</v>
      </c>
      <c r="Y10" s="383">
        <v>0</v>
      </c>
      <c r="Z10" s="383">
        <f t="shared" si="8"/>
        <v>0</v>
      </c>
      <c r="AA10" s="382">
        <v>30</v>
      </c>
      <c r="AB10" s="382">
        <f t="shared" si="9"/>
        <v>75000</v>
      </c>
      <c r="AC10" s="383">
        <v>10</v>
      </c>
      <c r="AD10" s="383">
        <f t="shared" si="10"/>
        <v>25000</v>
      </c>
      <c r="AE10" s="392">
        <v>15</v>
      </c>
      <c r="AF10" s="382">
        <f t="shared" si="11"/>
        <v>37500</v>
      </c>
      <c r="AG10" s="383">
        <v>0</v>
      </c>
      <c r="AH10" s="383">
        <f t="shared" si="12"/>
        <v>0</v>
      </c>
      <c r="AI10" s="383">
        <v>0</v>
      </c>
      <c r="AJ10" s="384">
        <f t="shared" si="13"/>
        <v>0</v>
      </c>
      <c r="AK10" s="384">
        <f t="shared" si="14"/>
        <v>192</v>
      </c>
      <c r="AL10" s="384">
        <f t="shared" si="15"/>
        <v>550000</v>
      </c>
    </row>
    <row r="11" customHeight="1" spans="1:38">
      <c r="A11" s="333">
        <v>6</v>
      </c>
      <c r="B11" s="381" t="s">
        <v>382</v>
      </c>
      <c r="C11" s="381" t="s">
        <v>383</v>
      </c>
      <c r="D11" s="382">
        <v>45000</v>
      </c>
      <c r="E11" s="382">
        <v>2</v>
      </c>
      <c r="F11" s="382">
        <v>90000</v>
      </c>
      <c r="G11" s="383">
        <v>0</v>
      </c>
      <c r="H11" s="383">
        <f t="shared" si="0"/>
        <v>0</v>
      </c>
      <c r="I11" s="383">
        <v>2</v>
      </c>
      <c r="J11" s="383">
        <f t="shared" si="1"/>
        <v>90000</v>
      </c>
      <c r="K11" s="383">
        <v>0</v>
      </c>
      <c r="L11" s="383">
        <f t="shared" si="2"/>
        <v>0</v>
      </c>
      <c r="M11" s="392">
        <v>1</v>
      </c>
      <c r="N11" s="393">
        <v>45000</v>
      </c>
      <c r="O11" s="383">
        <v>0</v>
      </c>
      <c r="P11" s="383">
        <f t="shared" si="3"/>
        <v>0</v>
      </c>
      <c r="Q11" s="383">
        <v>1</v>
      </c>
      <c r="R11" s="383">
        <f t="shared" si="4"/>
        <v>45000</v>
      </c>
      <c r="S11" s="384">
        <v>1</v>
      </c>
      <c r="T11" s="384">
        <f t="shared" si="5"/>
        <v>45000</v>
      </c>
      <c r="U11" s="383">
        <v>0</v>
      </c>
      <c r="V11" s="383">
        <f t="shared" si="6"/>
        <v>0</v>
      </c>
      <c r="W11" s="383">
        <v>2</v>
      </c>
      <c r="X11" s="383">
        <f t="shared" si="7"/>
        <v>90000</v>
      </c>
      <c r="Y11" s="383">
        <v>0</v>
      </c>
      <c r="Z11" s="383">
        <f t="shared" si="8"/>
        <v>0</v>
      </c>
      <c r="AA11" s="382">
        <v>2</v>
      </c>
      <c r="AB11" s="382">
        <f t="shared" si="9"/>
        <v>90000</v>
      </c>
      <c r="AC11" s="383">
        <v>2</v>
      </c>
      <c r="AD11" s="383">
        <f t="shared" si="10"/>
        <v>90000</v>
      </c>
      <c r="AE11" s="392">
        <v>1</v>
      </c>
      <c r="AF11" s="382">
        <f t="shared" si="11"/>
        <v>45000</v>
      </c>
      <c r="AG11" s="383">
        <v>0</v>
      </c>
      <c r="AH11" s="383">
        <f t="shared" si="12"/>
        <v>0</v>
      </c>
      <c r="AI11" s="383">
        <v>0</v>
      </c>
      <c r="AJ11" s="384">
        <f t="shared" si="13"/>
        <v>0</v>
      </c>
      <c r="AK11" s="384">
        <f t="shared" si="14"/>
        <v>15</v>
      </c>
      <c r="AL11" s="384">
        <f t="shared" si="15"/>
        <v>540000</v>
      </c>
    </row>
    <row r="12" customHeight="1" spans="1:38">
      <c r="A12" s="333">
        <v>7</v>
      </c>
      <c r="B12" s="381" t="s">
        <v>384</v>
      </c>
      <c r="C12" s="381" t="s">
        <v>385</v>
      </c>
      <c r="D12" s="382">
        <v>6000</v>
      </c>
      <c r="E12" s="382">
        <v>5</v>
      </c>
      <c r="F12" s="382">
        <v>30000</v>
      </c>
      <c r="G12" s="383">
        <v>0</v>
      </c>
      <c r="H12" s="383">
        <f t="shared" si="0"/>
        <v>0</v>
      </c>
      <c r="I12" s="383">
        <v>5</v>
      </c>
      <c r="J12" s="383">
        <f t="shared" si="1"/>
        <v>30000</v>
      </c>
      <c r="K12" s="383">
        <v>0</v>
      </c>
      <c r="L12" s="383">
        <f t="shared" si="2"/>
        <v>0</v>
      </c>
      <c r="M12" s="392">
        <v>1</v>
      </c>
      <c r="N12" s="393">
        <v>6000</v>
      </c>
      <c r="O12" s="383">
        <v>0</v>
      </c>
      <c r="P12" s="383">
        <f t="shared" si="3"/>
        <v>0</v>
      </c>
      <c r="Q12" s="383">
        <v>3</v>
      </c>
      <c r="R12" s="383">
        <f t="shared" si="4"/>
        <v>18000</v>
      </c>
      <c r="S12" s="384">
        <v>5</v>
      </c>
      <c r="T12" s="384">
        <f t="shared" si="5"/>
        <v>30000</v>
      </c>
      <c r="U12" s="383">
        <v>0</v>
      </c>
      <c r="V12" s="383">
        <f t="shared" si="6"/>
        <v>0</v>
      </c>
      <c r="W12" s="383">
        <v>5</v>
      </c>
      <c r="X12" s="383">
        <f t="shared" si="7"/>
        <v>30000</v>
      </c>
      <c r="Y12" s="383">
        <v>0</v>
      </c>
      <c r="Z12" s="383">
        <f t="shared" si="8"/>
        <v>0</v>
      </c>
      <c r="AA12" s="382">
        <v>5</v>
      </c>
      <c r="AB12" s="382">
        <f t="shared" si="9"/>
        <v>30000</v>
      </c>
      <c r="AC12" s="383">
        <v>5</v>
      </c>
      <c r="AD12" s="383">
        <f t="shared" si="10"/>
        <v>30000</v>
      </c>
      <c r="AE12" s="392">
        <v>1</v>
      </c>
      <c r="AF12" s="382">
        <f t="shared" si="11"/>
        <v>6000</v>
      </c>
      <c r="AG12" s="383">
        <v>5</v>
      </c>
      <c r="AH12" s="383">
        <f t="shared" si="12"/>
        <v>30000</v>
      </c>
      <c r="AI12" s="383">
        <v>5</v>
      </c>
      <c r="AJ12" s="384">
        <f t="shared" si="13"/>
        <v>30000</v>
      </c>
      <c r="AK12" s="384">
        <f t="shared" si="14"/>
        <v>40</v>
      </c>
      <c r="AL12" s="384">
        <f t="shared" si="15"/>
        <v>240000</v>
      </c>
    </row>
    <row r="13" customHeight="1" spans="1:38">
      <c r="A13" s="333">
        <v>8</v>
      </c>
      <c r="B13" s="381" t="s">
        <v>386</v>
      </c>
      <c r="C13" s="381" t="s">
        <v>387</v>
      </c>
      <c r="D13" s="382">
        <v>20000</v>
      </c>
      <c r="E13" s="382">
        <v>5</v>
      </c>
      <c r="F13" s="382">
        <v>100000</v>
      </c>
      <c r="G13" s="383">
        <v>0</v>
      </c>
      <c r="H13" s="383">
        <f t="shared" si="0"/>
        <v>0</v>
      </c>
      <c r="I13" s="383">
        <v>5</v>
      </c>
      <c r="J13" s="383">
        <f t="shared" si="1"/>
        <v>100000</v>
      </c>
      <c r="K13" s="383">
        <v>0</v>
      </c>
      <c r="L13" s="383">
        <f t="shared" si="2"/>
        <v>0</v>
      </c>
      <c r="M13" s="392">
        <v>2</v>
      </c>
      <c r="N13" s="393">
        <v>40000</v>
      </c>
      <c r="O13" s="383">
        <v>2</v>
      </c>
      <c r="P13" s="383">
        <f t="shared" si="3"/>
        <v>40000</v>
      </c>
      <c r="Q13" s="383">
        <v>2</v>
      </c>
      <c r="R13" s="383">
        <f t="shared" si="4"/>
        <v>40000</v>
      </c>
      <c r="S13" s="384">
        <v>2</v>
      </c>
      <c r="T13" s="384">
        <f t="shared" si="5"/>
        <v>40000</v>
      </c>
      <c r="U13" s="383">
        <v>0</v>
      </c>
      <c r="V13" s="383">
        <f t="shared" si="6"/>
        <v>0</v>
      </c>
      <c r="W13" s="383">
        <v>5</v>
      </c>
      <c r="X13" s="383">
        <f t="shared" si="7"/>
        <v>100000</v>
      </c>
      <c r="Y13" s="383">
        <v>0</v>
      </c>
      <c r="Z13" s="383">
        <f t="shared" si="8"/>
        <v>0</v>
      </c>
      <c r="AA13" s="382">
        <v>5</v>
      </c>
      <c r="AB13" s="382">
        <f t="shared" si="9"/>
        <v>100000</v>
      </c>
      <c r="AC13" s="383">
        <v>4</v>
      </c>
      <c r="AD13" s="383">
        <f t="shared" si="10"/>
        <v>80000</v>
      </c>
      <c r="AE13" s="392">
        <v>2</v>
      </c>
      <c r="AF13" s="382">
        <f t="shared" si="11"/>
        <v>40000</v>
      </c>
      <c r="AG13" s="383">
        <v>1</v>
      </c>
      <c r="AH13" s="383">
        <f t="shared" si="12"/>
        <v>20000</v>
      </c>
      <c r="AI13" s="383">
        <v>1</v>
      </c>
      <c r="AJ13" s="384">
        <f t="shared" si="13"/>
        <v>20000</v>
      </c>
      <c r="AK13" s="384">
        <f t="shared" si="14"/>
        <v>76</v>
      </c>
      <c r="AL13" s="384">
        <f t="shared" si="15"/>
        <v>620000</v>
      </c>
    </row>
    <row r="14" customHeight="1" spans="1:38">
      <c r="A14" s="333">
        <v>9</v>
      </c>
      <c r="B14" s="381" t="s">
        <v>388</v>
      </c>
      <c r="C14" s="381" t="s">
        <v>389</v>
      </c>
      <c r="D14" s="382">
        <v>115</v>
      </c>
      <c r="E14" s="382">
        <v>50</v>
      </c>
      <c r="F14" s="382">
        <v>5750</v>
      </c>
      <c r="G14" s="383">
        <v>0</v>
      </c>
      <c r="H14" s="383">
        <f t="shared" si="0"/>
        <v>0</v>
      </c>
      <c r="I14" s="383">
        <v>50</v>
      </c>
      <c r="J14" s="383">
        <f t="shared" si="1"/>
        <v>5750</v>
      </c>
      <c r="K14" s="383">
        <v>0</v>
      </c>
      <c r="L14" s="383">
        <f t="shared" si="2"/>
        <v>0</v>
      </c>
      <c r="M14" s="392">
        <v>25</v>
      </c>
      <c r="N14" s="393">
        <v>2875</v>
      </c>
      <c r="O14" s="382">
        <v>50</v>
      </c>
      <c r="P14" s="383">
        <f t="shared" si="3"/>
        <v>5750</v>
      </c>
      <c r="Q14" s="383">
        <v>50</v>
      </c>
      <c r="R14" s="383">
        <f t="shared" si="4"/>
        <v>5750</v>
      </c>
      <c r="S14" s="384">
        <v>50</v>
      </c>
      <c r="T14" s="384">
        <f t="shared" si="5"/>
        <v>5750</v>
      </c>
      <c r="U14" s="383">
        <v>0</v>
      </c>
      <c r="V14" s="383">
        <f t="shared" si="6"/>
        <v>0</v>
      </c>
      <c r="W14" s="383">
        <v>50</v>
      </c>
      <c r="X14" s="383">
        <f t="shared" si="7"/>
        <v>5750</v>
      </c>
      <c r="Y14" s="383">
        <v>0</v>
      </c>
      <c r="Z14" s="383">
        <f t="shared" si="8"/>
        <v>0</v>
      </c>
      <c r="AA14" s="382">
        <v>50</v>
      </c>
      <c r="AB14" s="382">
        <f t="shared" si="9"/>
        <v>5750</v>
      </c>
      <c r="AC14" s="383">
        <v>50</v>
      </c>
      <c r="AD14" s="383">
        <f t="shared" si="10"/>
        <v>5750</v>
      </c>
      <c r="AE14" s="392">
        <v>25</v>
      </c>
      <c r="AF14" s="382">
        <f t="shared" si="11"/>
        <v>2875</v>
      </c>
      <c r="AG14" s="383">
        <v>5</v>
      </c>
      <c r="AH14" s="383">
        <f t="shared" si="12"/>
        <v>575</v>
      </c>
      <c r="AI14" s="383">
        <v>5</v>
      </c>
      <c r="AJ14" s="384">
        <f t="shared" si="13"/>
        <v>575</v>
      </c>
      <c r="AK14" s="384">
        <f t="shared" si="14"/>
        <v>480</v>
      </c>
      <c r="AL14" s="384">
        <f t="shared" si="15"/>
        <v>47150</v>
      </c>
    </row>
    <row r="15" customHeight="1" spans="1:38">
      <c r="A15" s="333">
        <v>10</v>
      </c>
      <c r="B15" s="381" t="s">
        <v>390</v>
      </c>
      <c r="C15" s="381" t="s">
        <v>391</v>
      </c>
      <c r="D15" s="382">
        <v>380</v>
      </c>
      <c r="E15" s="382">
        <v>120</v>
      </c>
      <c r="F15" s="382">
        <v>45600</v>
      </c>
      <c r="G15" s="383">
        <v>0</v>
      </c>
      <c r="H15" s="383">
        <f t="shared" si="0"/>
        <v>0</v>
      </c>
      <c r="I15" s="383">
        <v>120</v>
      </c>
      <c r="J15" s="383">
        <f t="shared" si="1"/>
        <v>45600</v>
      </c>
      <c r="K15" s="383">
        <v>0</v>
      </c>
      <c r="L15" s="383">
        <f t="shared" si="2"/>
        <v>0</v>
      </c>
      <c r="M15" s="392">
        <v>60</v>
      </c>
      <c r="N15" s="393">
        <v>22800</v>
      </c>
      <c r="O15" s="383">
        <v>120</v>
      </c>
      <c r="P15" s="383">
        <f t="shared" si="3"/>
        <v>45600</v>
      </c>
      <c r="Q15" s="383">
        <v>60</v>
      </c>
      <c r="R15" s="383">
        <f t="shared" si="4"/>
        <v>22800</v>
      </c>
      <c r="S15" s="384">
        <v>50</v>
      </c>
      <c r="T15" s="384">
        <f t="shared" si="5"/>
        <v>19000</v>
      </c>
      <c r="U15" s="383">
        <v>0</v>
      </c>
      <c r="V15" s="383">
        <f t="shared" si="6"/>
        <v>0</v>
      </c>
      <c r="W15" s="383">
        <v>120</v>
      </c>
      <c r="X15" s="383">
        <f t="shared" si="7"/>
        <v>45600</v>
      </c>
      <c r="Y15" s="383">
        <v>0</v>
      </c>
      <c r="Z15" s="383">
        <f t="shared" si="8"/>
        <v>0</v>
      </c>
      <c r="AA15" s="382">
        <v>120</v>
      </c>
      <c r="AB15" s="382">
        <f t="shared" si="9"/>
        <v>45600</v>
      </c>
      <c r="AC15" s="383">
        <v>110</v>
      </c>
      <c r="AD15" s="383">
        <f t="shared" si="10"/>
        <v>41800</v>
      </c>
      <c r="AE15" s="392">
        <v>60</v>
      </c>
      <c r="AF15" s="382">
        <f t="shared" si="11"/>
        <v>22800</v>
      </c>
      <c r="AG15" s="383">
        <v>10</v>
      </c>
      <c r="AH15" s="383">
        <f t="shared" si="12"/>
        <v>3800</v>
      </c>
      <c r="AI15" s="383">
        <v>10</v>
      </c>
      <c r="AJ15" s="384">
        <f t="shared" si="13"/>
        <v>3800</v>
      </c>
      <c r="AK15" s="384">
        <f t="shared" si="14"/>
        <v>730</v>
      </c>
      <c r="AL15" s="384">
        <f t="shared" si="15"/>
        <v>319200</v>
      </c>
    </row>
    <row r="16" customHeight="1" spans="1:38">
      <c r="A16" s="333">
        <v>11</v>
      </c>
      <c r="B16" s="381" t="s">
        <v>392</v>
      </c>
      <c r="C16" s="381" t="s">
        <v>393</v>
      </c>
      <c r="D16" s="382">
        <v>300</v>
      </c>
      <c r="E16" s="382">
        <v>10</v>
      </c>
      <c r="F16" s="382">
        <v>3000</v>
      </c>
      <c r="G16" s="383">
        <v>0</v>
      </c>
      <c r="H16" s="383">
        <f t="shared" si="0"/>
        <v>0</v>
      </c>
      <c r="I16" s="383">
        <v>10</v>
      </c>
      <c r="J16" s="383">
        <f t="shared" si="1"/>
        <v>3000</v>
      </c>
      <c r="K16" s="383">
        <v>0</v>
      </c>
      <c r="L16" s="383">
        <f t="shared" si="2"/>
        <v>0</v>
      </c>
      <c r="M16" s="392">
        <v>5</v>
      </c>
      <c r="N16" s="393">
        <v>1500</v>
      </c>
      <c r="O16" s="382">
        <v>10</v>
      </c>
      <c r="P16" s="383">
        <f t="shared" si="3"/>
        <v>3000</v>
      </c>
      <c r="Q16" s="383">
        <v>5</v>
      </c>
      <c r="R16" s="383">
        <f t="shared" si="4"/>
        <v>1500</v>
      </c>
      <c r="S16" s="384">
        <v>10</v>
      </c>
      <c r="T16" s="384">
        <f t="shared" si="5"/>
        <v>3000</v>
      </c>
      <c r="U16" s="383">
        <v>0</v>
      </c>
      <c r="V16" s="383">
        <f t="shared" si="6"/>
        <v>0</v>
      </c>
      <c r="W16" s="383">
        <v>10</v>
      </c>
      <c r="X16" s="383">
        <f t="shared" si="7"/>
        <v>3000</v>
      </c>
      <c r="Y16" s="383">
        <v>0</v>
      </c>
      <c r="Z16" s="383">
        <f t="shared" si="8"/>
        <v>0</v>
      </c>
      <c r="AA16" s="382">
        <v>10</v>
      </c>
      <c r="AB16" s="382">
        <f t="shared" si="9"/>
        <v>3000</v>
      </c>
      <c r="AC16" s="383">
        <v>9</v>
      </c>
      <c r="AD16" s="383">
        <f t="shared" si="10"/>
        <v>2700</v>
      </c>
      <c r="AE16" s="392">
        <v>5</v>
      </c>
      <c r="AF16" s="382">
        <f t="shared" si="11"/>
        <v>1500</v>
      </c>
      <c r="AG16" s="383">
        <v>5</v>
      </c>
      <c r="AH16" s="383">
        <f t="shared" si="12"/>
        <v>1500</v>
      </c>
      <c r="AI16" s="383">
        <v>5</v>
      </c>
      <c r="AJ16" s="384">
        <f t="shared" si="13"/>
        <v>1500</v>
      </c>
      <c r="AK16" s="384">
        <f t="shared" si="14"/>
        <v>94</v>
      </c>
      <c r="AL16" s="384">
        <f t="shared" si="15"/>
        <v>25200</v>
      </c>
    </row>
    <row r="17" customHeight="1" spans="1:38">
      <c r="A17" s="333">
        <v>12</v>
      </c>
      <c r="B17" s="381" t="s">
        <v>394</v>
      </c>
      <c r="C17" s="381" t="s">
        <v>395</v>
      </c>
      <c r="D17" s="382">
        <v>1000</v>
      </c>
      <c r="E17" s="382">
        <v>20</v>
      </c>
      <c r="F17" s="382">
        <v>20000</v>
      </c>
      <c r="G17" s="383">
        <v>0</v>
      </c>
      <c r="H17" s="383">
        <f t="shared" si="0"/>
        <v>0</v>
      </c>
      <c r="I17" s="383">
        <v>20</v>
      </c>
      <c r="J17" s="383">
        <f t="shared" si="1"/>
        <v>20000</v>
      </c>
      <c r="K17" s="383">
        <v>0</v>
      </c>
      <c r="L17" s="383">
        <f t="shared" si="2"/>
        <v>0</v>
      </c>
      <c r="M17" s="392">
        <v>10</v>
      </c>
      <c r="N17" s="393">
        <v>10000</v>
      </c>
      <c r="O17" s="383">
        <v>20</v>
      </c>
      <c r="P17" s="383">
        <f t="shared" si="3"/>
        <v>20000</v>
      </c>
      <c r="Q17" s="383">
        <v>10</v>
      </c>
      <c r="R17" s="383">
        <f t="shared" si="4"/>
        <v>10000</v>
      </c>
      <c r="S17" s="384">
        <v>10</v>
      </c>
      <c r="T17" s="384">
        <f t="shared" si="5"/>
        <v>10000</v>
      </c>
      <c r="U17" s="383">
        <v>0</v>
      </c>
      <c r="V17" s="383">
        <f t="shared" si="6"/>
        <v>0</v>
      </c>
      <c r="W17" s="383">
        <v>20</v>
      </c>
      <c r="X17" s="383">
        <f t="shared" si="7"/>
        <v>20000</v>
      </c>
      <c r="Y17" s="383">
        <v>0</v>
      </c>
      <c r="Z17" s="383">
        <f t="shared" si="8"/>
        <v>0</v>
      </c>
      <c r="AA17" s="382">
        <v>20</v>
      </c>
      <c r="AB17" s="382">
        <f t="shared" si="9"/>
        <v>20000</v>
      </c>
      <c r="AC17" s="383">
        <v>17</v>
      </c>
      <c r="AD17" s="383">
        <f t="shared" si="10"/>
        <v>17000</v>
      </c>
      <c r="AE17" s="392">
        <v>10</v>
      </c>
      <c r="AF17" s="382">
        <f t="shared" si="11"/>
        <v>10000</v>
      </c>
      <c r="AG17" s="383">
        <v>5</v>
      </c>
      <c r="AH17" s="383">
        <f t="shared" si="12"/>
        <v>5000</v>
      </c>
      <c r="AI17" s="383">
        <v>5</v>
      </c>
      <c r="AJ17" s="384">
        <f t="shared" si="13"/>
        <v>5000</v>
      </c>
      <c r="AK17" s="384">
        <f t="shared" si="14"/>
        <v>257</v>
      </c>
      <c r="AL17" s="384">
        <f t="shared" si="15"/>
        <v>147000</v>
      </c>
    </row>
    <row r="18" customHeight="1" spans="1:38">
      <c r="A18" s="333">
        <v>13</v>
      </c>
      <c r="B18" s="381" t="s">
        <v>396</v>
      </c>
      <c r="C18" s="381" t="s">
        <v>397</v>
      </c>
      <c r="D18" s="382">
        <v>1080</v>
      </c>
      <c r="E18" s="382">
        <v>130</v>
      </c>
      <c r="F18" s="382">
        <v>140400</v>
      </c>
      <c r="G18" s="383">
        <v>0</v>
      </c>
      <c r="H18" s="383">
        <f t="shared" si="0"/>
        <v>0</v>
      </c>
      <c r="I18" s="383">
        <v>130</v>
      </c>
      <c r="J18" s="383">
        <f t="shared" si="1"/>
        <v>140400</v>
      </c>
      <c r="K18" s="383">
        <v>0</v>
      </c>
      <c r="L18" s="383">
        <f t="shared" si="2"/>
        <v>0</v>
      </c>
      <c r="M18" s="392">
        <v>65</v>
      </c>
      <c r="N18" s="393">
        <v>70200</v>
      </c>
      <c r="O18" s="383">
        <v>130</v>
      </c>
      <c r="P18" s="383">
        <f t="shared" si="3"/>
        <v>140400</v>
      </c>
      <c r="Q18" s="383">
        <v>60</v>
      </c>
      <c r="R18" s="383">
        <f t="shared" si="4"/>
        <v>64800</v>
      </c>
      <c r="S18" s="384">
        <v>60</v>
      </c>
      <c r="T18" s="384">
        <f t="shared" si="5"/>
        <v>64800</v>
      </c>
      <c r="U18" s="383">
        <v>0</v>
      </c>
      <c r="V18" s="383">
        <f t="shared" si="6"/>
        <v>0</v>
      </c>
      <c r="W18" s="383">
        <v>130</v>
      </c>
      <c r="X18" s="383">
        <f t="shared" si="7"/>
        <v>140400</v>
      </c>
      <c r="Y18" s="383">
        <v>0</v>
      </c>
      <c r="Z18" s="383">
        <f t="shared" si="8"/>
        <v>0</v>
      </c>
      <c r="AA18" s="382">
        <v>130</v>
      </c>
      <c r="AB18" s="382">
        <f t="shared" si="9"/>
        <v>140400</v>
      </c>
      <c r="AC18" s="383">
        <v>130</v>
      </c>
      <c r="AD18" s="383">
        <f t="shared" si="10"/>
        <v>140400</v>
      </c>
      <c r="AE18" s="392">
        <v>65</v>
      </c>
      <c r="AF18" s="382">
        <f t="shared" si="11"/>
        <v>70200</v>
      </c>
      <c r="AG18" s="383">
        <v>5</v>
      </c>
      <c r="AH18" s="383">
        <f t="shared" si="12"/>
        <v>5400</v>
      </c>
      <c r="AI18" s="383">
        <v>5</v>
      </c>
      <c r="AJ18" s="384">
        <f t="shared" si="13"/>
        <v>5400</v>
      </c>
      <c r="AK18" s="384">
        <f t="shared" si="14"/>
        <v>900</v>
      </c>
      <c r="AL18" s="384">
        <f t="shared" si="15"/>
        <v>982800</v>
      </c>
    </row>
    <row r="19" customHeight="1" spans="1:38">
      <c r="A19" s="333">
        <v>14</v>
      </c>
      <c r="B19" s="381" t="s">
        <v>398</v>
      </c>
      <c r="C19" s="381" t="s">
        <v>399</v>
      </c>
      <c r="D19" s="382">
        <v>130</v>
      </c>
      <c r="E19" s="382">
        <v>120</v>
      </c>
      <c r="F19" s="382">
        <v>15600</v>
      </c>
      <c r="G19" s="383">
        <v>0</v>
      </c>
      <c r="H19" s="383">
        <f t="shared" si="0"/>
        <v>0</v>
      </c>
      <c r="I19" s="383">
        <v>120</v>
      </c>
      <c r="J19" s="383">
        <f t="shared" si="1"/>
        <v>15600</v>
      </c>
      <c r="K19" s="383">
        <v>0</v>
      </c>
      <c r="L19" s="383">
        <f t="shared" si="2"/>
        <v>0</v>
      </c>
      <c r="M19" s="392">
        <v>60</v>
      </c>
      <c r="N19" s="393">
        <v>7800</v>
      </c>
      <c r="O19" s="383">
        <v>80</v>
      </c>
      <c r="P19" s="383">
        <f t="shared" si="3"/>
        <v>10400</v>
      </c>
      <c r="Q19" s="383">
        <v>60</v>
      </c>
      <c r="R19" s="383">
        <f t="shared" si="4"/>
        <v>7800</v>
      </c>
      <c r="S19" s="384">
        <v>60</v>
      </c>
      <c r="T19" s="384">
        <f t="shared" si="5"/>
        <v>7800</v>
      </c>
      <c r="U19" s="383">
        <v>0</v>
      </c>
      <c r="V19" s="383">
        <f t="shared" si="6"/>
        <v>0</v>
      </c>
      <c r="W19" s="383">
        <v>120</v>
      </c>
      <c r="X19" s="383">
        <f t="shared" si="7"/>
        <v>15600</v>
      </c>
      <c r="Y19" s="383">
        <v>0</v>
      </c>
      <c r="Z19" s="383">
        <f t="shared" si="8"/>
        <v>0</v>
      </c>
      <c r="AA19" s="382">
        <v>120</v>
      </c>
      <c r="AB19" s="382">
        <f t="shared" si="9"/>
        <v>15600</v>
      </c>
      <c r="AC19" s="383">
        <v>70</v>
      </c>
      <c r="AD19" s="383">
        <f t="shared" si="10"/>
        <v>9100</v>
      </c>
      <c r="AE19" s="392">
        <v>60</v>
      </c>
      <c r="AF19" s="382">
        <f t="shared" si="11"/>
        <v>7800</v>
      </c>
      <c r="AG19" s="383">
        <v>30</v>
      </c>
      <c r="AH19" s="383">
        <f t="shared" si="12"/>
        <v>3900</v>
      </c>
      <c r="AI19" s="383">
        <v>30</v>
      </c>
      <c r="AJ19" s="384">
        <f t="shared" si="13"/>
        <v>3900</v>
      </c>
      <c r="AK19" s="384">
        <f t="shared" si="14"/>
        <v>730</v>
      </c>
      <c r="AL19" s="384">
        <f t="shared" si="15"/>
        <v>105300</v>
      </c>
    </row>
    <row r="20" customHeight="1" spans="1:38">
      <c r="A20" s="333">
        <v>15</v>
      </c>
      <c r="B20" s="381" t="s">
        <v>400</v>
      </c>
      <c r="C20" s="381" t="s">
        <v>401</v>
      </c>
      <c r="D20" s="382">
        <v>500</v>
      </c>
      <c r="E20" s="382">
        <v>40</v>
      </c>
      <c r="F20" s="382">
        <v>20000</v>
      </c>
      <c r="G20" s="383">
        <v>0</v>
      </c>
      <c r="H20" s="383">
        <f t="shared" si="0"/>
        <v>0</v>
      </c>
      <c r="I20" s="383">
        <v>40</v>
      </c>
      <c r="J20" s="383">
        <f t="shared" si="1"/>
        <v>20000</v>
      </c>
      <c r="K20" s="383">
        <v>0</v>
      </c>
      <c r="L20" s="383">
        <f t="shared" si="2"/>
        <v>0</v>
      </c>
      <c r="M20" s="392">
        <v>18</v>
      </c>
      <c r="N20" s="393">
        <v>9000</v>
      </c>
      <c r="O20" s="383">
        <v>40</v>
      </c>
      <c r="P20" s="383">
        <f t="shared" si="3"/>
        <v>20000</v>
      </c>
      <c r="Q20" s="383">
        <v>30</v>
      </c>
      <c r="R20" s="383">
        <f t="shared" si="4"/>
        <v>15000</v>
      </c>
      <c r="S20" s="384">
        <v>40</v>
      </c>
      <c r="T20" s="384">
        <f t="shared" si="5"/>
        <v>20000</v>
      </c>
      <c r="U20" s="383">
        <v>0</v>
      </c>
      <c r="V20" s="383">
        <f t="shared" si="6"/>
        <v>0</v>
      </c>
      <c r="W20" s="383">
        <v>40</v>
      </c>
      <c r="X20" s="383">
        <f t="shared" si="7"/>
        <v>20000</v>
      </c>
      <c r="Y20" s="383">
        <v>0</v>
      </c>
      <c r="Z20" s="383">
        <f t="shared" si="8"/>
        <v>0</v>
      </c>
      <c r="AA20" s="382">
        <v>40</v>
      </c>
      <c r="AB20" s="382">
        <f t="shared" si="9"/>
        <v>20000</v>
      </c>
      <c r="AC20" s="383">
        <v>40</v>
      </c>
      <c r="AD20" s="383">
        <f t="shared" si="10"/>
        <v>20000</v>
      </c>
      <c r="AE20" s="392">
        <v>18</v>
      </c>
      <c r="AF20" s="382">
        <f t="shared" si="11"/>
        <v>9000</v>
      </c>
      <c r="AG20" s="383">
        <v>10</v>
      </c>
      <c r="AH20" s="383">
        <f t="shared" si="12"/>
        <v>5000</v>
      </c>
      <c r="AI20" s="383">
        <v>10</v>
      </c>
      <c r="AJ20" s="384">
        <f t="shared" si="13"/>
        <v>5000</v>
      </c>
      <c r="AK20" s="384">
        <f t="shared" si="14"/>
        <v>346</v>
      </c>
      <c r="AL20" s="384">
        <f t="shared" si="15"/>
        <v>163000</v>
      </c>
    </row>
    <row r="21" customHeight="1" spans="1:38">
      <c r="A21" s="333">
        <v>16</v>
      </c>
      <c r="B21" s="381" t="s">
        <v>402</v>
      </c>
      <c r="C21" s="381" t="s">
        <v>403</v>
      </c>
      <c r="D21" s="382">
        <v>485</v>
      </c>
      <c r="E21" s="382">
        <v>60</v>
      </c>
      <c r="F21" s="382">
        <v>29100</v>
      </c>
      <c r="G21" s="383">
        <v>0</v>
      </c>
      <c r="H21" s="383">
        <f t="shared" si="0"/>
        <v>0</v>
      </c>
      <c r="I21" s="383">
        <v>38</v>
      </c>
      <c r="J21" s="383">
        <f t="shared" si="1"/>
        <v>18430</v>
      </c>
      <c r="K21" s="383">
        <v>0</v>
      </c>
      <c r="L21" s="383">
        <f t="shared" si="2"/>
        <v>0</v>
      </c>
      <c r="M21" s="392">
        <v>15</v>
      </c>
      <c r="N21" s="393">
        <v>7275</v>
      </c>
      <c r="O21" s="383">
        <v>30</v>
      </c>
      <c r="P21" s="383">
        <f t="shared" si="3"/>
        <v>14550</v>
      </c>
      <c r="Q21" s="383">
        <v>30</v>
      </c>
      <c r="R21" s="383">
        <f t="shared" si="4"/>
        <v>14550</v>
      </c>
      <c r="S21" s="384">
        <v>40</v>
      </c>
      <c r="T21" s="384">
        <f t="shared" si="5"/>
        <v>19400</v>
      </c>
      <c r="U21" s="383">
        <v>0</v>
      </c>
      <c r="V21" s="383">
        <f t="shared" si="6"/>
        <v>0</v>
      </c>
      <c r="W21" s="383">
        <v>60</v>
      </c>
      <c r="X21" s="383">
        <f t="shared" si="7"/>
        <v>29100</v>
      </c>
      <c r="Y21" s="383">
        <v>0</v>
      </c>
      <c r="Z21" s="383">
        <f t="shared" si="8"/>
        <v>0</v>
      </c>
      <c r="AA21" s="382">
        <v>60</v>
      </c>
      <c r="AB21" s="382">
        <f t="shared" si="9"/>
        <v>29100</v>
      </c>
      <c r="AC21" s="383">
        <v>40</v>
      </c>
      <c r="AD21" s="383">
        <f t="shared" si="10"/>
        <v>19400</v>
      </c>
      <c r="AE21" s="392">
        <v>15</v>
      </c>
      <c r="AF21" s="382">
        <f t="shared" si="11"/>
        <v>7275</v>
      </c>
      <c r="AG21" s="383">
        <v>10</v>
      </c>
      <c r="AH21" s="383">
        <f t="shared" si="12"/>
        <v>4850</v>
      </c>
      <c r="AI21" s="383">
        <v>10</v>
      </c>
      <c r="AJ21" s="384">
        <f t="shared" si="13"/>
        <v>4850</v>
      </c>
      <c r="AK21" s="384">
        <f t="shared" si="14"/>
        <v>348</v>
      </c>
      <c r="AL21" s="384">
        <f t="shared" si="15"/>
        <v>168780</v>
      </c>
    </row>
    <row r="22" customHeight="1" spans="1:38">
      <c r="A22" s="333">
        <v>17</v>
      </c>
      <c r="B22" s="381" t="s">
        <v>404</v>
      </c>
      <c r="C22" s="381" t="s">
        <v>405</v>
      </c>
      <c r="D22" s="382">
        <v>675</v>
      </c>
      <c r="E22" s="382">
        <v>60</v>
      </c>
      <c r="F22" s="382">
        <v>40500</v>
      </c>
      <c r="G22" s="383">
        <v>0</v>
      </c>
      <c r="H22" s="383">
        <f t="shared" si="0"/>
        <v>0</v>
      </c>
      <c r="I22" s="383">
        <v>30</v>
      </c>
      <c r="J22" s="383">
        <f t="shared" si="1"/>
        <v>20250</v>
      </c>
      <c r="K22" s="383">
        <v>0</v>
      </c>
      <c r="L22" s="383">
        <f t="shared" si="2"/>
        <v>0</v>
      </c>
      <c r="M22" s="392">
        <v>20</v>
      </c>
      <c r="N22" s="393">
        <v>13500</v>
      </c>
      <c r="O22" s="383">
        <v>40</v>
      </c>
      <c r="P22" s="383">
        <f t="shared" si="3"/>
        <v>27000</v>
      </c>
      <c r="Q22" s="383">
        <v>30</v>
      </c>
      <c r="R22" s="383">
        <f t="shared" si="4"/>
        <v>20250</v>
      </c>
      <c r="S22" s="384">
        <v>40</v>
      </c>
      <c r="T22" s="384">
        <f t="shared" si="5"/>
        <v>27000</v>
      </c>
      <c r="U22" s="383">
        <v>0</v>
      </c>
      <c r="V22" s="383">
        <f t="shared" si="6"/>
        <v>0</v>
      </c>
      <c r="W22" s="383">
        <v>60</v>
      </c>
      <c r="X22" s="383">
        <f t="shared" si="7"/>
        <v>40500</v>
      </c>
      <c r="Y22" s="383">
        <v>0</v>
      </c>
      <c r="Z22" s="383">
        <f t="shared" si="8"/>
        <v>0</v>
      </c>
      <c r="AA22" s="382">
        <v>60</v>
      </c>
      <c r="AB22" s="382">
        <f t="shared" si="9"/>
        <v>40500</v>
      </c>
      <c r="AC22" s="383">
        <v>40</v>
      </c>
      <c r="AD22" s="383">
        <f t="shared" si="10"/>
        <v>27000</v>
      </c>
      <c r="AE22" s="392">
        <v>20</v>
      </c>
      <c r="AF22" s="382">
        <f t="shared" si="11"/>
        <v>13500</v>
      </c>
      <c r="AG22" s="383">
        <v>0</v>
      </c>
      <c r="AH22" s="383">
        <f t="shared" si="12"/>
        <v>0</v>
      </c>
      <c r="AI22" s="383">
        <v>0</v>
      </c>
      <c r="AJ22" s="384">
        <f t="shared" si="13"/>
        <v>0</v>
      </c>
      <c r="AK22" s="384">
        <f t="shared" si="14"/>
        <v>310</v>
      </c>
      <c r="AL22" s="384">
        <f t="shared" si="15"/>
        <v>229500</v>
      </c>
    </row>
    <row r="23" customHeight="1" spans="1:38">
      <c r="A23" s="333">
        <v>18</v>
      </c>
      <c r="B23" s="381" t="s">
        <v>406</v>
      </c>
      <c r="C23" s="381" t="s">
        <v>407</v>
      </c>
      <c r="D23" s="382">
        <v>765</v>
      </c>
      <c r="E23" s="382">
        <v>30</v>
      </c>
      <c r="F23" s="382">
        <v>22950</v>
      </c>
      <c r="G23" s="383">
        <v>0</v>
      </c>
      <c r="H23" s="383">
        <f t="shared" si="0"/>
        <v>0</v>
      </c>
      <c r="I23" s="383">
        <v>5</v>
      </c>
      <c r="J23" s="383">
        <f t="shared" si="1"/>
        <v>3825</v>
      </c>
      <c r="K23" s="383">
        <v>0</v>
      </c>
      <c r="L23" s="383">
        <f t="shared" si="2"/>
        <v>0</v>
      </c>
      <c r="M23" s="392">
        <v>23</v>
      </c>
      <c r="N23" s="393">
        <v>17595</v>
      </c>
      <c r="O23" s="383">
        <v>20</v>
      </c>
      <c r="P23" s="383">
        <f t="shared" si="3"/>
        <v>15300</v>
      </c>
      <c r="Q23" s="383">
        <v>10</v>
      </c>
      <c r="R23" s="383">
        <f t="shared" si="4"/>
        <v>7650</v>
      </c>
      <c r="S23" s="384">
        <v>10</v>
      </c>
      <c r="T23" s="384">
        <f t="shared" si="5"/>
        <v>7650</v>
      </c>
      <c r="U23" s="383">
        <v>0</v>
      </c>
      <c r="V23" s="383">
        <f t="shared" si="6"/>
        <v>0</v>
      </c>
      <c r="W23" s="383">
        <v>30</v>
      </c>
      <c r="X23" s="383">
        <f t="shared" si="7"/>
        <v>22950</v>
      </c>
      <c r="Y23" s="383">
        <v>0</v>
      </c>
      <c r="Z23" s="383">
        <f t="shared" si="8"/>
        <v>0</v>
      </c>
      <c r="AA23" s="382">
        <v>30</v>
      </c>
      <c r="AB23" s="382">
        <f t="shared" si="9"/>
        <v>22950</v>
      </c>
      <c r="AC23" s="383">
        <v>10</v>
      </c>
      <c r="AD23" s="383">
        <f t="shared" si="10"/>
        <v>7650</v>
      </c>
      <c r="AE23" s="392">
        <v>23</v>
      </c>
      <c r="AF23" s="382">
        <f t="shared" si="11"/>
        <v>17595</v>
      </c>
      <c r="AG23" s="383">
        <v>10</v>
      </c>
      <c r="AH23" s="383">
        <f t="shared" si="12"/>
        <v>7650</v>
      </c>
      <c r="AI23" s="383">
        <v>10</v>
      </c>
      <c r="AJ23" s="384">
        <f t="shared" si="13"/>
        <v>7650</v>
      </c>
      <c r="AK23" s="384">
        <f t="shared" si="14"/>
        <v>166</v>
      </c>
      <c r="AL23" s="384">
        <f t="shared" si="15"/>
        <v>138465</v>
      </c>
    </row>
    <row r="24" customHeight="1" spans="1:38">
      <c r="A24" s="333">
        <v>19</v>
      </c>
      <c r="B24" s="381" t="s">
        <v>408</v>
      </c>
      <c r="C24" s="381" t="s">
        <v>409</v>
      </c>
      <c r="D24" s="382">
        <v>1575</v>
      </c>
      <c r="E24" s="382">
        <v>15</v>
      </c>
      <c r="F24" s="382">
        <v>23625</v>
      </c>
      <c r="G24" s="383">
        <v>0</v>
      </c>
      <c r="H24" s="383">
        <f t="shared" si="0"/>
        <v>0</v>
      </c>
      <c r="I24" s="383">
        <v>0</v>
      </c>
      <c r="J24" s="383">
        <f t="shared" si="1"/>
        <v>0</v>
      </c>
      <c r="K24" s="383">
        <v>0</v>
      </c>
      <c r="L24" s="383">
        <f t="shared" si="2"/>
        <v>0</v>
      </c>
      <c r="M24" s="392">
        <v>5</v>
      </c>
      <c r="N24" s="393">
        <v>7875</v>
      </c>
      <c r="O24" s="383">
        <v>5</v>
      </c>
      <c r="P24" s="383">
        <f t="shared" si="3"/>
        <v>7875</v>
      </c>
      <c r="Q24" s="383">
        <v>10</v>
      </c>
      <c r="R24" s="383">
        <f t="shared" si="4"/>
        <v>15750</v>
      </c>
      <c r="S24" s="384">
        <v>5</v>
      </c>
      <c r="T24" s="384">
        <f t="shared" si="5"/>
        <v>7875</v>
      </c>
      <c r="U24" s="383">
        <v>0</v>
      </c>
      <c r="V24" s="383">
        <f t="shared" si="6"/>
        <v>0</v>
      </c>
      <c r="W24" s="383">
        <v>15</v>
      </c>
      <c r="X24" s="383">
        <f t="shared" si="7"/>
        <v>23625</v>
      </c>
      <c r="Y24" s="383">
        <v>0</v>
      </c>
      <c r="Z24" s="383">
        <f t="shared" si="8"/>
        <v>0</v>
      </c>
      <c r="AA24" s="382">
        <v>15</v>
      </c>
      <c r="AB24" s="382">
        <f t="shared" si="9"/>
        <v>23625</v>
      </c>
      <c r="AC24" s="383">
        <v>0</v>
      </c>
      <c r="AD24" s="383">
        <f t="shared" si="10"/>
        <v>0</v>
      </c>
      <c r="AE24" s="392">
        <v>5</v>
      </c>
      <c r="AF24" s="382">
        <f t="shared" si="11"/>
        <v>7875</v>
      </c>
      <c r="AG24" s="383">
        <v>2</v>
      </c>
      <c r="AH24" s="383">
        <f t="shared" si="12"/>
        <v>3150</v>
      </c>
      <c r="AI24" s="383">
        <v>2</v>
      </c>
      <c r="AJ24" s="384">
        <f t="shared" si="13"/>
        <v>3150</v>
      </c>
      <c r="AK24" s="384">
        <f t="shared" si="14"/>
        <v>109</v>
      </c>
      <c r="AL24" s="384">
        <f t="shared" si="15"/>
        <v>100800</v>
      </c>
    </row>
    <row r="25" customHeight="1" spans="1:38">
      <c r="A25" s="333">
        <v>20</v>
      </c>
      <c r="B25" s="381" t="s">
        <v>410</v>
      </c>
      <c r="C25" s="381" t="s">
        <v>411</v>
      </c>
      <c r="D25" s="382">
        <v>80</v>
      </c>
      <c r="E25" s="382">
        <v>60</v>
      </c>
      <c r="F25" s="382">
        <v>4800</v>
      </c>
      <c r="G25" s="383">
        <v>0</v>
      </c>
      <c r="H25" s="383">
        <f t="shared" si="0"/>
        <v>0</v>
      </c>
      <c r="I25" s="383">
        <v>13</v>
      </c>
      <c r="J25" s="383">
        <f t="shared" si="1"/>
        <v>1040</v>
      </c>
      <c r="K25" s="383">
        <v>0</v>
      </c>
      <c r="L25" s="383">
        <f t="shared" si="2"/>
        <v>0</v>
      </c>
      <c r="M25" s="392">
        <v>20</v>
      </c>
      <c r="N25" s="393">
        <v>1600</v>
      </c>
      <c r="O25" s="383">
        <v>40</v>
      </c>
      <c r="P25" s="383">
        <f t="shared" si="3"/>
        <v>3200</v>
      </c>
      <c r="Q25" s="383">
        <v>60</v>
      </c>
      <c r="R25" s="383">
        <f t="shared" si="4"/>
        <v>4800</v>
      </c>
      <c r="S25" s="384">
        <v>40</v>
      </c>
      <c r="T25" s="384">
        <f t="shared" si="5"/>
        <v>3200</v>
      </c>
      <c r="U25" s="383">
        <v>0</v>
      </c>
      <c r="V25" s="383">
        <f t="shared" si="6"/>
        <v>0</v>
      </c>
      <c r="W25" s="383">
        <v>60</v>
      </c>
      <c r="X25" s="383">
        <f t="shared" si="7"/>
        <v>4800</v>
      </c>
      <c r="Y25" s="383">
        <v>0</v>
      </c>
      <c r="Z25" s="383">
        <f t="shared" si="8"/>
        <v>0</v>
      </c>
      <c r="AA25" s="382">
        <v>60</v>
      </c>
      <c r="AB25" s="382">
        <f t="shared" si="9"/>
        <v>4800</v>
      </c>
      <c r="AC25" s="383">
        <v>40</v>
      </c>
      <c r="AD25" s="383">
        <f t="shared" si="10"/>
        <v>3200</v>
      </c>
      <c r="AE25" s="392">
        <v>20</v>
      </c>
      <c r="AF25" s="382">
        <f t="shared" si="11"/>
        <v>1600</v>
      </c>
      <c r="AG25" s="383">
        <v>20</v>
      </c>
      <c r="AH25" s="383">
        <f t="shared" si="12"/>
        <v>1600</v>
      </c>
      <c r="AI25" s="383">
        <v>20</v>
      </c>
      <c r="AJ25" s="384">
        <f t="shared" si="13"/>
        <v>1600</v>
      </c>
      <c r="AK25" s="384">
        <f t="shared" si="14"/>
        <v>393</v>
      </c>
      <c r="AL25" s="384">
        <f t="shared" si="15"/>
        <v>31440</v>
      </c>
    </row>
    <row r="26" customHeight="1" spans="1:38">
      <c r="A26" s="333">
        <v>21</v>
      </c>
      <c r="B26" s="381" t="s">
        <v>412</v>
      </c>
      <c r="C26" s="381" t="s">
        <v>411</v>
      </c>
      <c r="D26" s="382">
        <v>80</v>
      </c>
      <c r="E26" s="382">
        <v>60</v>
      </c>
      <c r="F26" s="382">
        <v>4800</v>
      </c>
      <c r="G26" s="383">
        <v>0</v>
      </c>
      <c r="H26" s="383">
        <f t="shared" si="0"/>
        <v>0</v>
      </c>
      <c r="I26" s="383">
        <v>13</v>
      </c>
      <c r="J26" s="383">
        <f t="shared" si="1"/>
        <v>1040</v>
      </c>
      <c r="K26" s="383">
        <v>0</v>
      </c>
      <c r="L26" s="383">
        <f t="shared" si="2"/>
        <v>0</v>
      </c>
      <c r="M26" s="392">
        <v>20</v>
      </c>
      <c r="N26" s="393">
        <v>1600</v>
      </c>
      <c r="O26" s="383">
        <v>40</v>
      </c>
      <c r="P26" s="383">
        <f t="shared" si="3"/>
        <v>3200</v>
      </c>
      <c r="Q26" s="383">
        <v>60</v>
      </c>
      <c r="R26" s="383">
        <f t="shared" si="4"/>
        <v>4800</v>
      </c>
      <c r="S26" s="384">
        <v>40</v>
      </c>
      <c r="T26" s="384">
        <f t="shared" si="5"/>
        <v>3200</v>
      </c>
      <c r="U26" s="383">
        <v>0</v>
      </c>
      <c r="V26" s="383">
        <f t="shared" si="6"/>
        <v>0</v>
      </c>
      <c r="W26" s="383">
        <v>60</v>
      </c>
      <c r="X26" s="383">
        <f t="shared" si="7"/>
        <v>4800</v>
      </c>
      <c r="Y26" s="383">
        <v>0</v>
      </c>
      <c r="Z26" s="383">
        <f t="shared" si="8"/>
        <v>0</v>
      </c>
      <c r="AA26" s="382">
        <v>60</v>
      </c>
      <c r="AB26" s="382">
        <f t="shared" si="9"/>
        <v>4800</v>
      </c>
      <c r="AC26" s="383">
        <v>40</v>
      </c>
      <c r="AD26" s="383">
        <f t="shared" si="10"/>
        <v>3200</v>
      </c>
      <c r="AE26" s="392">
        <v>20</v>
      </c>
      <c r="AF26" s="382">
        <f t="shared" si="11"/>
        <v>1600</v>
      </c>
      <c r="AG26" s="383">
        <v>10</v>
      </c>
      <c r="AH26" s="383">
        <f t="shared" si="12"/>
        <v>800</v>
      </c>
      <c r="AI26" s="383">
        <v>10</v>
      </c>
      <c r="AJ26" s="384">
        <f t="shared" si="13"/>
        <v>800</v>
      </c>
      <c r="AK26" s="384">
        <f t="shared" si="14"/>
        <v>383</v>
      </c>
      <c r="AL26" s="384">
        <f t="shared" si="15"/>
        <v>29840</v>
      </c>
    </row>
    <row r="27" customHeight="1" spans="1:38">
      <c r="A27" s="333">
        <v>22</v>
      </c>
      <c r="B27" s="381" t="s">
        <v>413</v>
      </c>
      <c r="C27" s="381" t="s">
        <v>414</v>
      </c>
      <c r="D27" s="382">
        <v>180</v>
      </c>
      <c r="E27" s="382">
        <v>70</v>
      </c>
      <c r="F27" s="382">
        <v>12600</v>
      </c>
      <c r="G27" s="383">
        <v>0</v>
      </c>
      <c r="H27" s="383">
        <f t="shared" si="0"/>
        <v>0</v>
      </c>
      <c r="I27" s="383">
        <v>20</v>
      </c>
      <c r="J27" s="383">
        <f t="shared" si="1"/>
        <v>3600</v>
      </c>
      <c r="K27" s="383">
        <v>0</v>
      </c>
      <c r="L27" s="383">
        <f t="shared" si="2"/>
        <v>0</v>
      </c>
      <c r="M27" s="392">
        <v>25</v>
      </c>
      <c r="N27" s="393">
        <v>4500</v>
      </c>
      <c r="O27" s="383">
        <v>40</v>
      </c>
      <c r="P27" s="383">
        <f t="shared" si="3"/>
        <v>7200</v>
      </c>
      <c r="Q27" s="383">
        <v>50</v>
      </c>
      <c r="R27" s="383">
        <f t="shared" si="4"/>
        <v>9000</v>
      </c>
      <c r="S27" s="384">
        <v>50</v>
      </c>
      <c r="T27" s="384">
        <f t="shared" si="5"/>
        <v>9000</v>
      </c>
      <c r="U27" s="383">
        <v>0</v>
      </c>
      <c r="V27" s="383">
        <f t="shared" si="6"/>
        <v>0</v>
      </c>
      <c r="W27" s="383">
        <v>70</v>
      </c>
      <c r="X27" s="383">
        <f t="shared" si="7"/>
        <v>12600</v>
      </c>
      <c r="Y27" s="383">
        <v>0</v>
      </c>
      <c r="Z27" s="383">
        <f t="shared" si="8"/>
        <v>0</v>
      </c>
      <c r="AA27" s="382">
        <v>70</v>
      </c>
      <c r="AB27" s="382">
        <f t="shared" si="9"/>
        <v>12600</v>
      </c>
      <c r="AC27" s="383">
        <v>50</v>
      </c>
      <c r="AD27" s="383">
        <f t="shared" si="10"/>
        <v>9000</v>
      </c>
      <c r="AE27" s="392">
        <v>25</v>
      </c>
      <c r="AF27" s="382">
        <f t="shared" si="11"/>
        <v>4500</v>
      </c>
      <c r="AG27" s="383">
        <v>20</v>
      </c>
      <c r="AH27" s="383">
        <f t="shared" si="12"/>
        <v>3600</v>
      </c>
      <c r="AI27" s="383">
        <v>20</v>
      </c>
      <c r="AJ27" s="384">
        <f t="shared" si="13"/>
        <v>3600</v>
      </c>
      <c r="AK27" s="384">
        <f t="shared" si="14"/>
        <v>440</v>
      </c>
      <c r="AL27" s="384">
        <f t="shared" si="15"/>
        <v>79200</v>
      </c>
    </row>
    <row r="28" customHeight="1" spans="1:38">
      <c r="A28" s="333">
        <v>23</v>
      </c>
      <c r="B28" s="381" t="s">
        <v>415</v>
      </c>
      <c r="C28" s="381" t="s">
        <v>416</v>
      </c>
      <c r="D28" s="382">
        <v>815</v>
      </c>
      <c r="E28" s="382">
        <v>70</v>
      </c>
      <c r="F28" s="382">
        <v>57050</v>
      </c>
      <c r="G28" s="383">
        <v>0</v>
      </c>
      <c r="H28" s="383">
        <f t="shared" si="0"/>
        <v>0</v>
      </c>
      <c r="I28" s="383">
        <v>45</v>
      </c>
      <c r="J28" s="383">
        <f t="shared" si="1"/>
        <v>36675</v>
      </c>
      <c r="K28" s="383">
        <v>0</v>
      </c>
      <c r="L28" s="383">
        <f t="shared" si="2"/>
        <v>0</v>
      </c>
      <c r="M28" s="392">
        <v>30</v>
      </c>
      <c r="N28" s="393">
        <v>24450</v>
      </c>
      <c r="O28" s="383">
        <v>60</v>
      </c>
      <c r="P28" s="383">
        <f t="shared" si="3"/>
        <v>48900</v>
      </c>
      <c r="Q28" s="383">
        <v>50</v>
      </c>
      <c r="R28" s="383">
        <f t="shared" si="4"/>
        <v>40750</v>
      </c>
      <c r="S28" s="384">
        <v>50</v>
      </c>
      <c r="T28" s="384">
        <f t="shared" si="5"/>
        <v>40750</v>
      </c>
      <c r="U28" s="383">
        <v>0</v>
      </c>
      <c r="V28" s="383">
        <f t="shared" si="6"/>
        <v>0</v>
      </c>
      <c r="W28" s="383">
        <v>70</v>
      </c>
      <c r="X28" s="383">
        <f t="shared" si="7"/>
        <v>57050</v>
      </c>
      <c r="Y28" s="383">
        <v>0</v>
      </c>
      <c r="Z28" s="383">
        <f t="shared" si="8"/>
        <v>0</v>
      </c>
      <c r="AA28" s="382">
        <v>70</v>
      </c>
      <c r="AB28" s="382">
        <f t="shared" si="9"/>
        <v>57050</v>
      </c>
      <c r="AC28" s="383">
        <v>50</v>
      </c>
      <c r="AD28" s="383">
        <f t="shared" si="10"/>
        <v>40750</v>
      </c>
      <c r="AE28" s="392">
        <v>30</v>
      </c>
      <c r="AF28" s="382">
        <f t="shared" si="11"/>
        <v>24450</v>
      </c>
      <c r="AG28" s="383">
        <v>5</v>
      </c>
      <c r="AH28" s="383">
        <f t="shared" si="12"/>
        <v>4075</v>
      </c>
      <c r="AI28" s="383">
        <v>5</v>
      </c>
      <c r="AJ28" s="384">
        <f t="shared" si="13"/>
        <v>4075</v>
      </c>
      <c r="AK28" s="384">
        <f t="shared" si="14"/>
        <v>405</v>
      </c>
      <c r="AL28" s="384">
        <f t="shared" si="15"/>
        <v>378975</v>
      </c>
    </row>
    <row r="29" customHeight="1" spans="1:38">
      <c r="A29" s="333">
        <v>24</v>
      </c>
      <c r="B29" s="381" t="s">
        <v>417</v>
      </c>
      <c r="C29" s="381" t="s">
        <v>418</v>
      </c>
      <c r="D29" s="382">
        <v>2915</v>
      </c>
      <c r="E29" s="382">
        <v>10</v>
      </c>
      <c r="F29" s="382">
        <v>29150</v>
      </c>
      <c r="G29" s="383">
        <v>0</v>
      </c>
      <c r="H29" s="383">
        <f t="shared" si="0"/>
        <v>0</v>
      </c>
      <c r="I29" s="383">
        <v>10</v>
      </c>
      <c r="J29" s="383">
        <f t="shared" si="1"/>
        <v>29150</v>
      </c>
      <c r="K29" s="383">
        <v>0</v>
      </c>
      <c r="L29" s="383">
        <f t="shared" si="2"/>
        <v>0</v>
      </c>
      <c r="M29" s="392">
        <v>3</v>
      </c>
      <c r="N29" s="393">
        <v>8745</v>
      </c>
      <c r="O29" s="383">
        <v>0</v>
      </c>
      <c r="P29" s="383">
        <f t="shared" si="3"/>
        <v>0</v>
      </c>
      <c r="Q29" s="383">
        <v>10</v>
      </c>
      <c r="R29" s="383">
        <f t="shared" si="4"/>
        <v>29150</v>
      </c>
      <c r="S29" s="384">
        <v>5</v>
      </c>
      <c r="T29" s="384">
        <f t="shared" si="5"/>
        <v>14575</v>
      </c>
      <c r="U29" s="383">
        <v>0</v>
      </c>
      <c r="V29" s="383">
        <f t="shared" si="6"/>
        <v>0</v>
      </c>
      <c r="W29" s="383">
        <v>10</v>
      </c>
      <c r="X29" s="383">
        <f t="shared" si="7"/>
        <v>29150</v>
      </c>
      <c r="Y29" s="383">
        <v>0</v>
      </c>
      <c r="Z29" s="383">
        <f t="shared" si="8"/>
        <v>0</v>
      </c>
      <c r="AA29" s="382">
        <v>10</v>
      </c>
      <c r="AB29" s="382">
        <f t="shared" si="9"/>
        <v>29150</v>
      </c>
      <c r="AC29" s="383">
        <v>10</v>
      </c>
      <c r="AD29" s="383">
        <f t="shared" si="10"/>
        <v>29150</v>
      </c>
      <c r="AE29" s="392">
        <v>3</v>
      </c>
      <c r="AF29" s="382">
        <f t="shared" si="11"/>
        <v>8745</v>
      </c>
      <c r="AG29" s="383">
        <v>0</v>
      </c>
      <c r="AH29" s="383">
        <f t="shared" si="12"/>
        <v>0</v>
      </c>
      <c r="AI29" s="383">
        <v>0</v>
      </c>
      <c r="AJ29" s="384">
        <f t="shared" si="13"/>
        <v>0</v>
      </c>
      <c r="AK29" s="384">
        <f t="shared" si="14"/>
        <v>181</v>
      </c>
      <c r="AL29" s="384">
        <f t="shared" si="15"/>
        <v>177815</v>
      </c>
    </row>
    <row r="30" customHeight="1" spans="1:38">
      <c r="A30" s="333">
        <v>25</v>
      </c>
      <c r="B30" s="381" t="s">
        <v>419</v>
      </c>
      <c r="C30" s="381" t="s">
        <v>405</v>
      </c>
      <c r="D30" s="382">
        <v>600</v>
      </c>
      <c r="E30" s="382">
        <v>130</v>
      </c>
      <c r="F30" s="382">
        <v>78000</v>
      </c>
      <c r="G30" s="383">
        <v>0</v>
      </c>
      <c r="H30" s="383">
        <f t="shared" si="0"/>
        <v>0</v>
      </c>
      <c r="I30" s="383">
        <v>130</v>
      </c>
      <c r="J30" s="383">
        <f t="shared" si="1"/>
        <v>78000</v>
      </c>
      <c r="K30" s="383">
        <v>0</v>
      </c>
      <c r="L30" s="383">
        <f t="shared" si="2"/>
        <v>0</v>
      </c>
      <c r="M30" s="392">
        <v>45</v>
      </c>
      <c r="N30" s="393">
        <v>27000</v>
      </c>
      <c r="O30" s="383">
        <v>120</v>
      </c>
      <c r="P30" s="383">
        <f t="shared" si="3"/>
        <v>72000</v>
      </c>
      <c r="Q30" s="383">
        <v>50</v>
      </c>
      <c r="R30" s="383">
        <f t="shared" si="4"/>
        <v>30000</v>
      </c>
      <c r="S30" s="384">
        <v>30</v>
      </c>
      <c r="T30" s="384">
        <f t="shared" si="5"/>
        <v>18000</v>
      </c>
      <c r="U30" s="383">
        <v>0</v>
      </c>
      <c r="V30" s="383">
        <f t="shared" si="6"/>
        <v>0</v>
      </c>
      <c r="W30" s="383">
        <v>130</v>
      </c>
      <c r="X30" s="383">
        <f t="shared" si="7"/>
        <v>78000</v>
      </c>
      <c r="Y30" s="383">
        <v>0</v>
      </c>
      <c r="Z30" s="383">
        <f t="shared" si="8"/>
        <v>0</v>
      </c>
      <c r="AA30" s="382">
        <v>130</v>
      </c>
      <c r="AB30" s="382">
        <f t="shared" si="9"/>
        <v>78000</v>
      </c>
      <c r="AC30" s="383">
        <v>100</v>
      </c>
      <c r="AD30" s="383">
        <f t="shared" si="10"/>
        <v>60000</v>
      </c>
      <c r="AE30" s="392">
        <v>45</v>
      </c>
      <c r="AF30" s="382">
        <f t="shared" si="11"/>
        <v>27000</v>
      </c>
      <c r="AG30" s="383">
        <v>5</v>
      </c>
      <c r="AH30" s="383">
        <f t="shared" si="12"/>
        <v>3000</v>
      </c>
      <c r="AI30" s="383">
        <v>5</v>
      </c>
      <c r="AJ30" s="384">
        <f t="shared" si="13"/>
        <v>3000</v>
      </c>
      <c r="AK30" s="384">
        <f t="shared" si="14"/>
        <v>760</v>
      </c>
      <c r="AL30" s="384">
        <f t="shared" si="15"/>
        <v>474000</v>
      </c>
    </row>
    <row r="31" customHeight="1" spans="1:38">
      <c r="A31" s="333">
        <v>26</v>
      </c>
      <c r="B31" s="381" t="s">
        <v>420</v>
      </c>
      <c r="C31" s="381" t="s">
        <v>421</v>
      </c>
      <c r="D31" s="382">
        <v>180</v>
      </c>
      <c r="E31" s="382">
        <v>100</v>
      </c>
      <c r="F31" s="382">
        <v>18000</v>
      </c>
      <c r="G31" s="383">
        <v>0</v>
      </c>
      <c r="H31" s="383">
        <f t="shared" si="0"/>
        <v>0</v>
      </c>
      <c r="I31" s="383">
        <v>100</v>
      </c>
      <c r="J31" s="383">
        <f t="shared" si="1"/>
        <v>18000</v>
      </c>
      <c r="K31" s="383">
        <v>0</v>
      </c>
      <c r="L31" s="383">
        <f t="shared" si="2"/>
        <v>0</v>
      </c>
      <c r="M31" s="392">
        <v>40</v>
      </c>
      <c r="N31" s="393">
        <v>7200</v>
      </c>
      <c r="O31" s="383">
        <v>80</v>
      </c>
      <c r="P31" s="383">
        <f t="shared" si="3"/>
        <v>14400</v>
      </c>
      <c r="Q31" s="383">
        <v>50</v>
      </c>
      <c r="R31" s="383">
        <f t="shared" si="4"/>
        <v>9000</v>
      </c>
      <c r="S31" s="384">
        <v>30</v>
      </c>
      <c r="T31" s="384">
        <f t="shared" si="5"/>
        <v>5400</v>
      </c>
      <c r="U31" s="383">
        <v>0</v>
      </c>
      <c r="V31" s="383">
        <f t="shared" si="6"/>
        <v>0</v>
      </c>
      <c r="W31" s="383">
        <v>100</v>
      </c>
      <c r="X31" s="383">
        <f t="shared" si="7"/>
        <v>18000</v>
      </c>
      <c r="Y31" s="383">
        <v>0</v>
      </c>
      <c r="Z31" s="383">
        <f t="shared" si="8"/>
        <v>0</v>
      </c>
      <c r="AA31" s="382">
        <v>100</v>
      </c>
      <c r="AB31" s="382">
        <f t="shared" si="9"/>
        <v>18000</v>
      </c>
      <c r="AC31" s="383">
        <v>80</v>
      </c>
      <c r="AD31" s="383">
        <f t="shared" si="10"/>
        <v>14400</v>
      </c>
      <c r="AE31" s="392">
        <v>40</v>
      </c>
      <c r="AF31" s="382">
        <f t="shared" si="11"/>
        <v>7200</v>
      </c>
      <c r="AG31" s="383">
        <v>10</v>
      </c>
      <c r="AH31" s="383">
        <f t="shared" si="12"/>
        <v>1800</v>
      </c>
      <c r="AI31" s="383">
        <v>10</v>
      </c>
      <c r="AJ31" s="384">
        <f t="shared" si="13"/>
        <v>1800</v>
      </c>
      <c r="AK31" s="384">
        <f t="shared" si="14"/>
        <v>640</v>
      </c>
      <c r="AL31" s="384">
        <f t="shared" si="15"/>
        <v>115200</v>
      </c>
    </row>
    <row r="32" customHeight="1" spans="1:38">
      <c r="A32" s="333">
        <v>27</v>
      </c>
      <c r="B32" s="381" t="s">
        <v>422</v>
      </c>
      <c r="C32" s="381" t="s">
        <v>423</v>
      </c>
      <c r="D32" s="382">
        <v>275</v>
      </c>
      <c r="E32" s="382">
        <v>100</v>
      </c>
      <c r="F32" s="382">
        <v>27500</v>
      </c>
      <c r="G32" s="383">
        <v>0</v>
      </c>
      <c r="H32" s="383">
        <f t="shared" si="0"/>
        <v>0</v>
      </c>
      <c r="I32" s="383">
        <v>100</v>
      </c>
      <c r="J32" s="383">
        <f t="shared" si="1"/>
        <v>27500</v>
      </c>
      <c r="K32" s="383">
        <v>0</v>
      </c>
      <c r="L32" s="383">
        <f t="shared" si="2"/>
        <v>0</v>
      </c>
      <c r="M32" s="392">
        <v>40</v>
      </c>
      <c r="N32" s="393">
        <v>11000</v>
      </c>
      <c r="O32" s="383">
        <v>80</v>
      </c>
      <c r="P32" s="383">
        <f t="shared" si="3"/>
        <v>22000</v>
      </c>
      <c r="Q32" s="383">
        <v>50</v>
      </c>
      <c r="R32" s="383">
        <f t="shared" si="4"/>
        <v>13750</v>
      </c>
      <c r="S32" s="384">
        <v>30</v>
      </c>
      <c r="T32" s="384">
        <f t="shared" si="5"/>
        <v>8250</v>
      </c>
      <c r="U32" s="383">
        <v>0</v>
      </c>
      <c r="V32" s="383">
        <f t="shared" si="6"/>
        <v>0</v>
      </c>
      <c r="W32" s="383">
        <v>100</v>
      </c>
      <c r="X32" s="383">
        <f t="shared" si="7"/>
        <v>27500</v>
      </c>
      <c r="Y32" s="383">
        <v>0</v>
      </c>
      <c r="Z32" s="383">
        <f t="shared" si="8"/>
        <v>0</v>
      </c>
      <c r="AA32" s="382">
        <v>100</v>
      </c>
      <c r="AB32" s="382">
        <f t="shared" si="9"/>
        <v>27500</v>
      </c>
      <c r="AC32" s="383">
        <v>80</v>
      </c>
      <c r="AD32" s="383">
        <f t="shared" si="10"/>
        <v>22000</v>
      </c>
      <c r="AE32" s="392">
        <v>40</v>
      </c>
      <c r="AF32" s="382">
        <f t="shared" si="11"/>
        <v>11000</v>
      </c>
      <c r="AG32" s="383">
        <v>2</v>
      </c>
      <c r="AH32" s="383">
        <f t="shared" si="12"/>
        <v>550</v>
      </c>
      <c r="AI32" s="383">
        <v>2</v>
      </c>
      <c r="AJ32" s="384">
        <f t="shared" si="13"/>
        <v>550</v>
      </c>
      <c r="AK32" s="384">
        <f t="shared" si="14"/>
        <v>624</v>
      </c>
      <c r="AL32" s="384">
        <f t="shared" si="15"/>
        <v>171600</v>
      </c>
    </row>
    <row r="33" customHeight="1" spans="1:38">
      <c r="A33" s="333">
        <v>28</v>
      </c>
      <c r="B33" s="381" t="s">
        <v>424</v>
      </c>
      <c r="C33" s="381" t="s">
        <v>425</v>
      </c>
      <c r="D33" s="382">
        <v>160</v>
      </c>
      <c r="E33" s="382">
        <v>100</v>
      </c>
      <c r="F33" s="382">
        <v>16000</v>
      </c>
      <c r="G33" s="383">
        <v>0</v>
      </c>
      <c r="H33" s="383">
        <f t="shared" si="0"/>
        <v>0</v>
      </c>
      <c r="I33" s="383">
        <v>100</v>
      </c>
      <c r="J33" s="383">
        <f t="shared" si="1"/>
        <v>16000</v>
      </c>
      <c r="K33" s="383">
        <v>0</v>
      </c>
      <c r="L33" s="383">
        <f t="shared" si="2"/>
        <v>0</v>
      </c>
      <c r="M33" s="392">
        <v>40</v>
      </c>
      <c r="N33" s="393">
        <v>6400</v>
      </c>
      <c r="O33" s="383">
        <v>80</v>
      </c>
      <c r="P33" s="383">
        <f t="shared" si="3"/>
        <v>12800</v>
      </c>
      <c r="Q33" s="383">
        <v>50</v>
      </c>
      <c r="R33" s="383">
        <f t="shared" si="4"/>
        <v>8000</v>
      </c>
      <c r="S33" s="384">
        <v>40</v>
      </c>
      <c r="T33" s="384">
        <f t="shared" si="5"/>
        <v>6400</v>
      </c>
      <c r="U33" s="383">
        <v>0</v>
      </c>
      <c r="V33" s="383">
        <f t="shared" si="6"/>
        <v>0</v>
      </c>
      <c r="W33" s="383">
        <v>100</v>
      </c>
      <c r="X33" s="383">
        <f t="shared" si="7"/>
        <v>16000</v>
      </c>
      <c r="Y33" s="383">
        <v>0</v>
      </c>
      <c r="Z33" s="383">
        <f t="shared" si="8"/>
        <v>0</v>
      </c>
      <c r="AA33" s="382">
        <v>100</v>
      </c>
      <c r="AB33" s="382">
        <f t="shared" si="9"/>
        <v>16000</v>
      </c>
      <c r="AC33" s="383">
        <v>80</v>
      </c>
      <c r="AD33" s="383">
        <f t="shared" si="10"/>
        <v>12800</v>
      </c>
      <c r="AE33" s="392">
        <v>40</v>
      </c>
      <c r="AF33" s="382">
        <f t="shared" si="11"/>
        <v>6400</v>
      </c>
      <c r="AG33" s="383">
        <v>0</v>
      </c>
      <c r="AH33" s="383">
        <f t="shared" si="12"/>
        <v>0</v>
      </c>
      <c r="AI33" s="383">
        <v>0</v>
      </c>
      <c r="AJ33" s="384">
        <f t="shared" si="13"/>
        <v>0</v>
      </c>
      <c r="AK33" s="384">
        <f t="shared" si="14"/>
        <v>630</v>
      </c>
      <c r="AL33" s="384">
        <f t="shared" si="15"/>
        <v>100800</v>
      </c>
    </row>
    <row r="34" customHeight="1" spans="1:38">
      <c r="A34" s="333">
        <v>29</v>
      </c>
      <c r="B34" s="381" t="s">
        <v>426</v>
      </c>
      <c r="C34" s="381" t="s">
        <v>427</v>
      </c>
      <c r="D34" s="382">
        <v>450</v>
      </c>
      <c r="E34" s="382">
        <v>100</v>
      </c>
      <c r="F34" s="382">
        <v>45000</v>
      </c>
      <c r="G34" s="383">
        <v>0</v>
      </c>
      <c r="H34" s="383">
        <f t="shared" si="0"/>
        <v>0</v>
      </c>
      <c r="I34" s="383">
        <v>100</v>
      </c>
      <c r="J34" s="383">
        <f t="shared" si="1"/>
        <v>45000</v>
      </c>
      <c r="K34" s="383">
        <v>0</v>
      </c>
      <c r="L34" s="383">
        <f t="shared" si="2"/>
        <v>0</v>
      </c>
      <c r="M34" s="392">
        <v>40</v>
      </c>
      <c r="N34" s="393">
        <v>18000</v>
      </c>
      <c r="O34" s="383">
        <v>80</v>
      </c>
      <c r="P34" s="383">
        <f t="shared" si="3"/>
        <v>36000</v>
      </c>
      <c r="Q34" s="383">
        <v>50</v>
      </c>
      <c r="R34" s="383">
        <f t="shared" si="4"/>
        <v>22500</v>
      </c>
      <c r="S34" s="384">
        <v>20</v>
      </c>
      <c r="T34" s="384">
        <f t="shared" si="5"/>
        <v>9000</v>
      </c>
      <c r="U34" s="383">
        <v>0</v>
      </c>
      <c r="V34" s="383">
        <f t="shared" si="6"/>
        <v>0</v>
      </c>
      <c r="W34" s="383">
        <v>100</v>
      </c>
      <c r="X34" s="383">
        <f t="shared" si="7"/>
        <v>45000</v>
      </c>
      <c r="Y34" s="383">
        <v>0</v>
      </c>
      <c r="Z34" s="383">
        <f t="shared" si="8"/>
        <v>0</v>
      </c>
      <c r="AA34" s="382">
        <v>100</v>
      </c>
      <c r="AB34" s="382">
        <f t="shared" si="9"/>
        <v>45000</v>
      </c>
      <c r="AC34" s="383">
        <v>75</v>
      </c>
      <c r="AD34" s="383">
        <f t="shared" si="10"/>
        <v>33750</v>
      </c>
      <c r="AE34" s="392">
        <v>40</v>
      </c>
      <c r="AF34" s="382">
        <f t="shared" si="11"/>
        <v>18000</v>
      </c>
      <c r="AG34" s="383">
        <v>20</v>
      </c>
      <c r="AH34" s="383">
        <f t="shared" si="12"/>
        <v>9000</v>
      </c>
      <c r="AI34" s="383">
        <v>20</v>
      </c>
      <c r="AJ34" s="384">
        <f t="shared" si="13"/>
        <v>9000</v>
      </c>
      <c r="AK34" s="384">
        <f t="shared" si="14"/>
        <v>665</v>
      </c>
      <c r="AL34" s="384">
        <f t="shared" si="15"/>
        <v>290250</v>
      </c>
    </row>
    <row r="35" customHeight="1" spans="1:38">
      <c r="A35" s="333">
        <v>30</v>
      </c>
      <c r="B35" s="381" t="s">
        <v>428</v>
      </c>
      <c r="C35" s="381" t="s">
        <v>429</v>
      </c>
      <c r="D35" s="382">
        <v>100</v>
      </c>
      <c r="E35" s="382">
        <v>120</v>
      </c>
      <c r="F35" s="382">
        <v>12000</v>
      </c>
      <c r="G35" s="383">
        <v>0</v>
      </c>
      <c r="H35" s="383">
        <f t="shared" si="0"/>
        <v>0</v>
      </c>
      <c r="I35" s="383">
        <v>104</v>
      </c>
      <c r="J35" s="383">
        <f t="shared" si="1"/>
        <v>10400</v>
      </c>
      <c r="K35" s="383">
        <v>0</v>
      </c>
      <c r="L35" s="383">
        <f t="shared" si="2"/>
        <v>0</v>
      </c>
      <c r="M35" s="392">
        <v>40</v>
      </c>
      <c r="N35" s="393">
        <v>4000</v>
      </c>
      <c r="O35" s="383">
        <v>120</v>
      </c>
      <c r="P35" s="383">
        <f t="shared" si="3"/>
        <v>12000</v>
      </c>
      <c r="Q35" s="383">
        <v>60</v>
      </c>
      <c r="R35" s="383">
        <f t="shared" si="4"/>
        <v>6000</v>
      </c>
      <c r="S35" s="384">
        <v>50</v>
      </c>
      <c r="T35" s="384">
        <f t="shared" si="5"/>
        <v>5000</v>
      </c>
      <c r="U35" s="383">
        <v>0</v>
      </c>
      <c r="V35" s="383">
        <f t="shared" si="6"/>
        <v>0</v>
      </c>
      <c r="W35" s="383">
        <v>120</v>
      </c>
      <c r="X35" s="383">
        <f t="shared" si="7"/>
        <v>12000</v>
      </c>
      <c r="Y35" s="383">
        <v>0</v>
      </c>
      <c r="Z35" s="383">
        <f t="shared" si="8"/>
        <v>0</v>
      </c>
      <c r="AA35" s="382">
        <v>120</v>
      </c>
      <c r="AB35" s="382">
        <f t="shared" si="9"/>
        <v>12000</v>
      </c>
      <c r="AC35" s="383">
        <v>120</v>
      </c>
      <c r="AD35" s="383">
        <f t="shared" si="10"/>
        <v>12000</v>
      </c>
      <c r="AE35" s="392">
        <v>40</v>
      </c>
      <c r="AF35" s="382">
        <f t="shared" si="11"/>
        <v>4000</v>
      </c>
      <c r="AG35" s="383">
        <v>10</v>
      </c>
      <c r="AH35" s="383">
        <f t="shared" si="12"/>
        <v>1000</v>
      </c>
      <c r="AI35" s="383">
        <v>10</v>
      </c>
      <c r="AJ35" s="384">
        <f t="shared" si="13"/>
        <v>1000</v>
      </c>
      <c r="AK35" s="384">
        <f t="shared" si="14"/>
        <v>774</v>
      </c>
      <c r="AL35" s="384">
        <f t="shared" si="15"/>
        <v>79400</v>
      </c>
    </row>
    <row r="36" customHeight="1" spans="1:38">
      <c r="A36" s="333">
        <v>31</v>
      </c>
      <c r="B36" s="381" t="s">
        <v>430</v>
      </c>
      <c r="C36" s="381" t="s">
        <v>431</v>
      </c>
      <c r="D36" s="382">
        <v>130</v>
      </c>
      <c r="E36" s="382">
        <v>100</v>
      </c>
      <c r="F36" s="382">
        <v>13000</v>
      </c>
      <c r="G36" s="383">
        <v>0</v>
      </c>
      <c r="H36" s="383">
        <f t="shared" si="0"/>
        <v>0</v>
      </c>
      <c r="I36" s="383">
        <v>100</v>
      </c>
      <c r="J36" s="383">
        <f t="shared" si="1"/>
        <v>13000</v>
      </c>
      <c r="K36" s="383">
        <v>0</v>
      </c>
      <c r="L36" s="383">
        <f t="shared" si="2"/>
        <v>0</v>
      </c>
      <c r="M36" s="392">
        <v>50</v>
      </c>
      <c r="N36" s="393">
        <v>6500</v>
      </c>
      <c r="O36" s="383">
        <v>60</v>
      </c>
      <c r="P36" s="383">
        <f t="shared" si="3"/>
        <v>7800</v>
      </c>
      <c r="Q36" s="383">
        <v>60</v>
      </c>
      <c r="R36" s="383">
        <f t="shared" si="4"/>
        <v>7800</v>
      </c>
      <c r="S36" s="384">
        <v>50</v>
      </c>
      <c r="T36" s="384">
        <f t="shared" si="5"/>
        <v>6500</v>
      </c>
      <c r="U36" s="383">
        <v>0</v>
      </c>
      <c r="V36" s="383">
        <f t="shared" si="6"/>
        <v>0</v>
      </c>
      <c r="W36" s="383">
        <v>100</v>
      </c>
      <c r="X36" s="383">
        <f t="shared" si="7"/>
        <v>13000</v>
      </c>
      <c r="Y36" s="383">
        <v>0</v>
      </c>
      <c r="Z36" s="383">
        <f t="shared" si="8"/>
        <v>0</v>
      </c>
      <c r="AA36" s="382">
        <v>100</v>
      </c>
      <c r="AB36" s="382">
        <f t="shared" si="9"/>
        <v>13000</v>
      </c>
      <c r="AC36" s="383">
        <v>50</v>
      </c>
      <c r="AD36" s="383">
        <f t="shared" si="10"/>
        <v>6500</v>
      </c>
      <c r="AE36" s="392">
        <v>50</v>
      </c>
      <c r="AF36" s="382">
        <f t="shared" si="11"/>
        <v>6500</v>
      </c>
      <c r="AG36" s="383">
        <v>40</v>
      </c>
      <c r="AH36" s="383">
        <f t="shared" si="12"/>
        <v>5200</v>
      </c>
      <c r="AI36" s="383">
        <v>40</v>
      </c>
      <c r="AJ36" s="384">
        <f t="shared" si="13"/>
        <v>5200</v>
      </c>
      <c r="AK36" s="384">
        <f t="shared" si="14"/>
        <v>650</v>
      </c>
      <c r="AL36" s="384">
        <f t="shared" si="15"/>
        <v>91000</v>
      </c>
    </row>
    <row r="37" customHeight="1" spans="1:38">
      <c r="A37" s="333">
        <v>32</v>
      </c>
      <c r="B37" s="381" t="s">
        <v>432</v>
      </c>
      <c r="C37" s="381" t="s">
        <v>433</v>
      </c>
      <c r="D37" s="382">
        <v>340</v>
      </c>
      <c r="E37" s="382">
        <v>50</v>
      </c>
      <c r="F37" s="382">
        <v>17000</v>
      </c>
      <c r="G37" s="383">
        <v>0</v>
      </c>
      <c r="H37" s="383">
        <f t="shared" si="0"/>
        <v>0</v>
      </c>
      <c r="I37" s="383">
        <v>50</v>
      </c>
      <c r="J37" s="383">
        <f t="shared" si="1"/>
        <v>17000</v>
      </c>
      <c r="K37" s="383">
        <v>0</v>
      </c>
      <c r="L37" s="383">
        <f t="shared" si="2"/>
        <v>0</v>
      </c>
      <c r="M37" s="392">
        <v>25</v>
      </c>
      <c r="N37" s="393">
        <v>8500</v>
      </c>
      <c r="O37" s="383">
        <v>40</v>
      </c>
      <c r="P37" s="383">
        <f t="shared" si="3"/>
        <v>13600</v>
      </c>
      <c r="Q37" s="383">
        <v>30</v>
      </c>
      <c r="R37" s="383">
        <f t="shared" si="4"/>
        <v>10200</v>
      </c>
      <c r="S37" s="384">
        <v>50</v>
      </c>
      <c r="T37" s="384">
        <f t="shared" si="5"/>
        <v>17000</v>
      </c>
      <c r="U37" s="383">
        <v>0</v>
      </c>
      <c r="V37" s="383">
        <f t="shared" si="6"/>
        <v>0</v>
      </c>
      <c r="W37" s="383">
        <v>50</v>
      </c>
      <c r="X37" s="383">
        <f t="shared" si="7"/>
        <v>17000</v>
      </c>
      <c r="Y37" s="383">
        <v>0</v>
      </c>
      <c r="Z37" s="383">
        <f t="shared" si="8"/>
        <v>0</v>
      </c>
      <c r="AA37" s="382">
        <v>50</v>
      </c>
      <c r="AB37" s="382">
        <f t="shared" si="9"/>
        <v>17000</v>
      </c>
      <c r="AC37" s="383">
        <v>50</v>
      </c>
      <c r="AD37" s="383">
        <f t="shared" si="10"/>
        <v>17000</v>
      </c>
      <c r="AE37" s="392">
        <v>25</v>
      </c>
      <c r="AF37" s="382">
        <f t="shared" si="11"/>
        <v>8500</v>
      </c>
      <c r="AG37" s="383">
        <v>0</v>
      </c>
      <c r="AH37" s="383">
        <f t="shared" si="12"/>
        <v>0</v>
      </c>
      <c r="AI37" s="383">
        <v>0</v>
      </c>
      <c r="AJ37" s="384">
        <f t="shared" si="13"/>
        <v>0</v>
      </c>
      <c r="AK37" s="384">
        <f t="shared" si="14"/>
        <v>370</v>
      </c>
      <c r="AL37" s="384">
        <f t="shared" si="15"/>
        <v>125800</v>
      </c>
    </row>
    <row r="38" customHeight="1" spans="1:38">
      <c r="A38" s="333">
        <v>33</v>
      </c>
      <c r="B38" s="381" t="s">
        <v>434</v>
      </c>
      <c r="C38" s="381" t="s">
        <v>435</v>
      </c>
      <c r="D38" s="382">
        <v>320</v>
      </c>
      <c r="E38" s="382">
        <v>50</v>
      </c>
      <c r="F38" s="382">
        <v>16000</v>
      </c>
      <c r="G38" s="383">
        <v>0</v>
      </c>
      <c r="H38" s="383">
        <f t="shared" si="0"/>
        <v>0</v>
      </c>
      <c r="I38" s="383">
        <v>50</v>
      </c>
      <c r="J38" s="383">
        <f t="shared" si="1"/>
        <v>16000</v>
      </c>
      <c r="K38" s="383">
        <v>0</v>
      </c>
      <c r="L38" s="383">
        <f t="shared" si="2"/>
        <v>0</v>
      </c>
      <c r="M38" s="392">
        <v>25</v>
      </c>
      <c r="N38" s="393">
        <v>8000</v>
      </c>
      <c r="O38" s="383">
        <v>40</v>
      </c>
      <c r="P38" s="383">
        <f t="shared" si="3"/>
        <v>12800</v>
      </c>
      <c r="Q38" s="383">
        <v>30</v>
      </c>
      <c r="R38" s="383">
        <f t="shared" si="4"/>
        <v>9600</v>
      </c>
      <c r="S38" s="384">
        <v>50</v>
      </c>
      <c r="T38" s="384">
        <f t="shared" si="5"/>
        <v>16000</v>
      </c>
      <c r="U38" s="383">
        <v>0</v>
      </c>
      <c r="V38" s="383">
        <f t="shared" si="6"/>
        <v>0</v>
      </c>
      <c r="W38" s="383">
        <v>50</v>
      </c>
      <c r="X38" s="383">
        <f t="shared" si="7"/>
        <v>16000</v>
      </c>
      <c r="Y38" s="383">
        <v>0</v>
      </c>
      <c r="Z38" s="383">
        <f t="shared" si="8"/>
        <v>0</v>
      </c>
      <c r="AA38" s="382">
        <v>50</v>
      </c>
      <c r="AB38" s="382">
        <f t="shared" si="9"/>
        <v>16000</v>
      </c>
      <c r="AC38" s="383">
        <v>50</v>
      </c>
      <c r="AD38" s="383">
        <f t="shared" si="10"/>
        <v>16000</v>
      </c>
      <c r="AE38" s="392">
        <v>25</v>
      </c>
      <c r="AF38" s="382">
        <f t="shared" si="11"/>
        <v>8000</v>
      </c>
      <c r="AG38" s="383">
        <v>0</v>
      </c>
      <c r="AH38" s="383">
        <f t="shared" si="12"/>
        <v>0</v>
      </c>
      <c r="AI38" s="383">
        <v>0</v>
      </c>
      <c r="AJ38" s="384">
        <f t="shared" si="13"/>
        <v>0</v>
      </c>
      <c r="AK38" s="384">
        <f t="shared" si="14"/>
        <v>370</v>
      </c>
      <c r="AL38" s="384">
        <f t="shared" si="15"/>
        <v>118400</v>
      </c>
    </row>
    <row r="39" customHeight="1" spans="1:38">
      <c r="A39" s="333">
        <v>34</v>
      </c>
      <c r="B39" s="381" t="s">
        <v>436</v>
      </c>
      <c r="C39" s="381" t="s">
        <v>437</v>
      </c>
      <c r="D39" s="382">
        <v>355</v>
      </c>
      <c r="E39" s="382">
        <v>50</v>
      </c>
      <c r="F39" s="382">
        <v>17750</v>
      </c>
      <c r="G39" s="383">
        <v>0</v>
      </c>
      <c r="H39" s="383">
        <f t="shared" si="0"/>
        <v>0</v>
      </c>
      <c r="I39" s="383">
        <v>22</v>
      </c>
      <c r="J39" s="383">
        <f t="shared" si="1"/>
        <v>7810</v>
      </c>
      <c r="K39" s="383">
        <v>0</v>
      </c>
      <c r="L39" s="383">
        <f t="shared" si="2"/>
        <v>0</v>
      </c>
      <c r="M39" s="392">
        <v>25</v>
      </c>
      <c r="N39" s="393">
        <v>8875</v>
      </c>
      <c r="O39" s="383">
        <v>20</v>
      </c>
      <c r="P39" s="383">
        <f t="shared" si="3"/>
        <v>7100</v>
      </c>
      <c r="Q39" s="383">
        <v>50</v>
      </c>
      <c r="R39" s="383">
        <f t="shared" si="4"/>
        <v>17750</v>
      </c>
      <c r="S39" s="384">
        <v>50</v>
      </c>
      <c r="T39" s="384">
        <f t="shared" si="5"/>
        <v>17750</v>
      </c>
      <c r="U39" s="383">
        <v>0</v>
      </c>
      <c r="V39" s="383">
        <f t="shared" si="6"/>
        <v>0</v>
      </c>
      <c r="W39" s="383">
        <v>50</v>
      </c>
      <c r="X39" s="383">
        <f t="shared" si="7"/>
        <v>17750</v>
      </c>
      <c r="Y39" s="383">
        <v>0</v>
      </c>
      <c r="Z39" s="383">
        <f t="shared" si="8"/>
        <v>0</v>
      </c>
      <c r="AA39" s="382">
        <v>50</v>
      </c>
      <c r="AB39" s="382">
        <f t="shared" si="9"/>
        <v>17750</v>
      </c>
      <c r="AC39" s="383">
        <v>25</v>
      </c>
      <c r="AD39" s="383">
        <f t="shared" si="10"/>
        <v>8875</v>
      </c>
      <c r="AE39" s="392">
        <v>25</v>
      </c>
      <c r="AF39" s="382">
        <f t="shared" si="11"/>
        <v>8875</v>
      </c>
      <c r="AG39" s="383">
        <v>10</v>
      </c>
      <c r="AH39" s="383">
        <f t="shared" si="12"/>
        <v>3550</v>
      </c>
      <c r="AI39" s="383">
        <v>10</v>
      </c>
      <c r="AJ39" s="384">
        <f t="shared" si="13"/>
        <v>3550</v>
      </c>
      <c r="AK39" s="384">
        <f t="shared" si="14"/>
        <v>337</v>
      </c>
      <c r="AL39" s="384">
        <f t="shared" si="15"/>
        <v>119635</v>
      </c>
    </row>
    <row r="40" customHeight="1" spans="1:38">
      <c r="A40" s="333">
        <v>35</v>
      </c>
      <c r="B40" s="381" t="s">
        <v>438</v>
      </c>
      <c r="C40" s="381" t="s">
        <v>439</v>
      </c>
      <c r="D40" s="382">
        <v>375</v>
      </c>
      <c r="E40" s="382">
        <v>50</v>
      </c>
      <c r="F40" s="382">
        <v>18750</v>
      </c>
      <c r="G40" s="383">
        <v>0</v>
      </c>
      <c r="H40" s="383">
        <f t="shared" si="0"/>
        <v>0</v>
      </c>
      <c r="I40" s="383">
        <v>0</v>
      </c>
      <c r="J40" s="383">
        <f t="shared" si="1"/>
        <v>0</v>
      </c>
      <c r="K40" s="383">
        <v>0</v>
      </c>
      <c r="L40" s="383">
        <f t="shared" si="2"/>
        <v>0</v>
      </c>
      <c r="M40" s="392">
        <v>25</v>
      </c>
      <c r="N40" s="393">
        <v>9375</v>
      </c>
      <c r="O40" s="383">
        <v>30</v>
      </c>
      <c r="P40" s="383">
        <f t="shared" si="3"/>
        <v>11250</v>
      </c>
      <c r="Q40" s="383">
        <v>50</v>
      </c>
      <c r="R40" s="383">
        <f t="shared" si="4"/>
        <v>18750</v>
      </c>
      <c r="S40" s="384">
        <v>50</v>
      </c>
      <c r="T40" s="384">
        <f t="shared" si="5"/>
        <v>18750</v>
      </c>
      <c r="U40" s="383">
        <v>0</v>
      </c>
      <c r="V40" s="383">
        <f t="shared" si="6"/>
        <v>0</v>
      </c>
      <c r="W40" s="383">
        <v>50</v>
      </c>
      <c r="X40" s="383">
        <f t="shared" si="7"/>
        <v>18750</v>
      </c>
      <c r="Y40" s="383">
        <v>0</v>
      </c>
      <c r="Z40" s="383">
        <f t="shared" si="8"/>
        <v>0</v>
      </c>
      <c r="AA40" s="382">
        <v>50</v>
      </c>
      <c r="AB40" s="382">
        <f t="shared" si="9"/>
        <v>18750</v>
      </c>
      <c r="AC40" s="383">
        <v>25</v>
      </c>
      <c r="AD40" s="383">
        <f t="shared" si="10"/>
        <v>9375</v>
      </c>
      <c r="AE40" s="392">
        <v>25</v>
      </c>
      <c r="AF40" s="382">
        <f t="shared" si="11"/>
        <v>9375</v>
      </c>
      <c r="AG40" s="383">
        <v>0</v>
      </c>
      <c r="AH40" s="383">
        <f t="shared" si="12"/>
        <v>0</v>
      </c>
      <c r="AI40" s="383">
        <v>0</v>
      </c>
      <c r="AJ40" s="384">
        <f t="shared" si="13"/>
        <v>0</v>
      </c>
      <c r="AK40" s="384">
        <f t="shared" si="14"/>
        <v>375</v>
      </c>
      <c r="AL40" s="384">
        <f t="shared" si="15"/>
        <v>114375</v>
      </c>
    </row>
    <row r="41" customHeight="1" spans="1:38">
      <c r="A41" s="333">
        <v>36</v>
      </c>
      <c r="B41" s="381" t="s">
        <v>440</v>
      </c>
      <c r="C41" s="381" t="s">
        <v>441</v>
      </c>
      <c r="D41" s="382">
        <v>105</v>
      </c>
      <c r="E41" s="382">
        <v>120</v>
      </c>
      <c r="F41" s="382">
        <v>12600</v>
      </c>
      <c r="G41" s="383">
        <v>0</v>
      </c>
      <c r="H41" s="383">
        <f t="shared" si="0"/>
        <v>0</v>
      </c>
      <c r="I41" s="383">
        <v>120</v>
      </c>
      <c r="J41" s="383">
        <f t="shared" si="1"/>
        <v>12600</v>
      </c>
      <c r="K41" s="383">
        <v>0</v>
      </c>
      <c r="L41" s="383">
        <f t="shared" si="2"/>
        <v>0</v>
      </c>
      <c r="M41" s="392">
        <v>50</v>
      </c>
      <c r="N41" s="393">
        <v>5250</v>
      </c>
      <c r="O41" s="383">
        <v>50</v>
      </c>
      <c r="P41" s="383">
        <f t="shared" si="3"/>
        <v>5250</v>
      </c>
      <c r="Q41" s="383">
        <v>60</v>
      </c>
      <c r="R41" s="383">
        <f t="shared" si="4"/>
        <v>6300</v>
      </c>
      <c r="S41" s="384">
        <v>50</v>
      </c>
      <c r="T41" s="384">
        <f t="shared" si="5"/>
        <v>5250</v>
      </c>
      <c r="U41" s="383">
        <v>0</v>
      </c>
      <c r="V41" s="383">
        <f t="shared" si="6"/>
        <v>0</v>
      </c>
      <c r="W41" s="383">
        <v>120</v>
      </c>
      <c r="X41" s="383">
        <f t="shared" si="7"/>
        <v>12600</v>
      </c>
      <c r="Y41" s="383">
        <v>0</v>
      </c>
      <c r="Z41" s="383">
        <f t="shared" si="8"/>
        <v>0</v>
      </c>
      <c r="AA41" s="382">
        <v>120</v>
      </c>
      <c r="AB41" s="382">
        <f t="shared" si="9"/>
        <v>12600</v>
      </c>
      <c r="AC41" s="383">
        <v>105</v>
      </c>
      <c r="AD41" s="383">
        <f t="shared" si="10"/>
        <v>11025</v>
      </c>
      <c r="AE41" s="392">
        <v>50</v>
      </c>
      <c r="AF41" s="382">
        <f t="shared" si="11"/>
        <v>5250</v>
      </c>
      <c r="AG41" s="383">
        <v>50</v>
      </c>
      <c r="AH41" s="383">
        <f t="shared" si="12"/>
        <v>5250</v>
      </c>
      <c r="AI41" s="383">
        <v>50</v>
      </c>
      <c r="AJ41" s="384">
        <f t="shared" si="13"/>
        <v>5250</v>
      </c>
      <c r="AK41" s="384">
        <f t="shared" si="14"/>
        <v>835</v>
      </c>
      <c r="AL41" s="384">
        <f t="shared" si="15"/>
        <v>86625</v>
      </c>
    </row>
    <row r="42" customHeight="1" spans="1:38">
      <c r="A42" s="333">
        <v>37</v>
      </c>
      <c r="B42" s="381" t="s">
        <v>442</v>
      </c>
      <c r="C42" s="381" t="s">
        <v>443</v>
      </c>
      <c r="D42" s="382">
        <v>85</v>
      </c>
      <c r="E42" s="382">
        <v>130</v>
      </c>
      <c r="F42" s="382">
        <v>11050</v>
      </c>
      <c r="G42" s="383">
        <v>0</v>
      </c>
      <c r="H42" s="383">
        <f t="shared" si="0"/>
        <v>0</v>
      </c>
      <c r="I42" s="383">
        <v>115</v>
      </c>
      <c r="J42" s="383">
        <f t="shared" si="1"/>
        <v>9775</v>
      </c>
      <c r="K42" s="383">
        <v>0</v>
      </c>
      <c r="L42" s="383">
        <f t="shared" si="2"/>
        <v>0</v>
      </c>
      <c r="M42" s="392">
        <v>65</v>
      </c>
      <c r="N42" s="393">
        <v>5525</v>
      </c>
      <c r="O42" s="383">
        <v>110</v>
      </c>
      <c r="P42" s="383">
        <f t="shared" si="3"/>
        <v>9350</v>
      </c>
      <c r="Q42" s="383">
        <v>50</v>
      </c>
      <c r="R42" s="383">
        <f t="shared" si="4"/>
        <v>4250</v>
      </c>
      <c r="S42" s="384">
        <v>100</v>
      </c>
      <c r="T42" s="384">
        <f t="shared" si="5"/>
        <v>8500</v>
      </c>
      <c r="U42" s="383">
        <v>0</v>
      </c>
      <c r="V42" s="383">
        <f t="shared" si="6"/>
        <v>0</v>
      </c>
      <c r="W42" s="383">
        <v>130</v>
      </c>
      <c r="X42" s="383">
        <f t="shared" si="7"/>
        <v>11050</v>
      </c>
      <c r="Y42" s="383">
        <v>0</v>
      </c>
      <c r="Z42" s="383">
        <f t="shared" si="8"/>
        <v>0</v>
      </c>
      <c r="AA42" s="382">
        <v>130</v>
      </c>
      <c r="AB42" s="382">
        <f t="shared" si="9"/>
        <v>11050</v>
      </c>
      <c r="AC42" s="383">
        <v>110</v>
      </c>
      <c r="AD42" s="383">
        <f t="shared" si="10"/>
        <v>9350</v>
      </c>
      <c r="AE42" s="392">
        <v>65</v>
      </c>
      <c r="AF42" s="382">
        <f t="shared" si="11"/>
        <v>5525</v>
      </c>
      <c r="AG42" s="383">
        <v>0</v>
      </c>
      <c r="AH42" s="383">
        <f t="shared" si="12"/>
        <v>0</v>
      </c>
      <c r="AI42" s="383">
        <v>0</v>
      </c>
      <c r="AJ42" s="384">
        <f t="shared" si="13"/>
        <v>0</v>
      </c>
      <c r="AK42" s="384">
        <f t="shared" si="14"/>
        <v>755</v>
      </c>
      <c r="AL42" s="384">
        <f t="shared" si="15"/>
        <v>74375</v>
      </c>
    </row>
    <row r="43" customHeight="1" spans="1:38">
      <c r="A43" s="333">
        <v>38</v>
      </c>
      <c r="B43" s="381" t="s">
        <v>444</v>
      </c>
      <c r="C43" s="381" t="s">
        <v>445</v>
      </c>
      <c r="D43" s="382">
        <v>1000</v>
      </c>
      <c r="E43" s="382">
        <v>10</v>
      </c>
      <c r="F43" s="382">
        <v>10000</v>
      </c>
      <c r="G43" s="383">
        <v>0</v>
      </c>
      <c r="H43" s="383">
        <f t="shared" si="0"/>
        <v>0</v>
      </c>
      <c r="I43" s="383">
        <v>10</v>
      </c>
      <c r="J43" s="383">
        <f t="shared" si="1"/>
        <v>10000</v>
      </c>
      <c r="K43" s="383">
        <v>0</v>
      </c>
      <c r="L43" s="383">
        <f t="shared" si="2"/>
        <v>0</v>
      </c>
      <c r="M43" s="392">
        <v>5</v>
      </c>
      <c r="N43" s="393">
        <v>5000</v>
      </c>
      <c r="O43" s="383">
        <v>10</v>
      </c>
      <c r="P43" s="383">
        <f t="shared" si="3"/>
        <v>10000</v>
      </c>
      <c r="Q43" s="383">
        <v>10</v>
      </c>
      <c r="R43" s="383">
        <f t="shared" si="4"/>
        <v>10000</v>
      </c>
      <c r="S43" s="384">
        <v>10</v>
      </c>
      <c r="T43" s="384">
        <f t="shared" si="5"/>
        <v>10000</v>
      </c>
      <c r="U43" s="383">
        <v>0</v>
      </c>
      <c r="V43" s="383">
        <f t="shared" si="6"/>
        <v>0</v>
      </c>
      <c r="W43" s="383">
        <v>10</v>
      </c>
      <c r="X43" s="383">
        <f t="shared" si="7"/>
        <v>10000</v>
      </c>
      <c r="Y43" s="383">
        <v>0</v>
      </c>
      <c r="Z43" s="383">
        <f t="shared" si="8"/>
        <v>0</v>
      </c>
      <c r="AA43" s="382">
        <v>10</v>
      </c>
      <c r="AB43" s="382">
        <f t="shared" si="9"/>
        <v>10000</v>
      </c>
      <c r="AC43" s="383">
        <v>10</v>
      </c>
      <c r="AD43" s="383">
        <f t="shared" si="10"/>
        <v>10000</v>
      </c>
      <c r="AE43" s="392">
        <v>5</v>
      </c>
      <c r="AF43" s="382">
        <f t="shared" si="11"/>
        <v>5000</v>
      </c>
      <c r="AG43" s="383">
        <v>5</v>
      </c>
      <c r="AH43" s="383">
        <f t="shared" si="12"/>
        <v>5000</v>
      </c>
      <c r="AI43" s="383">
        <v>5</v>
      </c>
      <c r="AJ43" s="384">
        <f t="shared" si="13"/>
        <v>5000</v>
      </c>
      <c r="AK43" s="384">
        <f t="shared" si="14"/>
        <v>130</v>
      </c>
      <c r="AL43" s="384">
        <f t="shared" si="15"/>
        <v>90000</v>
      </c>
    </row>
    <row r="44" customHeight="1" spans="1:38">
      <c r="A44" s="333">
        <v>39</v>
      </c>
      <c r="B44" s="381" t="s">
        <v>446</v>
      </c>
      <c r="C44" s="381" t="s">
        <v>447</v>
      </c>
      <c r="D44" s="382">
        <v>250</v>
      </c>
      <c r="E44" s="382">
        <v>50</v>
      </c>
      <c r="F44" s="382">
        <v>12500</v>
      </c>
      <c r="G44" s="383">
        <v>0</v>
      </c>
      <c r="H44" s="383">
        <f t="shared" si="0"/>
        <v>0</v>
      </c>
      <c r="I44" s="383">
        <v>50</v>
      </c>
      <c r="J44" s="383">
        <f t="shared" si="1"/>
        <v>12500</v>
      </c>
      <c r="K44" s="383">
        <v>0</v>
      </c>
      <c r="L44" s="383">
        <f t="shared" si="2"/>
        <v>0</v>
      </c>
      <c r="M44" s="392">
        <v>25</v>
      </c>
      <c r="N44" s="393">
        <v>6250</v>
      </c>
      <c r="O44" s="383">
        <v>50</v>
      </c>
      <c r="P44" s="383">
        <f t="shared" si="3"/>
        <v>12500</v>
      </c>
      <c r="Q44" s="383">
        <v>50</v>
      </c>
      <c r="R44" s="383">
        <f t="shared" si="4"/>
        <v>12500</v>
      </c>
      <c r="S44" s="384">
        <v>50</v>
      </c>
      <c r="T44" s="384">
        <f t="shared" si="5"/>
        <v>12500</v>
      </c>
      <c r="U44" s="383">
        <v>0</v>
      </c>
      <c r="V44" s="383">
        <f t="shared" si="6"/>
        <v>0</v>
      </c>
      <c r="W44" s="383">
        <v>50</v>
      </c>
      <c r="X44" s="383">
        <f t="shared" si="7"/>
        <v>12500</v>
      </c>
      <c r="Y44" s="383">
        <v>0</v>
      </c>
      <c r="Z44" s="383">
        <f t="shared" si="8"/>
        <v>0</v>
      </c>
      <c r="AA44" s="382">
        <v>50</v>
      </c>
      <c r="AB44" s="382">
        <f t="shared" si="9"/>
        <v>12500</v>
      </c>
      <c r="AC44" s="383">
        <v>50</v>
      </c>
      <c r="AD44" s="383">
        <f t="shared" si="10"/>
        <v>12500</v>
      </c>
      <c r="AE44" s="392">
        <v>25</v>
      </c>
      <c r="AF44" s="382">
        <f t="shared" si="11"/>
        <v>6250</v>
      </c>
      <c r="AG44" s="383">
        <v>3</v>
      </c>
      <c r="AH44" s="383">
        <f t="shared" si="12"/>
        <v>750</v>
      </c>
      <c r="AI44" s="383">
        <v>3</v>
      </c>
      <c r="AJ44" s="384">
        <f t="shared" si="13"/>
        <v>750</v>
      </c>
      <c r="AK44" s="384">
        <f t="shared" si="14"/>
        <v>456</v>
      </c>
      <c r="AL44" s="384">
        <f t="shared" si="15"/>
        <v>101500</v>
      </c>
    </row>
    <row r="45" customHeight="1" spans="1:38">
      <c r="A45" s="333">
        <v>40</v>
      </c>
      <c r="B45" s="381" t="s">
        <v>448</v>
      </c>
      <c r="C45" s="381" t="s">
        <v>418</v>
      </c>
      <c r="D45" s="382">
        <v>25</v>
      </c>
      <c r="E45" s="382">
        <v>100</v>
      </c>
      <c r="F45" s="382">
        <v>2500</v>
      </c>
      <c r="G45" s="383">
        <v>0</v>
      </c>
      <c r="H45" s="383">
        <f t="shared" si="0"/>
        <v>0</v>
      </c>
      <c r="I45" s="383">
        <v>100</v>
      </c>
      <c r="J45" s="383">
        <f t="shared" si="1"/>
        <v>2500</v>
      </c>
      <c r="K45" s="383">
        <v>0</v>
      </c>
      <c r="L45" s="383">
        <f t="shared" si="2"/>
        <v>0</v>
      </c>
      <c r="M45" s="392">
        <v>50</v>
      </c>
      <c r="N45" s="393">
        <v>1250</v>
      </c>
      <c r="O45" s="383">
        <v>0</v>
      </c>
      <c r="P45" s="383">
        <f t="shared" si="3"/>
        <v>0</v>
      </c>
      <c r="Q45" s="383">
        <v>10</v>
      </c>
      <c r="R45" s="383">
        <f t="shared" si="4"/>
        <v>250</v>
      </c>
      <c r="S45" s="384">
        <v>20</v>
      </c>
      <c r="T45" s="384">
        <f t="shared" si="5"/>
        <v>500</v>
      </c>
      <c r="U45" s="383">
        <v>0</v>
      </c>
      <c r="V45" s="383">
        <f t="shared" si="6"/>
        <v>0</v>
      </c>
      <c r="W45" s="383">
        <v>100</v>
      </c>
      <c r="X45" s="383">
        <f t="shared" si="7"/>
        <v>2500</v>
      </c>
      <c r="Y45" s="383">
        <v>0</v>
      </c>
      <c r="Z45" s="383">
        <f t="shared" si="8"/>
        <v>0</v>
      </c>
      <c r="AA45" s="382">
        <v>100</v>
      </c>
      <c r="AB45" s="382">
        <f t="shared" si="9"/>
        <v>2500</v>
      </c>
      <c r="AC45" s="383">
        <v>50</v>
      </c>
      <c r="AD45" s="383">
        <f t="shared" si="10"/>
        <v>1250</v>
      </c>
      <c r="AE45" s="392">
        <v>50</v>
      </c>
      <c r="AF45" s="382">
        <f t="shared" si="11"/>
        <v>1250</v>
      </c>
      <c r="AG45" s="383">
        <v>0</v>
      </c>
      <c r="AH45" s="383">
        <f t="shared" si="12"/>
        <v>0</v>
      </c>
      <c r="AI45" s="383">
        <v>0</v>
      </c>
      <c r="AJ45" s="384">
        <f t="shared" si="13"/>
        <v>0</v>
      </c>
      <c r="AK45" s="384">
        <f t="shared" si="14"/>
        <v>390</v>
      </c>
      <c r="AL45" s="384">
        <f t="shared" si="15"/>
        <v>12000</v>
      </c>
    </row>
    <row r="46" customHeight="1" spans="1:38">
      <c r="A46" s="333">
        <v>41</v>
      </c>
      <c r="B46" s="381" t="s">
        <v>449</v>
      </c>
      <c r="C46" s="381" t="s">
        <v>418</v>
      </c>
      <c r="D46" s="382">
        <v>25</v>
      </c>
      <c r="E46" s="382">
        <v>10</v>
      </c>
      <c r="F46" s="382">
        <v>250</v>
      </c>
      <c r="G46" s="383">
        <v>0</v>
      </c>
      <c r="H46" s="383">
        <f t="shared" si="0"/>
        <v>0</v>
      </c>
      <c r="I46" s="383">
        <v>10</v>
      </c>
      <c r="J46" s="383">
        <f t="shared" si="1"/>
        <v>250</v>
      </c>
      <c r="K46" s="383">
        <v>0</v>
      </c>
      <c r="L46" s="383">
        <f t="shared" si="2"/>
        <v>0</v>
      </c>
      <c r="M46" s="392">
        <v>5</v>
      </c>
      <c r="N46" s="393">
        <v>125</v>
      </c>
      <c r="O46" s="383">
        <v>0</v>
      </c>
      <c r="P46" s="383">
        <f t="shared" si="3"/>
        <v>0</v>
      </c>
      <c r="Q46" s="383">
        <v>0</v>
      </c>
      <c r="R46" s="383">
        <f t="shared" si="4"/>
        <v>0</v>
      </c>
      <c r="S46" s="384">
        <v>10</v>
      </c>
      <c r="T46" s="384">
        <f t="shared" si="5"/>
        <v>250</v>
      </c>
      <c r="U46" s="383">
        <v>0</v>
      </c>
      <c r="V46" s="383">
        <f t="shared" si="6"/>
        <v>0</v>
      </c>
      <c r="W46" s="383">
        <v>10</v>
      </c>
      <c r="X46" s="383">
        <f t="shared" si="7"/>
        <v>250</v>
      </c>
      <c r="Y46" s="383">
        <v>0</v>
      </c>
      <c r="Z46" s="383">
        <f t="shared" si="8"/>
        <v>0</v>
      </c>
      <c r="AA46" s="382">
        <v>10</v>
      </c>
      <c r="AB46" s="382">
        <f t="shared" si="9"/>
        <v>250</v>
      </c>
      <c r="AC46" s="383">
        <v>5</v>
      </c>
      <c r="AD46" s="383">
        <f t="shared" si="10"/>
        <v>125</v>
      </c>
      <c r="AE46" s="392">
        <v>5</v>
      </c>
      <c r="AF46" s="382">
        <f t="shared" si="11"/>
        <v>125</v>
      </c>
      <c r="AG46" s="383">
        <v>10</v>
      </c>
      <c r="AH46" s="383">
        <f t="shared" si="12"/>
        <v>250</v>
      </c>
      <c r="AI46" s="383">
        <v>10</v>
      </c>
      <c r="AJ46" s="384">
        <f t="shared" si="13"/>
        <v>250</v>
      </c>
      <c r="AK46" s="384">
        <f t="shared" si="14"/>
        <v>265</v>
      </c>
      <c r="AL46" s="384">
        <f t="shared" si="15"/>
        <v>1875</v>
      </c>
    </row>
    <row r="47" customHeight="1" spans="1:38">
      <c r="A47" s="333">
        <v>42</v>
      </c>
      <c r="B47" s="381" t="s">
        <v>450</v>
      </c>
      <c r="C47" s="381"/>
      <c r="D47" s="382">
        <v>20</v>
      </c>
      <c r="E47" s="382">
        <v>200</v>
      </c>
      <c r="F47" s="382">
        <v>4000</v>
      </c>
      <c r="G47" s="383">
        <v>0</v>
      </c>
      <c r="H47" s="383">
        <f t="shared" si="0"/>
        <v>0</v>
      </c>
      <c r="I47" s="383">
        <v>200</v>
      </c>
      <c r="J47" s="383">
        <f t="shared" si="1"/>
        <v>4000</v>
      </c>
      <c r="K47" s="383">
        <v>0</v>
      </c>
      <c r="L47" s="383">
        <f t="shared" si="2"/>
        <v>0</v>
      </c>
      <c r="M47" s="392">
        <v>100</v>
      </c>
      <c r="N47" s="393">
        <v>2000</v>
      </c>
      <c r="O47" s="383">
        <v>200</v>
      </c>
      <c r="P47" s="383">
        <f t="shared" si="3"/>
        <v>4000</v>
      </c>
      <c r="Q47" s="383">
        <v>150</v>
      </c>
      <c r="R47" s="383">
        <f t="shared" si="4"/>
        <v>3000</v>
      </c>
      <c r="S47" s="384">
        <v>100</v>
      </c>
      <c r="T47" s="384">
        <f t="shared" si="5"/>
        <v>2000</v>
      </c>
      <c r="U47" s="383">
        <v>0</v>
      </c>
      <c r="V47" s="383">
        <f t="shared" si="6"/>
        <v>0</v>
      </c>
      <c r="W47" s="383">
        <v>200</v>
      </c>
      <c r="X47" s="383">
        <f t="shared" si="7"/>
        <v>4000</v>
      </c>
      <c r="Y47" s="383">
        <v>0</v>
      </c>
      <c r="Z47" s="383">
        <f t="shared" si="8"/>
        <v>0</v>
      </c>
      <c r="AA47" s="382">
        <v>200</v>
      </c>
      <c r="AB47" s="382">
        <f t="shared" si="9"/>
        <v>4000</v>
      </c>
      <c r="AC47" s="383">
        <v>200</v>
      </c>
      <c r="AD47" s="383">
        <f t="shared" si="10"/>
        <v>4000</v>
      </c>
      <c r="AE47" s="392">
        <v>100</v>
      </c>
      <c r="AF47" s="382">
        <f t="shared" si="11"/>
        <v>2000</v>
      </c>
      <c r="AG47" s="383">
        <v>10</v>
      </c>
      <c r="AH47" s="383">
        <f t="shared" si="12"/>
        <v>200</v>
      </c>
      <c r="AI47" s="383">
        <v>10</v>
      </c>
      <c r="AJ47" s="384">
        <f t="shared" si="13"/>
        <v>200</v>
      </c>
      <c r="AK47" s="384">
        <f t="shared" si="14"/>
        <v>1320</v>
      </c>
      <c r="AL47" s="384">
        <f t="shared" si="15"/>
        <v>29400</v>
      </c>
    </row>
    <row r="48" customHeight="1" spans="1:38">
      <c r="A48" s="333">
        <v>43</v>
      </c>
      <c r="B48" s="381" t="s">
        <v>451</v>
      </c>
      <c r="C48" s="381"/>
      <c r="D48" s="382">
        <v>60</v>
      </c>
      <c r="E48" s="382">
        <v>50</v>
      </c>
      <c r="F48" s="382">
        <v>3000</v>
      </c>
      <c r="G48" s="383">
        <v>0</v>
      </c>
      <c r="H48" s="383">
        <f t="shared" si="0"/>
        <v>0</v>
      </c>
      <c r="I48" s="383">
        <v>0</v>
      </c>
      <c r="J48" s="383">
        <f t="shared" si="1"/>
        <v>0</v>
      </c>
      <c r="K48" s="383">
        <v>0</v>
      </c>
      <c r="L48" s="383">
        <f t="shared" si="2"/>
        <v>0</v>
      </c>
      <c r="M48" s="392">
        <v>20</v>
      </c>
      <c r="N48" s="393">
        <v>1200</v>
      </c>
      <c r="O48" s="383">
        <v>40</v>
      </c>
      <c r="P48" s="383">
        <f t="shared" si="3"/>
        <v>2400</v>
      </c>
      <c r="Q48" s="383">
        <v>50</v>
      </c>
      <c r="R48" s="383">
        <f t="shared" si="4"/>
        <v>3000</v>
      </c>
      <c r="S48" s="384">
        <v>20</v>
      </c>
      <c r="T48" s="384">
        <f t="shared" si="5"/>
        <v>1200</v>
      </c>
      <c r="U48" s="383">
        <v>0</v>
      </c>
      <c r="V48" s="383">
        <f t="shared" si="6"/>
        <v>0</v>
      </c>
      <c r="W48" s="383">
        <v>50</v>
      </c>
      <c r="X48" s="383">
        <f t="shared" si="7"/>
        <v>3000</v>
      </c>
      <c r="Y48" s="383">
        <v>0</v>
      </c>
      <c r="Z48" s="383">
        <f t="shared" si="8"/>
        <v>0</v>
      </c>
      <c r="AA48" s="382">
        <v>50</v>
      </c>
      <c r="AB48" s="382">
        <f t="shared" si="9"/>
        <v>3000</v>
      </c>
      <c r="AC48" s="383">
        <v>25</v>
      </c>
      <c r="AD48" s="383">
        <f t="shared" si="10"/>
        <v>1500</v>
      </c>
      <c r="AE48" s="392">
        <v>20</v>
      </c>
      <c r="AF48" s="382">
        <f t="shared" si="11"/>
        <v>1200</v>
      </c>
      <c r="AG48" s="383">
        <v>20</v>
      </c>
      <c r="AH48" s="383">
        <f t="shared" si="12"/>
        <v>1200</v>
      </c>
      <c r="AI48" s="383">
        <v>20</v>
      </c>
      <c r="AJ48" s="384">
        <f t="shared" si="13"/>
        <v>1200</v>
      </c>
      <c r="AK48" s="384">
        <f t="shared" si="14"/>
        <v>285</v>
      </c>
      <c r="AL48" s="384">
        <f t="shared" si="15"/>
        <v>18900</v>
      </c>
    </row>
    <row r="49" customHeight="1" spans="1:38">
      <c r="A49" s="333">
        <v>44</v>
      </c>
      <c r="B49" s="381" t="s">
        <v>452</v>
      </c>
      <c r="C49" s="381" t="s">
        <v>453</v>
      </c>
      <c r="D49" s="382">
        <v>1000</v>
      </c>
      <c r="E49" s="382">
        <v>20</v>
      </c>
      <c r="F49" s="382">
        <v>20000</v>
      </c>
      <c r="G49" s="383">
        <v>0</v>
      </c>
      <c r="H49" s="383">
        <f t="shared" si="0"/>
        <v>0</v>
      </c>
      <c r="I49" s="383">
        <v>20</v>
      </c>
      <c r="J49" s="383">
        <f t="shared" si="1"/>
        <v>20000</v>
      </c>
      <c r="K49" s="383">
        <v>0</v>
      </c>
      <c r="L49" s="383">
        <f t="shared" si="2"/>
        <v>0</v>
      </c>
      <c r="M49" s="392">
        <v>10</v>
      </c>
      <c r="N49" s="393">
        <v>10000</v>
      </c>
      <c r="O49" s="383">
        <v>20</v>
      </c>
      <c r="P49" s="383">
        <f t="shared" si="3"/>
        <v>20000</v>
      </c>
      <c r="Q49" s="383">
        <v>20</v>
      </c>
      <c r="R49" s="383">
        <f t="shared" si="4"/>
        <v>20000</v>
      </c>
      <c r="S49" s="384">
        <v>20</v>
      </c>
      <c r="T49" s="384">
        <f t="shared" si="5"/>
        <v>20000</v>
      </c>
      <c r="U49" s="383">
        <v>0</v>
      </c>
      <c r="V49" s="383">
        <f t="shared" si="6"/>
        <v>0</v>
      </c>
      <c r="W49" s="383">
        <v>20</v>
      </c>
      <c r="X49" s="383">
        <f t="shared" si="7"/>
        <v>20000</v>
      </c>
      <c r="Y49" s="383">
        <v>0</v>
      </c>
      <c r="Z49" s="383">
        <f t="shared" si="8"/>
        <v>0</v>
      </c>
      <c r="AA49" s="382">
        <v>20</v>
      </c>
      <c r="AB49" s="382">
        <f t="shared" si="9"/>
        <v>20000</v>
      </c>
      <c r="AC49" s="383">
        <v>20</v>
      </c>
      <c r="AD49" s="383">
        <f t="shared" si="10"/>
        <v>20000</v>
      </c>
      <c r="AE49" s="392">
        <v>10</v>
      </c>
      <c r="AF49" s="382">
        <f t="shared" si="11"/>
        <v>10000</v>
      </c>
      <c r="AG49" s="383">
        <v>2</v>
      </c>
      <c r="AH49" s="383">
        <f t="shared" si="12"/>
        <v>2000</v>
      </c>
      <c r="AI49" s="383">
        <v>2</v>
      </c>
      <c r="AJ49" s="384">
        <f t="shared" si="13"/>
        <v>2000</v>
      </c>
      <c r="AK49" s="384">
        <f t="shared" si="14"/>
        <v>146</v>
      </c>
      <c r="AL49" s="384">
        <f t="shared" si="15"/>
        <v>164000</v>
      </c>
    </row>
    <row r="50" customHeight="1" spans="1:38">
      <c r="A50" s="333">
        <v>45</v>
      </c>
      <c r="B50" s="381" t="s">
        <v>454</v>
      </c>
      <c r="C50" s="381" t="s">
        <v>455</v>
      </c>
      <c r="D50" s="382">
        <v>25000</v>
      </c>
      <c r="E50" s="382">
        <v>2</v>
      </c>
      <c r="F50" s="382">
        <v>50000</v>
      </c>
      <c r="G50" s="383">
        <v>0</v>
      </c>
      <c r="H50" s="383">
        <f t="shared" si="0"/>
        <v>0</v>
      </c>
      <c r="I50" s="383">
        <v>2</v>
      </c>
      <c r="J50" s="383">
        <f t="shared" si="1"/>
        <v>50000</v>
      </c>
      <c r="K50" s="383">
        <v>0</v>
      </c>
      <c r="L50" s="383">
        <f t="shared" si="2"/>
        <v>0</v>
      </c>
      <c r="M50" s="392">
        <v>1</v>
      </c>
      <c r="N50" s="393">
        <v>25000</v>
      </c>
      <c r="O50" s="383">
        <v>0</v>
      </c>
      <c r="P50" s="383">
        <f t="shared" si="3"/>
        <v>0</v>
      </c>
      <c r="Q50" s="383">
        <v>2</v>
      </c>
      <c r="R50" s="383">
        <f t="shared" si="4"/>
        <v>50000</v>
      </c>
      <c r="S50" s="384">
        <v>2</v>
      </c>
      <c r="T50" s="384">
        <f t="shared" si="5"/>
        <v>50000</v>
      </c>
      <c r="U50" s="383">
        <v>0</v>
      </c>
      <c r="V50" s="383">
        <f t="shared" si="6"/>
        <v>0</v>
      </c>
      <c r="W50" s="383">
        <v>2</v>
      </c>
      <c r="X50" s="383">
        <f t="shared" si="7"/>
        <v>50000</v>
      </c>
      <c r="Y50" s="383">
        <v>0</v>
      </c>
      <c r="Z50" s="383">
        <f t="shared" si="8"/>
        <v>0</v>
      </c>
      <c r="AA50" s="382">
        <v>2</v>
      </c>
      <c r="AB50" s="382">
        <f t="shared" si="9"/>
        <v>50000</v>
      </c>
      <c r="AC50" s="383">
        <v>0</v>
      </c>
      <c r="AD50" s="383">
        <f t="shared" si="10"/>
        <v>0</v>
      </c>
      <c r="AE50" s="392">
        <v>1</v>
      </c>
      <c r="AF50" s="382">
        <f t="shared" si="11"/>
        <v>25000</v>
      </c>
      <c r="AG50" s="383">
        <v>1</v>
      </c>
      <c r="AH50" s="383">
        <f t="shared" si="12"/>
        <v>25000</v>
      </c>
      <c r="AI50" s="383">
        <v>1</v>
      </c>
      <c r="AJ50" s="384">
        <f t="shared" si="13"/>
        <v>25000</v>
      </c>
      <c r="AK50" s="384">
        <f t="shared" si="14"/>
        <v>112</v>
      </c>
      <c r="AL50" s="384">
        <f t="shared" si="15"/>
        <v>350000</v>
      </c>
    </row>
    <row r="51" customHeight="1" spans="1:38">
      <c r="A51" s="333">
        <v>46</v>
      </c>
      <c r="B51" s="381" t="s">
        <v>456</v>
      </c>
      <c r="C51" s="381"/>
      <c r="D51" s="382">
        <v>150</v>
      </c>
      <c r="E51" s="382">
        <v>100</v>
      </c>
      <c r="F51" s="382">
        <v>15000</v>
      </c>
      <c r="G51" s="383">
        <v>0</v>
      </c>
      <c r="H51" s="383">
        <f t="shared" si="0"/>
        <v>0</v>
      </c>
      <c r="I51" s="383">
        <v>100</v>
      </c>
      <c r="J51" s="383">
        <f t="shared" si="1"/>
        <v>15000</v>
      </c>
      <c r="K51" s="383">
        <v>0</v>
      </c>
      <c r="L51" s="383">
        <f t="shared" si="2"/>
        <v>0</v>
      </c>
      <c r="M51" s="392">
        <v>50</v>
      </c>
      <c r="N51" s="393">
        <v>7500</v>
      </c>
      <c r="O51" s="383">
        <v>100</v>
      </c>
      <c r="P51" s="383">
        <f t="shared" si="3"/>
        <v>15000</v>
      </c>
      <c r="Q51" s="383">
        <v>50</v>
      </c>
      <c r="R51" s="383">
        <f t="shared" si="4"/>
        <v>7500</v>
      </c>
      <c r="S51" s="384">
        <v>50</v>
      </c>
      <c r="T51" s="384">
        <f t="shared" si="5"/>
        <v>7500</v>
      </c>
      <c r="U51" s="383">
        <v>0</v>
      </c>
      <c r="V51" s="383">
        <f t="shared" si="6"/>
        <v>0</v>
      </c>
      <c r="W51" s="383">
        <v>100</v>
      </c>
      <c r="X51" s="383">
        <f t="shared" si="7"/>
        <v>15000</v>
      </c>
      <c r="Y51" s="383">
        <v>0</v>
      </c>
      <c r="Z51" s="383">
        <f t="shared" si="8"/>
        <v>0</v>
      </c>
      <c r="AA51" s="382">
        <v>100</v>
      </c>
      <c r="AB51" s="382">
        <f t="shared" si="9"/>
        <v>15000</v>
      </c>
      <c r="AC51" s="383">
        <v>100</v>
      </c>
      <c r="AD51" s="383">
        <f t="shared" si="10"/>
        <v>15000</v>
      </c>
      <c r="AE51" s="392">
        <v>50</v>
      </c>
      <c r="AF51" s="382">
        <f t="shared" si="11"/>
        <v>7500</v>
      </c>
      <c r="AG51" s="383">
        <v>10</v>
      </c>
      <c r="AH51" s="383">
        <f t="shared" si="12"/>
        <v>1500</v>
      </c>
      <c r="AI51" s="383">
        <v>10</v>
      </c>
      <c r="AJ51" s="384">
        <f t="shared" si="13"/>
        <v>1500</v>
      </c>
      <c r="AK51" s="384">
        <f t="shared" si="14"/>
        <v>820</v>
      </c>
      <c r="AL51" s="384">
        <f t="shared" si="15"/>
        <v>108000</v>
      </c>
    </row>
    <row r="52" customHeight="1" spans="1:38">
      <c r="A52" s="333">
        <v>47</v>
      </c>
      <c r="B52" s="381" t="s">
        <v>457</v>
      </c>
      <c r="C52" s="381" t="s">
        <v>458</v>
      </c>
      <c r="D52" s="382">
        <v>80</v>
      </c>
      <c r="E52" s="382">
        <v>200</v>
      </c>
      <c r="F52" s="382">
        <v>16000</v>
      </c>
      <c r="G52" s="383">
        <v>0</v>
      </c>
      <c r="H52" s="383">
        <f t="shared" si="0"/>
        <v>0</v>
      </c>
      <c r="I52" s="383">
        <v>200</v>
      </c>
      <c r="J52" s="383">
        <f t="shared" si="1"/>
        <v>16000</v>
      </c>
      <c r="K52" s="383">
        <v>0</v>
      </c>
      <c r="L52" s="383">
        <f t="shared" si="2"/>
        <v>0</v>
      </c>
      <c r="M52" s="392">
        <v>100</v>
      </c>
      <c r="N52" s="393">
        <v>8000</v>
      </c>
      <c r="O52" s="383">
        <v>180</v>
      </c>
      <c r="P52" s="383">
        <f t="shared" si="3"/>
        <v>14400</v>
      </c>
      <c r="Q52" s="383">
        <v>50</v>
      </c>
      <c r="R52" s="383">
        <f t="shared" si="4"/>
        <v>4000</v>
      </c>
      <c r="S52" s="384">
        <v>50</v>
      </c>
      <c r="T52" s="384">
        <f t="shared" si="5"/>
        <v>4000</v>
      </c>
      <c r="U52" s="383">
        <v>0</v>
      </c>
      <c r="V52" s="383">
        <f t="shared" si="6"/>
        <v>0</v>
      </c>
      <c r="W52" s="383">
        <v>200</v>
      </c>
      <c r="X52" s="383">
        <f t="shared" si="7"/>
        <v>16000</v>
      </c>
      <c r="Y52" s="383">
        <v>0</v>
      </c>
      <c r="Z52" s="383">
        <f t="shared" si="8"/>
        <v>0</v>
      </c>
      <c r="AA52" s="382">
        <v>200</v>
      </c>
      <c r="AB52" s="382">
        <f t="shared" si="9"/>
        <v>16000</v>
      </c>
      <c r="AC52" s="383">
        <v>180</v>
      </c>
      <c r="AD52" s="383">
        <f t="shared" si="10"/>
        <v>14400</v>
      </c>
      <c r="AE52" s="392">
        <v>100</v>
      </c>
      <c r="AF52" s="382">
        <f t="shared" si="11"/>
        <v>8000</v>
      </c>
      <c r="AG52" s="383">
        <v>10</v>
      </c>
      <c r="AH52" s="383">
        <f t="shared" si="12"/>
        <v>800</v>
      </c>
      <c r="AI52" s="383">
        <v>10</v>
      </c>
      <c r="AJ52" s="384">
        <f t="shared" si="13"/>
        <v>800</v>
      </c>
      <c r="AK52" s="384">
        <f t="shared" si="14"/>
        <v>1180</v>
      </c>
      <c r="AL52" s="384">
        <f t="shared" si="15"/>
        <v>102400</v>
      </c>
    </row>
    <row r="53" customHeight="1" spans="1:38">
      <c r="A53" s="333">
        <v>48</v>
      </c>
      <c r="B53" s="381" t="s">
        <v>459</v>
      </c>
      <c r="C53" s="381" t="s">
        <v>460</v>
      </c>
      <c r="D53" s="382">
        <v>575</v>
      </c>
      <c r="E53" s="382">
        <v>100</v>
      </c>
      <c r="F53" s="382">
        <v>57500</v>
      </c>
      <c r="G53" s="383">
        <v>0</v>
      </c>
      <c r="H53" s="383">
        <f t="shared" si="0"/>
        <v>0</v>
      </c>
      <c r="I53" s="383">
        <v>78</v>
      </c>
      <c r="J53" s="383">
        <f t="shared" si="1"/>
        <v>44850</v>
      </c>
      <c r="K53" s="383">
        <v>0</v>
      </c>
      <c r="L53" s="383">
        <f t="shared" si="2"/>
        <v>0</v>
      </c>
      <c r="M53" s="392">
        <v>50</v>
      </c>
      <c r="N53" s="393">
        <v>28750</v>
      </c>
      <c r="O53" s="383">
        <v>90</v>
      </c>
      <c r="P53" s="383">
        <f t="shared" si="3"/>
        <v>51750</v>
      </c>
      <c r="Q53" s="383">
        <v>50</v>
      </c>
      <c r="R53" s="383">
        <f t="shared" si="4"/>
        <v>28750</v>
      </c>
      <c r="S53" s="384">
        <v>40</v>
      </c>
      <c r="T53" s="384">
        <f t="shared" si="5"/>
        <v>23000</v>
      </c>
      <c r="U53" s="383">
        <v>0</v>
      </c>
      <c r="V53" s="383">
        <f t="shared" si="6"/>
        <v>0</v>
      </c>
      <c r="W53" s="383">
        <v>100</v>
      </c>
      <c r="X53" s="383">
        <f t="shared" si="7"/>
        <v>57500</v>
      </c>
      <c r="Y53" s="383">
        <v>0</v>
      </c>
      <c r="Z53" s="383">
        <f t="shared" si="8"/>
        <v>0</v>
      </c>
      <c r="AA53" s="382">
        <v>100</v>
      </c>
      <c r="AB53" s="382">
        <f t="shared" si="9"/>
        <v>57500</v>
      </c>
      <c r="AC53" s="383">
        <v>80</v>
      </c>
      <c r="AD53" s="383">
        <f t="shared" si="10"/>
        <v>46000</v>
      </c>
      <c r="AE53" s="392">
        <v>50</v>
      </c>
      <c r="AF53" s="382">
        <f t="shared" si="11"/>
        <v>28750</v>
      </c>
      <c r="AG53" s="383">
        <v>10</v>
      </c>
      <c r="AH53" s="383">
        <f t="shared" si="12"/>
        <v>5750</v>
      </c>
      <c r="AI53" s="383">
        <v>10</v>
      </c>
      <c r="AJ53" s="384">
        <f t="shared" si="13"/>
        <v>5750</v>
      </c>
      <c r="AK53" s="384">
        <f t="shared" si="14"/>
        <v>658</v>
      </c>
      <c r="AL53" s="384">
        <f t="shared" si="15"/>
        <v>378350</v>
      </c>
    </row>
    <row r="54" customHeight="1" spans="1:38">
      <c r="A54" s="333">
        <v>49</v>
      </c>
      <c r="B54" s="381" t="s">
        <v>461</v>
      </c>
      <c r="C54" s="381" t="s">
        <v>462</v>
      </c>
      <c r="D54" s="382">
        <v>1555</v>
      </c>
      <c r="E54" s="382">
        <v>100</v>
      </c>
      <c r="F54" s="382">
        <v>155500</v>
      </c>
      <c r="G54" s="383">
        <v>0</v>
      </c>
      <c r="H54" s="383">
        <f t="shared" si="0"/>
        <v>0</v>
      </c>
      <c r="I54" s="383">
        <v>100</v>
      </c>
      <c r="J54" s="383">
        <f t="shared" si="1"/>
        <v>155500</v>
      </c>
      <c r="K54" s="383">
        <v>0</v>
      </c>
      <c r="L54" s="383">
        <f t="shared" si="2"/>
        <v>0</v>
      </c>
      <c r="M54" s="392">
        <v>50</v>
      </c>
      <c r="N54" s="393">
        <v>77750</v>
      </c>
      <c r="O54" s="383">
        <v>90</v>
      </c>
      <c r="P54" s="383">
        <f t="shared" si="3"/>
        <v>139950</v>
      </c>
      <c r="Q54" s="383">
        <v>50</v>
      </c>
      <c r="R54" s="383">
        <f t="shared" si="4"/>
        <v>77750</v>
      </c>
      <c r="S54" s="384">
        <v>40</v>
      </c>
      <c r="T54" s="384">
        <f t="shared" si="5"/>
        <v>62200</v>
      </c>
      <c r="U54" s="383">
        <v>0</v>
      </c>
      <c r="V54" s="383">
        <f t="shared" si="6"/>
        <v>0</v>
      </c>
      <c r="W54" s="383">
        <v>100</v>
      </c>
      <c r="X54" s="383">
        <f t="shared" si="7"/>
        <v>155500</v>
      </c>
      <c r="Y54" s="383">
        <v>0</v>
      </c>
      <c r="Z54" s="383">
        <f t="shared" si="8"/>
        <v>0</v>
      </c>
      <c r="AA54" s="382">
        <v>100</v>
      </c>
      <c r="AB54" s="382">
        <f t="shared" si="9"/>
        <v>155500</v>
      </c>
      <c r="AC54" s="383">
        <v>100</v>
      </c>
      <c r="AD54" s="383">
        <f t="shared" si="10"/>
        <v>155500</v>
      </c>
      <c r="AE54" s="392">
        <v>50</v>
      </c>
      <c r="AF54" s="382">
        <f t="shared" si="11"/>
        <v>77750</v>
      </c>
      <c r="AG54" s="383">
        <v>0</v>
      </c>
      <c r="AH54" s="383">
        <f t="shared" si="12"/>
        <v>0</v>
      </c>
      <c r="AI54" s="383">
        <v>0</v>
      </c>
      <c r="AJ54" s="384">
        <f t="shared" si="13"/>
        <v>0</v>
      </c>
      <c r="AK54" s="384">
        <f t="shared" si="14"/>
        <v>680</v>
      </c>
      <c r="AL54" s="384">
        <f t="shared" si="15"/>
        <v>1057400</v>
      </c>
    </row>
    <row r="55" customHeight="1" spans="1:38">
      <c r="A55" s="333">
        <v>50</v>
      </c>
      <c r="B55" s="381" t="s">
        <v>463</v>
      </c>
      <c r="C55" s="381" t="s">
        <v>464</v>
      </c>
      <c r="D55" s="382">
        <v>1065</v>
      </c>
      <c r="E55" s="382">
        <v>100</v>
      </c>
      <c r="F55" s="382">
        <v>106500</v>
      </c>
      <c r="G55" s="383">
        <v>0</v>
      </c>
      <c r="H55" s="383">
        <f t="shared" si="0"/>
        <v>0</v>
      </c>
      <c r="I55" s="383">
        <v>100</v>
      </c>
      <c r="J55" s="383">
        <f t="shared" si="1"/>
        <v>106500</v>
      </c>
      <c r="K55" s="383">
        <v>0</v>
      </c>
      <c r="L55" s="383">
        <f t="shared" si="2"/>
        <v>0</v>
      </c>
      <c r="M55" s="392">
        <v>50</v>
      </c>
      <c r="N55" s="393">
        <v>53250</v>
      </c>
      <c r="O55" s="383">
        <v>90</v>
      </c>
      <c r="P55" s="383">
        <f t="shared" si="3"/>
        <v>95850</v>
      </c>
      <c r="Q55" s="383">
        <v>50</v>
      </c>
      <c r="R55" s="383">
        <f t="shared" si="4"/>
        <v>53250</v>
      </c>
      <c r="S55" s="384">
        <v>50</v>
      </c>
      <c r="T55" s="384">
        <f t="shared" si="5"/>
        <v>53250</v>
      </c>
      <c r="U55" s="383">
        <v>0</v>
      </c>
      <c r="V55" s="383">
        <f t="shared" si="6"/>
        <v>0</v>
      </c>
      <c r="W55" s="383">
        <v>100</v>
      </c>
      <c r="X55" s="383">
        <f t="shared" si="7"/>
        <v>106500</v>
      </c>
      <c r="Y55" s="383">
        <v>0</v>
      </c>
      <c r="Z55" s="383">
        <f t="shared" si="8"/>
        <v>0</v>
      </c>
      <c r="AA55" s="382">
        <v>100</v>
      </c>
      <c r="AB55" s="382">
        <f t="shared" si="9"/>
        <v>106500</v>
      </c>
      <c r="AC55" s="383">
        <v>75</v>
      </c>
      <c r="AD55" s="383">
        <f t="shared" si="10"/>
        <v>79875</v>
      </c>
      <c r="AE55" s="392">
        <v>50</v>
      </c>
      <c r="AF55" s="382">
        <f t="shared" si="11"/>
        <v>53250</v>
      </c>
      <c r="AG55" s="383">
        <v>5</v>
      </c>
      <c r="AH55" s="383">
        <f t="shared" si="12"/>
        <v>5325</v>
      </c>
      <c r="AI55" s="383">
        <v>5</v>
      </c>
      <c r="AJ55" s="384">
        <f t="shared" si="13"/>
        <v>5325</v>
      </c>
      <c r="AK55" s="384">
        <f t="shared" si="14"/>
        <v>675</v>
      </c>
      <c r="AL55" s="384">
        <f t="shared" si="15"/>
        <v>718875</v>
      </c>
    </row>
    <row r="56" customHeight="1" spans="1:38">
      <c r="A56" s="333">
        <v>51</v>
      </c>
      <c r="B56" s="381" t="s">
        <v>465</v>
      </c>
      <c r="C56" s="381" t="s">
        <v>466</v>
      </c>
      <c r="D56" s="382">
        <v>165</v>
      </c>
      <c r="E56" s="382">
        <v>100</v>
      </c>
      <c r="F56" s="382">
        <v>16500</v>
      </c>
      <c r="G56" s="383">
        <v>0</v>
      </c>
      <c r="H56" s="383">
        <f t="shared" si="0"/>
        <v>0</v>
      </c>
      <c r="I56" s="383">
        <v>100</v>
      </c>
      <c r="J56" s="383">
        <f t="shared" si="1"/>
        <v>16500</v>
      </c>
      <c r="K56" s="383">
        <v>0</v>
      </c>
      <c r="L56" s="383">
        <f t="shared" si="2"/>
        <v>0</v>
      </c>
      <c r="M56" s="392">
        <v>50</v>
      </c>
      <c r="N56" s="393">
        <v>8250</v>
      </c>
      <c r="O56" s="383">
        <v>90</v>
      </c>
      <c r="P56" s="383">
        <f t="shared" si="3"/>
        <v>14850</v>
      </c>
      <c r="Q56" s="383">
        <v>50</v>
      </c>
      <c r="R56" s="383">
        <f t="shared" si="4"/>
        <v>8250</v>
      </c>
      <c r="S56" s="384">
        <v>50</v>
      </c>
      <c r="T56" s="384">
        <f t="shared" si="5"/>
        <v>8250</v>
      </c>
      <c r="U56" s="383">
        <v>0</v>
      </c>
      <c r="V56" s="383">
        <f t="shared" si="6"/>
        <v>0</v>
      </c>
      <c r="W56" s="383">
        <v>100</v>
      </c>
      <c r="X56" s="383">
        <f t="shared" si="7"/>
        <v>16500</v>
      </c>
      <c r="Y56" s="383">
        <v>0</v>
      </c>
      <c r="Z56" s="383">
        <f t="shared" si="8"/>
        <v>0</v>
      </c>
      <c r="AA56" s="382">
        <v>100</v>
      </c>
      <c r="AB56" s="382">
        <f t="shared" si="9"/>
        <v>16500</v>
      </c>
      <c r="AC56" s="383">
        <v>100</v>
      </c>
      <c r="AD56" s="383">
        <f t="shared" si="10"/>
        <v>16500</v>
      </c>
      <c r="AE56" s="392">
        <v>50</v>
      </c>
      <c r="AF56" s="382">
        <f t="shared" si="11"/>
        <v>8250</v>
      </c>
      <c r="AG56" s="383">
        <v>30</v>
      </c>
      <c r="AH56" s="383">
        <f t="shared" si="12"/>
        <v>4950</v>
      </c>
      <c r="AI56" s="383">
        <v>30</v>
      </c>
      <c r="AJ56" s="384">
        <f t="shared" si="13"/>
        <v>4950</v>
      </c>
      <c r="AK56" s="384">
        <f t="shared" si="14"/>
        <v>750</v>
      </c>
      <c r="AL56" s="384">
        <f t="shared" si="15"/>
        <v>123750</v>
      </c>
    </row>
    <row r="57" customHeight="1" spans="1:38">
      <c r="A57" s="333">
        <v>52</v>
      </c>
      <c r="B57" s="381" t="s">
        <v>465</v>
      </c>
      <c r="C57" s="381" t="s">
        <v>467</v>
      </c>
      <c r="D57" s="382">
        <v>165</v>
      </c>
      <c r="E57" s="382">
        <v>100</v>
      </c>
      <c r="F57" s="382">
        <v>16500</v>
      </c>
      <c r="G57" s="383">
        <v>0</v>
      </c>
      <c r="H57" s="383">
        <f t="shared" si="0"/>
        <v>0</v>
      </c>
      <c r="I57" s="383">
        <v>100</v>
      </c>
      <c r="J57" s="383">
        <f t="shared" si="1"/>
        <v>16500</v>
      </c>
      <c r="K57" s="383">
        <v>0</v>
      </c>
      <c r="L57" s="383">
        <f t="shared" si="2"/>
        <v>0</v>
      </c>
      <c r="M57" s="392">
        <v>50</v>
      </c>
      <c r="N57" s="393">
        <v>8250</v>
      </c>
      <c r="O57" s="383">
        <v>90</v>
      </c>
      <c r="P57" s="383">
        <f t="shared" si="3"/>
        <v>14850</v>
      </c>
      <c r="Q57" s="383">
        <v>50</v>
      </c>
      <c r="R57" s="383">
        <f t="shared" si="4"/>
        <v>8250</v>
      </c>
      <c r="S57" s="384">
        <v>50</v>
      </c>
      <c r="T57" s="384">
        <f t="shared" si="5"/>
        <v>8250</v>
      </c>
      <c r="U57" s="383">
        <v>0</v>
      </c>
      <c r="V57" s="383">
        <f t="shared" si="6"/>
        <v>0</v>
      </c>
      <c r="W57" s="383">
        <v>100</v>
      </c>
      <c r="X57" s="383">
        <f t="shared" si="7"/>
        <v>16500</v>
      </c>
      <c r="Y57" s="383">
        <v>0</v>
      </c>
      <c r="Z57" s="383">
        <f t="shared" si="8"/>
        <v>0</v>
      </c>
      <c r="AA57" s="382">
        <v>100</v>
      </c>
      <c r="AB57" s="382">
        <f t="shared" si="9"/>
        <v>16500</v>
      </c>
      <c r="AC57" s="383">
        <v>100</v>
      </c>
      <c r="AD57" s="383">
        <f t="shared" si="10"/>
        <v>16500</v>
      </c>
      <c r="AE57" s="392">
        <v>50</v>
      </c>
      <c r="AF57" s="382">
        <f t="shared" si="11"/>
        <v>8250</v>
      </c>
      <c r="AG57" s="383">
        <v>10</v>
      </c>
      <c r="AH57" s="383">
        <f t="shared" si="12"/>
        <v>1650</v>
      </c>
      <c r="AI57" s="383">
        <v>10</v>
      </c>
      <c r="AJ57" s="384">
        <f t="shared" si="13"/>
        <v>1650</v>
      </c>
      <c r="AK57" s="384">
        <f t="shared" si="14"/>
        <v>710</v>
      </c>
      <c r="AL57" s="384">
        <f t="shared" si="15"/>
        <v>117150</v>
      </c>
    </row>
    <row r="58" customHeight="1" spans="1:38">
      <c r="A58" s="13">
        <v>53</v>
      </c>
      <c r="B58" s="159" t="s">
        <v>465</v>
      </c>
      <c r="C58" s="159" t="s">
        <v>468</v>
      </c>
      <c r="D58" s="384">
        <v>165</v>
      </c>
      <c r="E58" s="384">
        <v>100</v>
      </c>
      <c r="F58" s="382">
        <v>16500</v>
      </c>
      <c r="G58" s="383">
        <v>0</v>
      </c>
      <c r="H58" s="383">
        <f t="shared" si="0"/>
        <v>0</v>
      </c>
      <c r="I58" s="383">
        <v>100</v>
      </c>
      <c r="J58" s="383">
        <f t="shared" si="1"/>
        <v>16500</v>
      </c>
      <c r="K58" s="383">
        <v>0</v>
      </c>
      <c r="L58" s="383">
        <f t="shared" si="2"/>
        <v>0</v>
      </c>
      <c r="M58" s="392">
        <v>50</v>
      </c>
      <c r="N58" s="393">
        <v>8250</v>
      </c>
      <c r="O58" s="383">
        <v>90</v>
      </c>
      <c r="P58" s="383">
        <f t="shared" si="3"/>
        <v>14850</v>
      </c>
      <c r="Q58" s="383">
        <v>50</v>
      </c>
      <c r="R58" s="383">
        <f t="shared" si="4"/>
        <v>8250</v>
      </c>
      <c r="S58" s="384">
        <v>50</v>
      </c>
      <c r="T58" s="384">
        <f t="shared" si="5"/>
        <v>8250</v>
      </c>
      <c r="U58" s="383">
        <v>0</v>
      </c>
      <c r="V58" s="383">
        <f t="shared" si="6"/>
        <v>0</v>
      </c>
      <c r="W58" s="383">
        <v>100</v>
      </c>
      <c r="X58" s="383">
        <f t="shared" si="7"/>
        <v>16500</v>
      </c>
      <c r="Y58" s="383">
        <v>0</v>
      </c>
      <c r="Z58" s="383">
        <f t="shared" si="8"/>
        <v>0</v>
      </c>
      <c r="AA58" s="384">
        <v>100</v>
      </c>
      <c r="AB58" s="382">
        <f t="shared" si="9"/>
        <v>16500</v>
      </c>
      <c r="AC58" s="383">
        <v>100</v>
      </c>
      <c r="AD58" s="383">
        <f t="shared" si="10"/>
        <v>16500</v>
      </c>
      <c r="AE58" s="392">
        <v>50</v>
      </c>
      <c r="AF58" s="382">
        <f t="shared" si="11"/>
        <v>8250</v>
      </c>
      <c r="AG58" s="383">
        <v>0</v>
      </c>
      <c r="AH58" s="383">
        <f t="shared" si="12"/>
        <v>0</v>
      </c>
      <c r="AI58" s="383">
        <v>0</v>
      </c>
      <c r="AJ58" s="384">
        <f t="shared" si="13"/>
        <v>0</v>
      </c>
      <c r="AK58" s="384">
        <f t="shared" si="14"/>
        <v>595</v>
      </c>
      <c r="AL58" s="384">
        <f t="shared" si="15"/>
        <v>113850</v>
      </c>
    </row>
    <row r="59" customHeight="1" spans="1:38">
      <c r="A59" s="13">
        <v>54</v>
      </c>
      <c r="B59" s="159" t="s">
        <v>469</v>
      </c>
      <c r="C59" s="159" t="s">
        <v>470</v>
      </c>
      <c r="D59" s="384">
        <v>300000</v>
      </c>
      <c r="E59" s="382">
        <v>5</v>
      </c>
      <c r="F59" s="382">
        <v>1500000</v>
      </c>
      <c r="G59" s="383">
        <v>0</v>
      </c>
      <c r="H59" s="383">
        <f t="shared" si="0"/>
        <v>0</v>
      </c>
      <c r="I59" s="383">
        <v>5</v>
      </c>
      <c r="J59" s="383">
        <f t="shared" si="1"/>
        <v>1500000</v>
      </c>
      <c r="K59" s="383">
        <v>0</v>
      </c>
      <c r="L59" s="383">
        <f t="shared" si="2"/>
        <v>0</v>
      </c>
      <c r="M59" s="392">
        <v>3</v>
      </c>
      <c r="N59" s="393">
        <v>900000</v>
      </c>
      <c r="O59" s="383">
        <v>5</v>
      </c>
      <c r="P59" s="383">
        <f t="shared" si="3"/>
        <v>1500000</v>
      </c>
      <c r="Q59" s="383">
        <v>2</v>
      </c>
      <c r="R59" s="383">
        <f t="shared" si="4"/>
        <v>600000</v>
      </c>
      <c r="S59" s="384">
        <v>2</v>
      </c>
      <c r="T59" s="384">
        <f t="shared" si="5"/>
        <v>600000</v>
      </c>
      <c r="U59" s="383">
        <v>0</v>
      </c>
      <c r="V59" s="383">
        <f t="shared" si="6"/>
        <v>0</v>
      </c>
      <c r="W59" s="383">
        <v>5</v>
      </c>
      <c r="X59" s="383">
        <f t="shared" si="7"/>
        <v>1500000</v>
      </c>
      <c r="Y59" s="383">
        <v>0</v>
      </c>
      <c r="Z59" s="383">
        <f t="shared" si="8"/>
        <v>0</v>
      </c>
      <c r="AA59" s="382">
        <v>5</v>
      </c>
      <c r="AB59" s="382">
        <f t="shared" si="9"/>
        <v>1500000</v>
      </c>
      <c r="AC59" s="383">
        <v>5</v>
      </c>
      <c r="AD59" s="383">
        <f t="shared" si="10"/>
        <v>1500000</v>
      </c>
      <c r="AE59" s="392">
        <v>3</v>
      </c>
      <c r="AF59" s="382">
        <f t="shared" si="11"/>
        <v>900000</v>
      </c>
      <c r="AG59" s="383">
        <v>0</v>
      </c>
      <c r="AH59" s="383">
        <f t="shared" si="12"/>
        <v>0</v>
      </c>
      <c r="AI59" s="383">
        <v>0</v>
      </c>
      <c r="AJ59" s="384">
        <f t="shared" si="13"/>
        <v>0</v>
      </c>
      <c r="AK59" s="384">
        <f t="shared" si="14"/>
        <v>35</v>
      </c>
      <c r="AL59" s="384">
        <f t="shared" si="15"/>
        <v>10500000</v>
      </c>
    </row>
    <row r="60" customHeight="1" spans="1:38">
      <c r="A60" s="13">
        <v>55</v>
      </c>
      <c r="B60" s="159" t="s">
        <v>471</v>
      </c>
      <c r="C60" s="159" t="s">
        <v>472</v>
      </c>
      <c r="D60" s="384">
        <v>200000</v>
      </c>
      <c r="E60" s="382">
        <v>5</v>
      </c>
      <c r="F60" s="382">
        <v>1000000</v>
      </c>
      <c r="G60" s="383">
        <v>0</v>
      </c>
      <c r="H60" s="383">
        <f t="shared" si="0"/>
        <v>0</v>
      </c>
      <c r="I60" s="383">
        <v>5</v>
      </c>
      <c r="J60" s="383">
        <f t="shared" si="1"/>
        <v>1000000</v>
      </c>
      <c r="K60" s="383">
        <v>0</v>
      </c>
      <c r="L60" s="383">
        <f t="shared" si="2"/>
        <v>0</v>
      </c>
      <c r="M60" s="392">
        <v>3</v>
      </c>
      <c r="N60" s="393">
        <v>600000</v>
      </c>
      <c r="O60" s="383">
        <v>5</v>
      </c>
      <c r="P60" s="383">
        <f t="shared" si="3"/>
        <v>1000000</v>
      </c>
      <c r="Q60" s="383">
        <v>2</v>
      </c>
      <c r="R60" s="383">
        <f t="shared" si="4"/>
        <v>400000</v>
      </c>
      <c r="S60" s="384">
        <v>2</v>
      </c>
      <c r="T60" s="384">
        <f t="shared" si="5"/>
        <v>400000</v>
      </c>
      <c r="U60" s="383">
        <v>0</v>
      </c>
      <c r="V60" s="383">
        <v>0</v>
      </c>
      <c r="W60" s="383">
        <v>5</v>
      </c>
      <c r="X60" s="383">
        <f t="shared" si="7"/>
        <v>1000000</v>
      </c>
      <c r="Y60" s="383">
        <v>0</v>
      </c>
      <c r="Z60" s="383">
        <f t="shared" si="8"/>
        <v>0</v>
      </c>
      <c r="AA60" s="382">
        <v>5</v>
      </c>
      <c r="AB60" s="382">
        <f t="shared" si="9"/>
        <v>1000000</v>
      </c>
      <c r="AC60" s="383">
        <v>5</v>
      </c>
      <c r="AD60" s="383">
        <f t="shared" si="10"/>
        <v>1000000</v>
      </c>
      <c r="AE60" s="392">
        <v>3</v>
      </c>
      <c r="AF60" s="382">
        <f t="shared" si="11"/>
        <v>600000</v>
      </c>
      <c r="AG60" s="383">
        <v>0</v>
      </c>
      <c r="AH60" s="383">
        <f t="shared" si="12"/>
        <v>0</v>
      </c>
      <c r="AI60" s="383">
        <v>0</v>
      </c>
      <c r="AJ60" s="384">
        <f t="shared" si="13"/>
        <v>0</v>
      </c>
      <c r="AK60" s="384">
        <f t="shared" si="14"/>
        <v>40</v>
      </c>
      <c r="AL60" s="384">
        <f t="shared" si="15"/>
        <v>7000000</v>
      </c>
    </row>
    <row r="61" customHeight="1" spans="1:38">
      <c r="A61" s="13">
        <v>56</v>
      </c>
      <c r="B61" s="159" t="s">
        <v>473</v>
      </c>
      <c r="C61" s="159" t="s">
        <v>474</v>
      </c>
      <c r="D61" s="384">
        <v>10000</v>
      </c>
      <c r="E61" s="382">
        <v>10</v>
      </c>
      <c r="F61" s="382">
        <v>100000</v>
      </c>
      <c r="G61" s="383">
        <v>0</v>
      </c>
      <c r="H61" s="383">
        <f t="shared" si="0"/>
        <v>0</v>
      </c>
      <c r="I61" s="383">
        <v>5</v>
      </c>
      <c r="J61" s="383">
        <f t="shared" si="1"/>
        <v>50000</v>
      </c>
      <c r="K61" s="383">
        <v>0</v>
      </c>
      <c r="L61" s="383">
        <f t="shared" si="2"/>
        <v>0</v>
      </c>
      <c r="M61" s="392">
        <v>5</v>
      </c>
      <c r="N61" s="393">
        <v>50000</v>
      </c>
      <c r="O61" s="383">
        <v>10</v>
      </c>
      <c r="P61" s="383">
        <f t="shared" si="3"/>
        <v>100000</v>
      </c>
      <c r="Q61" s="383">
        <v>2</v>
      </c>
      <c r="R61" s="383">
        <f t="shared" si="4"/>
        <v>20000</v>
      </c>
      <c r="S61" s="384">
        <v>2</v>
      </c>
      <c r="T61" s="384">
        <f t="shared" si="5"/>
        <v>20000</v>
      </c>
      <c r="U61" s="383">
        <v>0</v>
      </c>
      <c r="V61" s="383">
        <f>U61*D61</f>
        <v>0</v>
      </c>
      <c r="W61" s="383">
        <v>10</v>
      </c>
      <c r="X61" s="383">
        <f t="shared" si="7"/>
        <v>100000</v>
      </c>
      <c r="Y61" s="383">
        <v>0</v>
      </c>
      <c r="Z61" s="383">
        <f t="shared" si="8"/>
        <v>0</v>
      </c>
      <c r="AA61" s="382">
        <v>10</v>
      </c>
      <c r="AB61" s="382">
        <f t="shared" si="9"/>
        <v>100000</v>
      </c>
      <c r="AC61" s="383">
        <v>10</v>
      </c>
      <c r="AD61" s="383">
        <f t="shared" si="10"/>
        <v>100000</v>
      </c>
      <c r="AE61" s="392">
        <v>5</v>
      </c>
      <c r="AF61" s="382">
        <f t="shared" si="11"/>
        <v>50000</v>
      </c>
      <c r="AG61" s="383">
        <v>0</v>
      </c>
      <c r="AH61" s="383">
        <f t="shared" si="12"/>
        <v>0</v>
      </c>
      <c r="AI61" s="383">
        <v>0</v>
      </c>
      <c r="AJ61" s="384">
        <f t="shared" si="13"/>
        <v>0</v>
      </c>
      <c r="AK61" s="384">
        <f t="shared" si="14"/>
        <v>3730</v>
      </c>
      <c r="AL61" s="384">
        <f t="shared" si="15"/>
        <v>590000</v>
      </c>
    </row>
    <row r="62" customHeight="1" spans="1:38">
      <c r="A62" s="44"/>
      <c r="B62" s="44"/>
      <c r="C62" s="385" t="s">
        <v>475</v>
      </c>
      <c r="D62" s="386">
        <f t="shared" ref="D62:AJ62" si="16">SUM(D6:D61)</f>
        <v>635950</v>
      </c>
      <c r="E62" s="386">
        <f t="shared" si="16"/>
        <v>3681</v>
      </c>
      <c r="F62" s="386">
        <f t="shared" si="16"/>
        <v>4433425</v>
      </c>
      <c r="G62" s="386">
        <f t="shared" si="16"/>
        <v>0</v>
      </c>
      <c r="H62" s="386">
        <f t="shared" si="16"/>
        <v>0</v>
      </c>
      <c r="I62" s="386">
        <f t="shared" si="16"/>
        <v>3222</v>
      </c>
      <c r="J62" s="386">
        <f t="shared" si="16"/>
        <v>4204045</v>
      </c>
      <c r="K62" s="386">
        <f t="shared" si="16"/>
        <v>0</v>
      </c>
      <c r="L62" s="386">
        <f t="shared" si="16"/>
        <v>0</v>
      </c>
      <c r="M62" s="386">
        <f t="shared" si="16"/>
        <v>1685</v>
      </c>
      <c r="N62" s="386">
        <f t="shared" si="16"/>
        <v>2393765</v>
      </c>
      <c r="O62" s="386">
        <f t="shared" si="16"/>
        <v>2979</v>
      </c>
      <c r="P62" s="386">
        <f t="shared" si="16"/>
        <v>3992725</v>
      </c>
      <c r="Q62" s="386">
        <f t="shared" si="16"/>
        <v>2081</v>
      </c>
      <c r="R62" s="386">
        <f t="shared" si="16"/>
        <v>2135600</v>
      </c>
      <c r="S62" s="386">
        <f t="shared" si="16"/>
        <v>1868</v>
      </c>
      <c r="T62" s="386">
        <f t="shared" si="16"/>
        <v>1972550</v>
      </c>
      <c r="U62" s="386">
        <f t="shared" si="16"/>
        <v>0</v>
      </c>
      <c r="V62" s="386">
        <f t="shared" si="16"/>
        <v>0</v>
      </c>
      <c r="W62" s="386">
        <f t="shared" si="16"/>
        <v>3681</v>
      </c>
      <c r="X62" s="386">
        <f t="shared" si="16"/>
        <v>4433425</v>
      </c>
      <c r="Y62" s="386">
        <f t="shared" si="16"/>
        <v>0</v>
      </c>
      <c r="Z62" s="386">
        <f t="shared" si="16"/>
        <v>0</v>
      </c>
      <c r="AA62" s="386">
        <f t="shared" si="16"/>
        <v>3681</v>
      </c>
      <c r="AB62" s="386">
        <f t="shared" si="16"/>
        <v>4433425</v>
      </c>
      <c r="AC62" s="386">
        <f t="shared" si="16"/>
        <v>3044</v>
      </c>
      <c r="AD62" s="386">
        <f t="shared" si="16"/>
        <v>4102425</v>
      </c>
      <c r="AE62" s="386">
        <f t="shared" si="16"/>
        <v>1685</v>
      </c>
      <c r="AF62" s="386">
        <f t="shared" si="16"/>
        <v>2393765</v>
      </c>
      <c r="AG62" s="386">
        <f t="shared" si="16"/>
        <v>453</v>
      </c>
      <c r="AH62" s="386">
        <f t="shared" si="16"/>
        <v>228225</v>
      </c>
      <c r="AI62" s="386">
        <f t="shared" si="16"/>
        <v>453</v>
      </c>
      <c r="AJ62" s="386">
        <f t="shared" si="16"/>
        <v>228225</v>
      </c>
      <c r="AK62" s="386">
        <f t="shared" si="14"/>
        <v>21151</v>
      </c>
      <c r="AL62" s="386">
        <f t="shared" si="15"/>
        <v>30518175</v>
      </c>
    </row>
    <row r="63" customHeight="1" spans="1:38">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row>
  </sheetData>
  <mergeCells count="20">
    <mergeCell ref="A1:F1"/>
    <mergeCell ref="A2:F2"/>
    <mergeCell ref="A3:F3"/>
    <mergeCell ref="A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s>
  <hyperlinks>
    <hyperlink ref="A5" r:id="rId1" display="S.NO"/>
  </hyperlinks>
  <printOptions horizontalCentered="1" gridLines="1"/>
  <pageMargins left="0.7" right="0.7" top="0.75" bottom="0.75" header="0" footer="0"/>
  <pageSetup paperSize="1" scale="83" pageOrder="overThenDown" orientation="landscape" cellComments="atEnd"/>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M20"/>
  <sheetViews>
    <sheetView workbookViewId="0">
      <selection activeCell="A1" sqref="A1:F1"/>
    </sheetView>
  </sheetViews>
  <sheetFormatPr defaultColWidth="14.4259259259259" defaultRowHeight="15.75" customHeight="1"/>
  <cols>
    <col min="1" max="1" width="6.57407407407407" customWidth="1"/>
    <col min="3" max="3" width="33.4259259259259" customWidth="1"/>
  </cols>
  <sheetData>
    <row r="1" customHeight="1" spans="1:39">
      <c r="A1" s="357" t="s">
        <v>32</v>
      </c>
      <c r="G1" s="276"/>
      <c r="H1" s="276"/>
      <c r="I1" s="276"/>
      <c r="J1" s="276"/>
      <c r="K1" s="276"/>
      <c r="L1" s="276"/>
      <c r="M1" s="294"/>
      <c r="N1" s="276"/>
      <c r="O1" s="276"/>
      <c r="P1" s="276"/>
      <c r="Q1" s="276"/>
      <c r="R1" s="276"/>
      <c r="S1" s="276"/>
      <c r="T1" s="276"/>
      <c r="U1" s="276"/>
      <c r="V1" s="276"/>
      <c r="W1" s="276"/>
      <c r="X1" s="276"/>
      <c r="Y1" s="276"/>
      <c r="Z1" s="276"/>
      <c r="AA1" s="276"/>
      <c r="AB1" s="276"/>
      <c r="AC1" s="276"/>
      <c r="AD1" s="276"/>
      <c r="AE1" s="276"/>
      <c r="AF1" s="276"/>
      <c r="AG1" s="276"/>
      <c r="AH1" s="276"/>
      <c r="AI1" s="276"/>
      <c r="AJ1" s="162"/>
      <c r="AK1" s="303"/>
      <c r="AL1" s="162"/>
      <c r="AM1" s="162"/>
    </row>
    <row r="2" customHeight="1" spans="1:39">
      <c r="A2" s="358" t="s">
        <v>476</v>
      </c>
      <c r="B2" s="2"/>
      <c r="C2" s="2"/>
      <c r="D2" s="2"/>
      <c r="E2" s="2"/>
      <c r="F2" s="3"/>
      <c r="G2" s="276"/>
      <c r="H2" s="276"/>
      <c r="I2" s="276"/>
      <c r="J2" s="276"/>
      <c r="K2" s="276"/>
      <c r="L2" s="276"/>
      <c r="M2" s="294"/>
      <c r="N2" s="276"/>
      <c r="O2" s="276"/>
      <c r="P2" s="276"/>
      <c r="Q2" s="276"/>
      <c r="R2" s="276"/>
      <c r="S2" s="276"/>
      <c r="T2" s="276"/>
      <c r="U2" s="276"/>
      <c r="V2" s="276"/>
      <c r="W2" s="276"/>
      <c r="X2" s="276"/>
      <c r="Y2" s="276"/>
      <c r="Z2" s="276"/>
      <c r="AA2" s="276"/>
      <c r="AB2" s="276"/>
      <c r="AC2" s="276"/>
      <c r="AD2" s="276"/>
      <c r="AE2" s="276"/>
      <c r="AF2" s="276"/>
      <c r="AG2" s="276"/>
      <c r="AH2" s="276"/>
      <c r="AI2" s="276"/>
      <c r="AJ2" s="161"/>
      <c r="AK2" s="304"/>
      <c r="AL2" s="305"/>
      <c r="AM2" s="162"/>
    </row>
    <row r="3" customHeight="1" spans="1:39">
      <c r="A3" s="359" t="s">
        <v>477</v>
      </c>
      <c r="D3" s="360"/>
      <c r="E3" s="360"/>
      <c r="F3" s="360"/>
      <c r="G3" s="361" t="s">
        <v>16</v>
      </c>
      <c r="H3" s="3"/>
      <c r="I3" s="370" t="s">
        <v>17</v>
      </c>
      <c r="J3" s="3"/>
      <c r="K3" s="361" t="s">
        <v>18</v>
      </c>
      <c r="L3" s="3"/>
      <c r="M3" s="370" t="s">
        <v>19</v>
      </c>
      <c r="N3" s="3"/>
      <c r="O3" s="370" t="s">
        <v>20</v>
      </c>
      <c r="P3" s="3"/>
      <c r="Q3" s="370" t="s">
        <v>21</v>
      </c>
      <c r="R3" s="3"/>
      <c r="S3" s="370" t="s">
        <v>22</v>
      </c>
      <c r="T3" s="3"/>
      <c r="U3" s="370" t="s">
        <v>23</v>
      </c>
      <c r="V3" s="3"/>
      <c r="W3" s="370" t="s">
        <v>24</v>
      </c>
      <c r="X3" s="3"/>
      <c r="Y3" s="370" t="s">
        <v>25</v>
      </c>
      <c r="Z3" s="3"/>
      <c r="AA3" s="370" t="s">
        <v>26</v>
      </c>
      <c r="AB3" s="3"/>
      <c r="AC3" s="370" t="s">
        <v>27</v>
      </c>
      <c r="AD3" s="3"/>
      <c r="AE3" s="370" t="s">
        <v>28</v>
      </c>
      <c r="AF3" s="3"/>
      <c r="AG3" s="370" t="s">
        <v>29</v>
      </c>
      <c r="AH3" s="3"/>
      <c r="AI3" s="370" t="s">
        <v>30</v>
      </c>
      <c r="AJ3" s="3"/>
      <c r="AK3" s="372" t="s">
        <v>233</v>
      </c>
      <c r="AL3" s="3"/>
      <c r="AM3" s="373"/>
    </row>
    <row r="4" customHeight="1" spans="1:39">
      <c r="A4" s="362" t="s">
        <v>478</v>
      </c>
      <c r="B4" s="362" t="s">
        <v>479</v>
      </c>
      <c r="C4" s="362" t="s">
        <v>235</v>
      </c>
      <c r="D4" s="362" t="s">
        <v>480</v>
      </c>
      <c r="E4" s="362" t="s">
        <v>481</v>
      </c>
      <c r="F4" s="362" t="s">
        <v>482</v>
      </c>
      <c r="G4" s="363" t="s">
        <v>371</v>
      </c>
      <c r="H4" s="363" t="s">
        <v>372</v>
      </c>
      <c r="I4" s="363" t="s">
        <v>371</v>
      </c>
      <c r="J4" s="363" t="s">
        <v>372</v>
      </c>
      <c r="K4" s="363" t="s">
        <v>371</v>
      </c>
      <c r="L4" s="363" t="s">
        <v>372</v>
      </c>
      <c r="M4" s="363" t="s">
        <v>371</v>
      </c>
      <c r="N4" s="363" t="s">
        <v>372</v>
      </c>
      <c r="O4" s="363" t="s">
        <v>371</v>
      </c>
      <c r="P4" s="363" t="s">
        <v>372</v>
      </c>
      <c r="Q4" s="363" t="s">
        <v>371</v>
      </c>
      <c r="R4" s="363" t="s">
        <v>372</v>
      </c>
      <c r="S4" s="363" t="s">
        <v>371</v>
      </c>
      <c r="T4" s="363" t="s">
        <v>372</v>
      </c>
      <c r="U4" s="363" t="s">
        <v>371</v>
      </c>
      <c r="V4" s="363" t="s">
        <v>372</v>
      </c>
      <c r="W4" s="363" t="s">
        <v>371</v>
      </c>
      <c r="X4" s="363" t="s">
        <v>372</v>
      </c>
      <c r="Y4" s="363" t="s">
        <v>371</v>
      </c>
      <c r="Z4" s="363" t="s">
        <v>372</v>
      </c>
      <c r="AA4" s="363" t="s">
        <v>371</v>
      </c>
      <c r="AB4" s="363" t="s">
        <v>372</v>
      </c>
      <c r="AC4" s="363" t="s">
        <v>371</v>
      </c>
      <c r="AD4" s="363" t="s">
        <v>372</v>
      </c>
      <c r="AE4" s="363" t="s">
        <v>371</v>
      </c>
      <c r="AF4" s="363" t="s">
        <v>372</v>
      </c>
      <c r="AG4" s="363" t="s">
        <v>371</v>
      </c>
      <c r="AH4" s="363" t="s">
        <v>372</v>
      </c>
      <c r="AI4" s="363" t="s">
        <v>371</v>
      </c>
      <c r="AJ4" s="374" t="s">
        <v>372</v>
      </c>
      <c r="AK4" s="363" t="s">
        <v>371</v>
      </c>
      <c r="AL4" s="374" t="s">
        <v>372</v>
      </c>
      <c r="AM4" s="375"/>
    </row>
    <row r="5" customHeight="1" spans="1:39">
      <c r="A5" s="364">
        <v>1</v>
      </c>
      <c r="B5" s="365" t="s">
        <v>483</v>
      </c>
      <c r="C5" s="365"/>
      <c r="D5" s="364">
        <v>6</v>
      </c>
      <c r="E5" s="364">
        <v>25000</v>
      </c>
      <c r="F5" s="364">
        <v>150000</v>
      </c>
      <c r="G5" s="366">
        <v>2</v>
      </c>
      <c r="H5" s="366">
        <f t="shared" ref="H5:H18" si="0">E5*G5</f>
        <v>50000</v>
      </c>
      <c r="I5" s="366">
        <v>6</v>
      </c>
      <c r="J5" s="366">
        <f t="shared" ref="J5:J18" si="1">I5*E5</f>
        <v>150000</v>
      </c>
      <c r="K5" s="366">
        <v>0</v>
      </c>
      <c r="L5" s="366">
        <f t="shared" ref="L5:L18" si="2">K5*E5</f>
        <v>0</v>
      </c>
      <c r="M5" s="364">
        <v>6</v>
      </c>
      <c r="N5" s="364">
        <f t="shared" ref="N5:N18" si="3">M5*E5</f>
        <v>150000</v>
      </c>
      <c r="O5" s="366">
        <v>6</v>
      </c>
      <c r="P5" s="366">
        <f t="shared" ref="P5:P18" si="4">O5*E5</f>
        <v>150000</v>
      </c>
      <c r="Q5" s="364">
        <v>6</v>
      </c>
      <c r="R5" s="364">
        <f t="shared" ref="R5:R18" si="5">Q5*E5</f>
        <v>150000</v>
      </c>
      <c r="S5" s="364">
        <v>6</v>
      </c>
      <c r="T5" s="364">
        <f t="shared" ref="T5:T18" si="6">S5*E5</f>
        <v>150000</v>
      </c>
      <c r="U5" s="366">
        <v>0</v>
      </c>
      <c r="V5" s="366">
        <f t="shared" ref="V5:V18" si="7">U5*E5</f>
        <v>0</v>
      </c>
      <c r="W5" s="366">
        <v>6</v>
      </c>
      <c r="X5" s="366">
        <f t="shared" ref="X5:X18" si="8">W5*E5</f>
        <v>150000</v>
      </c>
      <c r="Y5" s="366">
        <v>0</v>
      </c>
      <c r="Z5" s="366">
        <f t="shared" ref="Z5:Z18" si="9">Y5*E5</f>
        <v>0</v>
      </c>
      <c r="AA5" s="366">
        <v>6</v>
      </c>
      <c r="AB5" s="366">
        <f t="shared" ref="AB5:AB18" si="10">AA5*E5</f>
        <v>150000</v>
      </c>
      <c r="AC5" s="371">
        <v>6</v>
      </c>
      <c r="AD5" s="366">
        <f t="shared" ref="AD5:AD18" si="11">AC5*E5</f>
        <v>150000</v>
      </c>
      <c r="AE5" s="364">
        <v>6</v>
      </c>
      <c r="AF5" s="364">
        <f t="shared" ref="AF5:AF18" si="12">AE5*E5</f>
        <v>150000</v>
      </c>
      <c r="AG5" s="366">
        <v>3</v>
      </c>
      <c r="AH5" s="366">
        <f t="shared" ref="AH5:AH18" si="13">AG5*E5</f>
        <v>75000</v>
      </c>
      <c r="AI5" s="366">
        <v>3</v>
      </c>
      <c r="AJ5" s="364">
        <f t="shared" ref="AJ5:AJ18" si="14">AI5*E5</f>
        <v>75000</v>
      </c>
      <c r="AK5" s="364">
        <f t="shared" ref="AK5:AL5" si="15">G5+I5+K5+M5+O5+Q5+S5+U5+W5+Y5+AA5+AC5+AE5+AG5+AI5</f>
        <v>62</v>
      </c>
      <c r="AL5" s="364">
        <f t="shared" si="15"/>
        <v>1550000</v>
      </c>
      <c r="AM5" s="376"/>
    </row>
    <row r="6" customHeight="1" spans="1:39">
      <c r="A6" s="364">
        <v>2</v>
      </c>
      <c r="B6" s="365" t="s">
        <v>484</v>
      </c>
      <c r="C6" s="365" t="s">
        <v>485</v>
      </c>
      <c r="D6" s="364">
        <v>6</v>
      </c>
      <c r="E6" s="364">
        <v>6000</v>
      </c>
      <c r="F6" s="364">
        <v>36000</v>
      </c>
      <c r="G6" s="366">
        <v>0</v>
      </c>
      <c r="H6" s="366">
        <f t="shared" si="0"/>
        <v>0</v>
      </c>
      <c r="I6" s="366">
        <v>6</v>
      </c>
      <c r="J6" s="366">
        <f t="shared" si="1"/>
        <v>36000</v>
      </c>
      <c r="K6" s="366">
        <v>0</v>
      </c>
      <c r="L6" s="366">
        <f t="shared" si="2"/>
        <v>0</v>
      </c>
      <c r="M6" s="364">
        <v>6</v>
      </c>
      <c r="N6" s="364">
        <f t="shared" si="3"/>
        <v>36000</v>
      </c>
      <c r="O6" s="366">
        <v>6</v>
      </c>
      <c r="P6" s="366">
        <f t="shared" si="4"/>
        <v>36000</v>
      </c>
      <c r="Q6" s="364">
        <v>6</v>
      </c>
      <c r="R6" s="364">
        <f t="shared" si="5"/>
        <v>36000</v>
      </c>
      <c r="S6" s="364">
        <v>6</v>
      </c>
      <c r="T6" s="364">
        <f t="shared" si="6"/>
        <v>36000</v>
      </c>
      <c r="U6" s="366">
        <v>0</v>
      </c>
      <c r="V6" s="366">
        <f t="shared" si="7"/>
        <v>0</v>
      </c>
      <c r="W6" s="366">
        <v>6</v>
      </c>
      <c r="X6" s="366">
        <f t="shared" si="8"/>
        <v>36000</v>
      </c>
      <c r="Y6" s="366">
        <v>0</v>
      </c>
      <c r="Z6" s="366">
        <f t="shared" si="9"/>
        <v>0</v>
      </c>
      <c r="AA6" s="366">
        <v>6</v>
      </c>
      <c r="AB6" s="366">
        <f t="shared" si="10"/>
        <v>36000</v>
      </c>
      <c r="AC6" s="366">
        <v>6</v>
      </c>
      <c r="AD6" s="366">
        <f t="shared" si="11"/>
        <v>36000</v>
      </c>
      <c r="AE6" s="364">
        <v>8</v>
      </c>
      <c r="AF6" s="364">
        <f t="shared" si="12"/>
        <v>48000</v>
      </c>
      <c r="AG6" s="366">
        <v>4</v>
      </c>
      <c r="AH6" s="366">
        <f t="shared" si="13"/>
        <v>24000</v>
      </c>
      <c r="AI6" s="366">
        <v>4</v>
      </c>
      <c r="AJ6" s="364">
        <f t="shared" si="14"/>
        <v>24000</v>
      </c>
      <c r="AK6" s="364">
        <f t="shared" ref="AK6:AL6" si="16">G6+I6+K6+M6+O6+Q6+S6+U6+W6+Y6+AA6+AC6+AE6+AG6+AI6</f>
        <v>64</v>
      </c>
      <c r="AL6" s="364">
        <f t="shared" si="16"/>
        <v>384000</v>
      </c>
      <c r="AM6" s="376"/>
    </row>
    <row r="7" customHeight="1" spans="1:39">
      <c r="A7" s="364">
        <v>3</v>
      </c>
      <c r="B7" s="365" t="s">
        <v>486</v>
      </c>
      <c r="C7" s="365"/>
      <c r="D7" s="364">
        <v>8</v>
      </c>
      <c r="E7" s="364">
        <v>4000</v>
      </c>
      <c r="F7" s="364">
        <v>32000</v>
      </c>
      <c r="G7" s="366">
        <v>0</v>
      </c>
      <c r="H7" s="366">
        <f t="shared" si="0"/>
        <v>0</v>
      </c>
      <c r="I7" s="366">
        <v>8</v>
      </c>
      <c r="J7" s="366">
        <f t="shared" si="1"/>
        <v>32000</v>
      </c>
      <c r="K7" s="366">
        <v>0</v>
      </c>
      <c r="L7" s="366">
        <f t="shared" si="2"/>
        <v>0</v>
      </c>
      <c r="M7" s="364">
        <v>2</v>
      </c>
      <c r="N7" s="364">
        <f t="shared" si="3"/>
        <v>8000</v>
      </c>
      <c r="O7" s="366">
        <v>8</v>
      </c>
      <c r="P7" s="366">
        <f t="shared" si="4"/>
        <v>32000</v>
      </c>
      <c r="Q7" s="364">
        <v>8</v>
      </c>
      <c r="R7" s="364">
        <f t="shared" si="5"/>
        <v>32000</v>
      </c>
      <c r="S7" s="364">
        <v>8</v>
      </c>
      <c r="T7" s="364">
        <f t="shared" si="6"/>
        <v>32000</v>
      </c>
      <c r="U7" s="366">
        <v>0</v>
      </c>
      <c r="V7" s="366">
        <f t="shared" si="7"/>
        <v>0</v>
      </c>
      <c r="W7" s="366">
        <v>8</v>
      </c>
      <c r="X7" s="366">
        <f t="shared" si="8"/>
        <v>32000</v>
      </c>
      <c r="Y7" s="366">
        <v>0</v>
      </c>
      <c r="Z7" s="366">
        <f t="shared" si="9"/>
        <v>0</v>
      </c>
      <c r="AA7" s="366">
        <v>8</v>
      </c>
      <c r="AB7" s="366">
        <f t="shared" si="10"/>
        <v>32000</v>
      </c>
      <c r="AC7" s="366">
        <v>8</v>
      </c>
      <c r="AD7" s="366">
        <f t="shared" si="11"/>
        <v>32000</v>
      </c>
      <c r="AE7" s="364">
        <v>6</v>
      </c>
      <c r="AF7" s="364">
        <f t="shared" si="12"/>
        <v>24000</v>
      </c>
      <c r="AG7" s="366">
        <v>3</v>
      </c>
      <c r="AH7" s="366">
        <f t="shared" si="13"/>
        <v>12000</v>
      </c>
      <c r="AI7" s="366">
        <v>3</v>
      </c>
      <c r="AJ7" s="364">
        <f t="shared" si="14"/>
        <v>12000</v>
      </c>
      <c r="AK7" s="364">
        <f t="shared" ref="AK7:AL7" si="17">G7+I7+K7+M7+O7+Q7+S7+U7+W7+Y7+AA7+AC7+AE7+AG7+AI7</f>
        <v>70</v>
      </c>
      <c r="AL7" s="364">
        <f t="shared" si="17"/>
        <v>280000</v>
      </c>
      <c r="AM7" s="376"/>
    </row>
    <row r="8" customHeight="1" spans="1:39">
      <c r="A8" s="364">
        <v>4</v>
      </c>
      <c r="B8" s="365" t="s">
        <v>487</v>
      </c>
      <c r="C8" s="365"/>
      <c r="D8" s="364">
        <v>6</v>
      </c>
      <c r="E8" s="364">
        <v>20000</v>
      </c>
      <c r="F8" s="364">
        <v>120000</v>
      </c>
      <c r="G8" s="366">
        <v>0</v>
      </c>
      <c r="H8" s="366">
        <f t="shared" si="0"/>
        <v>0</v>
      </c>
      <c r="I8" s="366">
        <v>6</v>
      </c>
      <c r="J8" s="366">
        <f t="shared" si="1"/>
        <v>120000</v>
      </c>
      <c r="K8" s="366">
        <v>0</v>
      </c>
      <c r="L8" s="366">
        <f t="shared" si="2"/>
        <v>0</v>
      </c>
      <c r="M8" s="364">
        <v>6</v>
      </c>
      <c r="N8" s="364">
        <f t="shared" si="3"/>
        <v>120000</v>
      </c>
      <c r="O8" s="366">
        <v>6</v>
      </c>
      <c r="P8" s="366">
        <f t="shared" si="4"/>
        <v>120000</v>
      </c>
      <c r="Q8" s="364">
        <v>6</v>
      </c>
      <c r="R8" s="364">
        <f t="shared" si="5"/>
        <v>120000</v>
      </c>
      <c r="S8" s="364">
        <v>6</v>
      </c>
      <c r="T8" s="364">
        <f t="shared" si="6"/>
        <v>120000</v>
      </c>
      <c r="U8" s="366">
        <v>0</v>
      </c>
      <c r="V8" s="366">
        <f t="shared" si="7"/>
        <v>0</v>
      </c>
      <c r="W8" s="366">
        <v>6</v>
      </c>
      <c r="X8" s="366">
        <f t="shared" si="8"/>
        <v>120000</v>
      </c>
      <c r="Y8" s="366">
        <v>0</v>
      </c>
      <c r="Z8" s="366">
        <f t="shared" si="9"/>
        <v>0</v>
      </c>
      <c r="AA8" s="366">
        <v>6</v>
      </c>
      <c r="AB8" s="366">
        <f t="shared" si="10"/>
        <v>120000</v>
      </c>
      <c r="AC8" s="366">
        <v>6</v>
      </c>
      <c r="AD8" s="366">
        <f t="shared" si="11"/>
        <v>120000</v>
      </c>
      <c r="AE8" s="364">
        <v>6</v>
      </c>
      <c r="AF8" s="364">
        <f t="shared" si="12"/>
        <v>120000</v>
      </c>
      <c r="AG8" s="366">
        <v>3</v>
      </c>
      <c r="AH8" s="366">
        <f t="shared" si="13"/>
        <v>60000</v>
      </c>
      <c r="AI8" s="366">
        <v>3</v>
      </c>
      <c r="AJ8" s="364">
        <f t="shared" si="14"/>
        <v>60000</v>
      </c>
      <c r="AK8" s="364">
        <f t="shared" ref="AK8:AL8" si="18">G8+I8+K8+M8+O8+Q8+S8+U8+W8+Y8+AA8+AC8+AE8+AG8+AI8</f>
        <v>60</v>
      </c>
      <c r="AL8" s="364">
        <f t="shared" si="18"/>
        <v>1200000</v>
      </c>
      <c r="AM8" s="376"/>
    </row>
    <row r="9" customHeight="1" spans="1:39">
      <c r="A9" s="364">
        <v>5</v>
      </c>
      <c r="B9" s="365" t="s">
        <v>488</v>
      </c>
      <c r="C9" s="365"/>
      <c r="D9" s="364">
        <v>6</v>
      </c>
      <c r="E9" s="364">
        <v>2100</v>
      </c>
      <c r="F9" s="364">
        <v>12600</v>
      </c>
      <c r="G9" s="366"/>
      <c r="H9" s="366">
        <f t="shared" si="0"/>
        <v>0</v>
      </c>
      <c r="I9" s="366">
        <v>6</v>
      </c>
      <c r="J9" s="366">
        <f t="shared" si="1"/>
        <v>12600</v>
      </c>
      <c r="K9" s="366">
        <v>0</v>
      </c>
      <c r="L9" s="366">
        <f t="shared" si="2"/>
        <v>0</v>
      </c>
      <c r="M9" s="364">
        <v>6</v>
      </c>
      <c r="N9" s="364">
        <f t="shared" si="3"/>
        <v>12600</v>
      </c>
      <c r="O9" s="366">
        <v>6</v>
      </c>
      <c r="P9" s="366">
        <f t="shared" si="4"/>
        <v>12600</v>
      </c>
      <c r="Q9" s="364">
        <v>6</v>
      </c>
      <c r="R9" s="364">
        <f t="shared" si="5"/>
        <v>12600</v>
      </c>
      <c r="S9" s="364">
        <v>6</v>
      </c>
      <c r="T9" s="364">
        <f t="shared" si="6"/>
        <v>12600</v>
      </c>
      <c r="U9" s="366">
        <v>0</v>
      </c>
      <c r="V9" s="366">
        <f t="shared" si="7"/>
        <v>0</v>
      </c>
      <c r="W9" s="366">
        <v>6</v>
      </c>
      <c r="X9" s="366">
        <f t="shared" si="8"/>
        <v>12600</v>
      </c>
      <c r="Y9" s="366">
        <v>0</v>
      </c>
      <c r="Z9" s="366">
        <f t="shared" si="9"/>
        <v>0</v>
      </c>
      <c r="AA9" s="366">
        <v>6</v>
      </c>
      <c r="AB9" s="366">
        <f t="shared" si="10"/>
        <v>12600</v>
      </c>
      <c r="AC9" s="366">
        <v>6</v>
      </c>
      <c r="AD9" s="366">
        <f t="shared" si="11"/>
        <v>12600</v>
      </c>
      <c r="AE9" s="364">
        <v>6</v>
      </c>
      <c r="AF9" s="364">
        <f t="shared" si="12"/>
        <v>12600</v>
      </c>
      <c r="AG9" s="366">
        <v>3</v>
      </c>
      <c r="AH9" s="366">
        <f t="shared" si="13"/>
        <v>6300</v>
      </c>
      <c r="AI9" s="366">
        <v>3</v>
      </c>
      <c r="AJ9" s="364">
        <f t="shared" si="14"/>
        <v>6300</v>
      </c>
      <c r="AK9" s="364">
        <f t="shared" ref="AK9:AL9" si="19">G9+I9+K9+M9+O9+Q9+S9+U9+W9+Y9+AA9+AC9+AE9+AG9+AI9</f>
        <v>60</v>
      </c>
      <c r="AL9" s="364">
        <f t="shared" si="19"/>
        <v>126000</v>
      </c>
      <c r="AM9" s="376"/>
    </row>
    <row r="10" customHeight="1" spans="1:39">
      <c r="A10" s="364">
        <v>6</v>
      </c>
      <c r="B10" s="365" t="s">
        <v>489</v>
      </c>
      <c r="C10" s="365" t="s">
        <v>490</v>
      </c>
      <c r="D10" s="364">
        <v>6</v>
      </c>
      <c r="E10" s="364">
        <v>24000</v>
      </c>
      <c r="F10" s="364">
        <v>144000</v>
      </c>
      <c r="G10" s="366">
        <v>3</v>
      </c>
      <c r="H10" s="366">
        <f t="shared" si="0"/>
        <v>72000</v>
      </c>
      <c r="I10" s="366">
        <v>6</v>
      </c>
      <c r="J10" s="366">
        <f t="shared" si="1"/>
        <v>144000</v>
      </c>
      <c r="K10" s="366">
        <v>0</v>
      </c>
      <c r="L10" s="366">
        <f t="shared" si="2"/>
        <v>0</v>
      </c>
      <c r="M10" s="364">
        <v>6</v>
      </c>
      <c r="N10" s="364">
        <f t="shared" si="3"/>
        <v>144000</v>
      </c>
      <c r="O10" s="366">
        <v>6</v>
      </c>
      <c r="P10" s="366">
        <f t="shared" si="4"/>
        <v>144000</v>
      </c>
      <c r="Q10" s="364">
        <v>6</v>
      </c>
      <c r="R10" s="364">
        <f t="shared" si="5"/>
        <v>144000</v>
      </c>
      <c r="S10" s="364">
        <v>6</v>
      </c>
      <c r="T10" s="364">
        <f t="shared" si="6"/>
        <v>144000</v>
      </c>
      <c r="U10" s="366">
        <v>0</v>
      </c>
      <c r="V10" s="366">
        <f t="shared" si="7"/>
        <v>0</v>
      </c>
      <c r="W10" s="366">
        <v>6</v>
      </c>
      <c r="X10" s="366">
        <f t="shared" si="8"/>
        <v>144000</v>
      </c>
      <c r="Y10" s="366">
        <v>0</v>
      </c>
      <c r="Z10" s="366">
        <f t="shared" si="9"/>
        <v>0</v>
      </c>
      <c r="AA10" s="366">
        <v>6</v>
      </c>
      <c r="AB10" s="366">
        <f t="shared" si="10"/>
        <v>144000</v>
      </c>
      <c r="AC10" s="366">
        <v>6</v>
      </c>
      <c r="AD10" s="366">
        <f t="shared" si="11"/>
        <v>144000</v>
      </c>
      <c r="AE10" s="364">
        <v>6</v>
      </c>
      <c r="AF10" s="364">
        <f t="shared" si="12"/>
        <v>144000</v>
      </c>
      <c r="AG10" s="366">
        <v>3</v>
      </c>
      <c r="AH10" s="366">
        <f t="shared" si="13"/>
        <v>72000</v>
      </c>
      <c r="AI10" s="366">
        <v>3</v>
      </c>
      <c r="AJ10" s="364">
        <f t="shared" si="14"/>
        <v>72000</v>
      </c>
      <c r="AK10" s="364">
        <f t="shared" ref="AK10:AL10" si="20">G10+I10+K10+M10+O10+Q10+S10+U10+W10+Y10+AA10+AC10+AE10+AG10+AI10</f>
        <v>63</v>
      </c>
      <c r="AL10" s="364">
        <f t="shared" si="20"/>
        <v>1512000</v>
      </c>
      <c r="AM10" s="376"/>
    </row>
    <row r="11" customHeight="1" spans="1:39">
      <c r="A11" s="364">
        <v>7</v>
      </c>
      <c r="B11" s="365" t="s">
        <v>491</v>
      </c>
      <c r="C11" s="365" t="s">
        <v>492</v>
      </c>
      <c r="D11" s="364">
        <v>6</v>
      </c>
      <c r="E11" s="364">
        <v>46000</v>
      </c>
      <c r="F11" s="364">
        <v>276000</v>
      </c>
      <c r="G11" s="366">
        <v>1</v>
      </c>
      <c r="H11" s="366">
        <f t="shared" si="0"/>
        <v>46000</v>
      </c>
      <c r="I11" s="366">
        <v>6</v>
      </c>
      <c r="J11" s="366">
        <f t="shared" si="1"/>
        <v>276000</v>
      </c>
      <c r="K11" s="366">
        <v>0</v>
      </c>
      <c r="L11" s="366">
        <f t="shared" si="2"/>
        <v>0</v>
      </c>
      <c r="M11" s="364">
        <v>6</v>
      </c>
      <c r="N11" s="364">
        <f t="shared" si="3"/>
        <v>276000</v>
      </c>
      <c r="O11" s="366">
        <v>6</v>
      </c>
      <c r="P11" s="366">
        <f t="shared" si="4"/>
        <v>276000</v>
      </c>
      <c r="Q11" s="364">
        <v>6</v>
      </c>
      <c r="R11" s="364">
        <f t="shared" si="5"/>
        <v>276000</v>
      </c>
      <c r="S11" s="364">
        <v>6</v>
      </c>
      <c r="T11" s="364">
        <f t="shared" si="6"/>
        <v>276000</v>
      </c>
      <c r="U11" s="366">
        <v>0</v>
      </c>
      <c r="V11" s="366">
        <f t="shared" si="7"/>
        <v>0</v>
      </c>
      <c r="W11" s="366">
        <v>6</v>
      </c>
      <c r="X11" s="366">
        <f t="shared" si="8"/>
        <v>276000</v>
      </c>
      <c r="Y11" s="366">
        <v>0</v>
      </c>
      <c r="Z11" s="366">
        <f t="shared" si="9"/>
        <v>0</v>
      </c>
      <c r="AA11" s="366">
        <v>6</v>
      </c>
      <c r="AB11" s="366">
        <f t="shared" si="10"/>
        <v>276000</v>
      </c>
      <c r="AC11" s="366">
        <v>6</v>
      </c>
      <c r="AD11" s="366">
        <f t="shared" si="11"/>
        <v>276000</v>
      </c>
      <c r="AE11" s="364">
        <v>6</v>
      </c>
      <c r="AF11" s="364">
        <f t="shared" si="12"/>
        <v>276000</v>
      </c>
      <c r="AG11" s="366">
        <v>3</v>
      </c>
      <c r="AH11" s="366">
        <f t="shared" si="13"/>
        <v>138000</v>
      </c>
      <c r="AI11" s="366">
        <v>3</v>
      </c>
      <c r="AJ11" s="364">
        <f t="shared" si="14"/>
        <v>138000</v>
      </c>
      <c r="AK11" s="364">
        <f t="shared" ref="AK11:AL11" si="21">G11+I11+K11+M11+O11+Q11+S11+U11+W11+Y11+AA11+AC11+AE11+AG11+AI11</f>
        <v>61</v>
      </c>
      <c r="AL11" s="364">
        <f t="shared" si="21"/>
        <v>2806000</v>
      </c>
      <c r="AM11" s="376"/>
    </row>
    <row r="12" customHeight="1" spans="1:39">
      <c r="A12" s="364">
        <v>8</v>
      </c>
      <c r="B12" s="367" t="s">
        <v>493</v>
      </c>
      <c r="C12" s="365"/>
      <c r="D12" s="364">
        <v>6</v>
      </c>
      <c r="E12" s="364">
        <v>2700</v>
      </c>
      <c r="F12" s="364">
        <v>16200</v>
      </c>
      <c r="G12" s="366">
        <v>1</v>
      </c>
      <c r="H12" s="366">
        <f t="shared" si="0"/>
        <v>2700</v>
      </c>
      <c r="I12" s="366">
        <v>6</v>
      </c>
      <c r="J12" s="366">
        <f t="shared" si="1"/>
        <v>16200</v>
      </c>
      <c r="K12" s="366">
        <v>0</v>
      </c>
      <c r="L12" s="366">
        <f t="shared" si="2"/>
        <v>0</v>
      </c>
      <c r="M12" s="364">
        <v>6</v>
      </c>
      <c r="N12" s="364">
        <f t="shared" si="3"/>
        <v>16200</v>
      </c>
      <c r="O12" s="366">
        <v>6</v>
      </c>
      <c r="P12" s="366">
        <f t="shared" si="4"/>
        <v>16200</v>
      </c>
      <c r="Q12" s="364">
        <v>6</v>
      </c>
      <c r="R12" s="364">
        <f t="shared" si="5"/>
        <v>16200</v>
      </c>
      <c r="S12" s="364">
        <v>6</v>
      </c>
      <c r="T12" s="364">
        <f t="shared" si="6"/>
        <v>16200</v>
      </c>
      <c r="U12" s="366">
        <v>0</v>
      </c>
      <c r="V12" s="366">
        <f t="shared" si="7"/>
        <v>0</v>
      </c>
      <c r="W12" s="366">
        <v>6</v>
      </c>
      <c r="X12" s="366">
        <f t="shared" si="8"/>
        <v>16200</v>
      </c>
      <c r="Y12" s="366">
        <v>0</v>
      </c>
      <c r="Z12" s="366">
        <f t="shared" si="9"/>
        <v>0</v>
      </c>
      <c r="AA12" s="366">
        <v>6</v>
      </c>
      <c r="AB12" s="366">
        <f t="shared" si="10"/>
        <v>16200</v>
      </c>
      <c r="AC12" s="366">
        <v>6</v>
      </c>
      <c r="AD12" s="366">
        <f t="shared" si="11"/>
        <v>16200</v>
      </c>
      <c r="AE12" s="364">
        <v>6</v>
      </c>
      <c r="AF12" s="364">
        <f t="shared" si="12"/>
        <v>16200</v>
      </c>
      <c r="AG12" s="366">
        <v>3</v>
      </c>
      <c r="AH12" s="366">
        <f t="shared" si="13"/>
        <v>8100</v>
      </c>
      <c r="AI12" s="366">
        <v>3</v>
      </c>
      <c r="AJ12" s="364">
        <f t="shared" si="14"/>
        <v>8100</v>
      </c>
      <c r="AK12" s="364">
        <f t="shared" ref="AK12:AL12" si="22">G12+I12+K12+M12+O12+Q12+S12+U12+W12+Y12+AA12+AC12+AE12+AG12+AI12</f>
        <v>61</v>
      </c>
      <c r="AL12" s="364">
        <f t="shared" si="22"/>
        <v>164700</v>
      </c>
      <c r="AM12" s="376"/>
    </row>
    <row r="13" customHeight="1" spans="1:39">
      <c r="A13" s="364">
        <v>9</v>
      </c>
      <c r="B13" s="365" t="s">
        <v>494</v>
      </c>
      <c r="C13" s="365" t="s">
        <v>495</v>
      </c>
      <c r="D13" s="364">
        <v>6</v>
      </c>
      <c r="E13" s="364">
        <v>3000</v>
      </c>
      <c r="F13" s="364">
        <v>18000</v>
      </c>
      <c r="G13" s="366">
        <v>1</v>
      </c>
      <c r="H13" s="366">
        <f t="shared" si="0"/>
        <v>3000</v>
      </c>
      <c r="I13" s="366">
        <v>6</v>
      </c>
      <c r="J13" s="366">
        <f t="shared" si="1"/>
        <v>18000</v>
      </c>
      <c r="K13" s="366">
        <v>0</v>
      </c>
      <c r="L13" s="366">
        <f t="shared" si="2"/>
        <v>0</v>
      </c>
      <c r="M13" s="364">
        <v>6</v>
      </c>
      <c r="N13" s="364">
        <f t="shared" si="3"/>
        <v>18000</v>
      </c>
      <c r="O13" s="366">
        <v>6</v>
      </c>
      <c r="P13" s="366">
        <f t="shared" si="4"/>
        <v>18000</v>
      </c>
      <c r="Q13" s="364">
        <v>6</v>
      </c>
      <c r="R13" s="364">
        <f t="shared" si="5"/>
        <v>18000</v>
      </c>
      <c r="S13" s="364">
        <v>6</v>
      </c>
      <c r="T13" s="364">
        <f t="shared" si="6"/>
        <v>18000</v>
      </c>
      <c r="U13" s="366">
        <v>0</v>
      </c>
      <c r="V13" s="366">
        <f t="shared" si="7"/>
        <v>0</v>
      </c>
      <c r="W13" s="366">
        <v>6</v>
      </c>
      <c r="X13" s="366">
        <f t="shared" si="8"/>
        <v>18000</v>
      </c>
      <c r="Y13" s="366">
        <v>0</v>
      </c>
      <c r="Z13" s="366">
        <f t="shared" si="9"/>
        <v>0</v>
      </c>
      <c r="AA13" s="366">
        <v>6</v>
      </c>
      <c r="AB13" s="366">
        <f t="shared" si="10"/>
        <v>18000</v>
      </c>
      <c r="AC13" s="366">
        <v>6</v>
      </c>
      <c r="AD13" s="366">
        <f t="shared" si="11"/>
        <v>18000</v>
      </c>
      <c r="AE13" s="364">
        <v>6</v>
      </c>
      <c r="AF13" s="364">
        <f t="shared" si="12"/>
        <v>18000</v>
      </c>
      <c r="AG13" s="366">
        <v>3</v>
      </c>
      <c r="AH13" s="366">
        <f t="shared" si="13"/>
        <v>9000</v>
      </c>
      <c r="AI13" s="366">
        <v>3</v>
      </c>
      <c r="AJ13" s="364">
        <f t="shared" si="14"/>
        <v>9000</v>
      </c>
      <c r="AK13" s="364">
        <f t="shared" ref="AK13:AL13" si="23">G13+I13+K13+M13+O13+Q13+S13+U13+W13+Y13+AA13+AC13+AE13+AG13+AI13</f>
        <v>61</v>
      </c>
      <c r="AL13" s="364">
        <f t="shared" si="23"/>
        <v>183000</v>
      </c>
      <c r="AM13" s="376"/>
    </row>
    <row r="14" customHeight="1" spans="1:39">
      <c r="A14" s="364">
        <v>10</v>
      </c>
      <c r="B14" s="365" t="s">
        <v>496</v>
      </c>
      <c r="C14" s="365"/>
      <c r="D14" s="364">
        <v>6</v>
      </c>
      <c r="E14" s="364">
        <v>2000</v>
      </c>
      <c r="F14" s="364">
        <v>12000</v>
      </c>
      <c r="G14" s="366">
        <v>1</v>
      </c>
      <c r="H14" s="366">
        <f t="shared" si="0"/>
        <v>2000</v>
      </c>
      <c r="I14" s="366">
        <v>6</v>
      </c>
      <c r="J14" s="366">
        <f t="shared" si="1"/>
        <v>12000</v>
      </c>
      <c r="K14" s="366">
        <v>0</v>
      </c>
      <c r="L14" s="366">
        <f t="shared" si="2"/>
        <v>0</v>
      </c>
      <c r="M14" s="364">
        <v>6</v>
      </c>
      <c r="N14" s="364">
        <f t="shared" si="3"/>
        <v>12000</v>
      </c>
      <c r="O14" s="366">
        <v>6</v>
      </c>
      <c r="P14" s="366">
        <f t="shared" si="4"/>
        <v>12000</v>
      </c>
      <c r="Q14" s="364">
        <v>6</v>
      </c>
      <c r="R14" s="364">
        <f t="shared" si="5"/>
        <v>12000</v>
      </c>
      <c r="S14" s="364">
        <v>6</v>
      </c>
      <c r="T14" s="364">
        <f t="shared" si="6"/>
        <v>12000</v>
      </c>
      <c r="U14" s="366">
        <v>0</v>
      </c>
      <c r="V14" s="366">
        <f t="shared" si="7"/>
        <v>0</v>
      </c>
      <c r="W14" s="366">
        <v>6</v>
      </c>
      <c r="X14" s="366">
        <f t="shared" si="8"/>
        <v>12000</v>
      </c>
      <c r="Y14" s="366">
        <v>0</v>
      </c>
      <c r="Z14" s="366">
        <f t="shared" si="9"/>
        <v>0</v>
      </c>
      <c r="AA14" s="366">
        <v>6</v>
      </c>
      <c r="AB14" s="366">
        <f t="shared" si="10"/>
        <v>12000</v>
      </c>
      <c r="AC14" s="366">
        <v>6</v>
      </c>
      <c r="AD14" s="366">
        <f t="shared" si="11"/>
        <v>12000</v>
      </c>
      <c r="AE14" s="364">
        <v>6</v>
      </c>
      <c r="AF14" s="364">
        <f t="shared" si="12"/>
        <v>12000</v>
      </c>
      <c r="AG14" s="366">
        <v>3</v>
      </c>
      <c r="AH14" s="366">
        <f t="shared" si="13"/>
        <v>6000</v>
      </c>
      <c r="AI14" s="366">
        <v>3</v>
      </c>
      <c r="AJ14" s="364">
        <f t="shared" si="14"/>
        <v>6000</v>
      </c>
      <c r="AK14" s="364">
        <f t="shared" ref="AK14:AL14" si="24">G14+I14+K14+M14+O14+Q14+S14+U14+W14+Y14+AA14+AC14+AE14+AG14+AI14</f>
        <v>61</v>
      </c>
      <c r="AL14" s="364">
        <f t="shared" si="24"/>
        <v>122000</v>
      </c>
      <c r="AM14" s="376"/>
    </row>
    <row r="15" customHeight="1" spans="1:39">
      <c r="A15" s="364">
        <v>11</v>
      </c>
      <c r="B15" s="365" t="s">
        <v>497</v>
      </c>
      <c r="C15" s="365"/>
      <c r="D15" s="364">
        <v>6</v>
      </c>
      <c r="E15" s="364">
        <v>3000</v>
      </c>
      <c r="F15" s="364">
        <v>18000</v>
      </c>
      <c r="G15" s="366">
        <v>1</v>
      </c>
      <c r="H15" s="366">
        <f t="shared" si="0"/>
        <v>3000</v>
      </c>
      <c r="I15" s="366">
        <v>6</v>
      </c>
      <c r="J15" s="366">
        <f t="shared" si="1"/>
        <v>18000</v>
      </c>
      <c r="K15" s="366">
        <v>0</v>
      </c>
      <c r="L15" s="366">
        <f t="shared" si="2"/>
        <v>0</v>
      </c>
      <c r="M15" s="364">
        <v>4</v>
      </c>
      <c r="N15" s="364">
        <f t="shared" si="3"/>
        <v>12000</v>
      </c>
      <c r="O15" s="366">
        <v>6</v>
      </c>
      <c r="P15" s="366">
        <f t="shared" si="4"/>
        <v>18000</v>
      </c>
      <c r="Q15" s="364">
        <v>6</v>
      </c>
      <c r="R15" s="364">
        <f t="shared" si="5"/>
        <v>18000</v>
      </c>
      <c r="S15" s="364">
        <v>6</v>
      </c>
      <c r="T15" s="364">
        <f t="shared" si="6"/>
        <v>18000</v>
      </c>
      <c r="U15" s="366">
        <v>0</v>
      </c>
      <c r="V15" s="366">
        <f t="shared" si="7"/>
        <v>0</v>
      </c>
      <c r="W15" s="366">
        <v>6</v>
      </c>
      <c r="X15" s="366">
        <f t="shared" si="8"/>
        <v>18000</v>
      </c>
      <c r="Y15" s="366">
        <v>0</v>
      </c>
      <c r="Z15" s="366">
        <f t="shared" si="9"/>
        <v>0</v>
      </c>
      <c r="AA15" s="366">
        <v>6</v>
      </c>
      <c r="AB15" s="366">
        <f t="shared" si="10"/>
        <v>18000</v>
      </c>
      <c r="AC15" s="366">
        <v>6</v>
      </c>
      <c r="AD15" s="366">
        <f t="shared" si="11"/>
        <v>18000</v>
      </c>
      <c r="AE15" s="364">
        <v>6</v>
      </c>
      <c r="AF15" s="364">
        <f t="shared" si="12"/>
        <v>18000</v>
      </c>
      <c r="AG15" s="366">
        <v>3</v>
      </c>
      <c r="AH15" s="366">
        <f t="shared" si="13"/>
        <v>9000</v>
      </c>
      <c r="AI15" s="366">
        <v>3</v>
      </c>
      <c r="AJ15" s="364">
        <f t="shared" si="14"/>
        <v>9000</v>
      </c>
      <c r="AK15" s="364">
        <f t="shared" ref="AK15:AL15" si="25">G15+I15+K15+M15+O15+Q15+S15+U15+W15+Y15+AA15+AC15+AE15+AG15+AI15</f>
        <v>59</v>
      </c>
      <c r="AL15" s="364">
        <f t="shared" si="25"/>
        <v>177000</v>
      </c>
      <c r="AM15" s="376"/>
    </row>
    <row r="16" customHeight="1" spans="1:39">
      <c r="A16" s="364">
        <v>12</v>
      </c>
      <c r="B16" s="365" t="s">
        <v>498</v>
      </c>
      <c r="C16" s="365"/>
      <c r="D16" s="364">
        <v>6</v>
      </c>
      <c r="E16" s="364">
        <v>7000</v>
      </c>
      <c r="F16" s="364">
        <v>42000</v>
      </c>
      <c r="G16" s="366">
        <v>1</v>
      </c>
      <c r="H16" s="366">
        <f t="shared" si="0"/>
        <v>7000</v>
      </c>
      <c r="I16" s="366">
        <v>6</v>
      </c>
      <c r="J16" s="366">
        <f t="shared" si="1"/>
        <v>42000</v>
      </c>
      <c r="K16" s="366">
        <v>0</v>
      </c>
      <c r="L16" s="366">
        <f t="shared" si="2"/>
        <v>0</v>
      </c>
      <c r="M16" s="364">
        <v>6</v>
      </c>
      <c r="N16" s="364">
        <f t="shared" si="3"/>
        <v>42000</v>
      </c>
      <c r="O16" s="366">
        <v>6</v>
      </c>
      <c r="P16" s="366">
        <f t="shared" si="4"/>
        <v>42000</v>
      </c>
      <c r="Q16" s="364">
        <v>6</v>
      </c>
      <c r="R16" s="364">
        <f t="shared" si="5"/>
        <v>42000</v>
      </c>
      <c r="S16" s="364">
        <v>6</v>
      </c>
      <c r="T16" s="364">
        <f t="shared" si="6"/>
        <v>42000</v>
      </c>
      <c r="U16" s="366">
        <v>0</v>
      </c>
      <c r="V16" s="366">
        <f t="shared" si="7"/>
        <v>0</v>
      </c>
      <c r="W16" s="366">
        <v>6</v>
      </c>
      <c r="X16" s="366">
        <f t="shared" si="8"/>
        <v>42000</v>
      </c>
      <c r="Y16" s="366">
        <v>0</v>
      </c>
      <c r="Z16" s="366">
        <f t="shared" si="9"/>
        <v>0</v>
      </c>
      <c r="AA16" s="366">
        <v>6</v>
      </c>
      <c r="AB16" s="366">
        <f t="shared" si="10"/>
        <v>42000</v>
      </c>
      <c r="AC16" s="366">
        <v>6</v>
      </c>
      <c r="AD16" s="366">
        <f t="shared" si="11"/>
        <v>42000</v>
      </c>
      <c r="AE16" s="364">
        <v>6</v>
      </c>
      <c r="AF16" s="364">
        <f t="shared" si="12"/>
        <v>42000</v>
      </c>
      <c r="AG16" s="366">
        <v>3</v>
      </c>
      <c r="AH16" s="366">
        <f t="shared" si="13"/>
        <v>21000</v>
      </c>
      <c r="AI16" s="366">
        <v>3</v>
      </c>
      <c r="AJ16" s="364">
        <f t="shared" si="14"/>
        <v>21000</v>
      </c>
      <c r="AK16" s="364">
        <f t="shared" ref="AK16:AL16" si="26">G16+I16+K16+M16+O16+Q16+S16+U16+W16+Y16+AA16+AC16+AE16+AG16+AI16</f>
        <v>61</v>
      </c>
      <c r="AL16" s="364">
        <f t="shared" si="26"/>
        <v>427000</v>
      </c>
      <c r="AM16" s="376"/>
    </row>
    <row r="17" customHeight="1" spans="1:39">
      <c r="A17" s="364">
        <v>13</v>
      </c>
      <c r="B17" s="367" t="s">
        <v>499</v>
      </c>
      <c r="C17" s="365"/>
      <c r="D17" s="364">
        <v>6</v>
      </c>
      <c r="E17" s="364">
        <v>40000</v>
      </c>
      <c r="F17" s="364">
        <v>240000</v>
      </c>
      <c r="G17" s="366">
        <v>1</v>
      </c>
      <c r="H17" s="366">
        <f t="shared" si="0"/>
        <v>40000</v>
      </c>
      <c r="I17" s="366">
        <v>6</v>
      </c>
      <c r="J17" s="366">
        <f t="shared" si="1"/>
        <v>240000</v>
      </c>
      <c r="K17" s="366">
        <v>0</v>
      </c>
      <c r="L17" s="366">
        <f t="shared" si="2"/>
        <v>0</v>
      </c>
      <c r="M17" s="364">
        <v>5</v>
      </c>
      <c r="N17" s="364">
        <f t="shared" si="3"/>
        <v>200000</v>
      </c>
      <c r="O17" s="366">
        <v>6</v>
      </c>
      <c r="P17" s="366">
        <f t="shared" si="4"/>
        <v>240000</v>
      </c>
      <c r="Q17" s="364">
        <v>6</v>
      </c>
      <c r="R17" s="364">
        <f t="shared" si="5"/>
        <v>240000</v>
      </c>
      <c r="S17" s="364">
        <v>6</v>
      </c>
      <c r="T17" s="364">
        <f t="shared" si="6"/>
        <v>240000</v>
      </c>
      <c r="U17" s="366">
        <v>0</v>
      </c>
      <c r="V17" s="366">
        <f t="shared" si="7"/>
        <v>0</v>
      </c>
      <c r="W17" s="366">
        <v>6</v>
      </c>
      <c r="X17" s="366">
        <f t="shared" si="8"/>
        <v>240000</v>
      </c>
      <c r="Y17" s="366">
        <v>0</v>
      </c>
      <c r="Z17" s="366">
        <f t="shared" si="9"/>
        <v>0</v>
      </c>
      <c r="AA17" s="366">
        <v>6</v>
      </c>
      <c r="AB17" s="366">
        <f t="shared" si="10"/>
        <v>240000</v>
      </c>
      <c r="AC17" s="366">
        <v>5</v>
      </c>
      <c r="AD17" s="366">
        <f t="shared" si="11"/>
        <v>200000</v>
      </c>
      <c r="AE17" s="364">
        <v>6</v>
      </c>
      <c r="AF17" s="364">
        <f t="shared" si="12"/>
        <v>240000</v>
      </c>
      <c r="AG17" s="366">
        <v>3</v>
      </c>
      <c r="AH17" s="366">
        <f t="shared" si="13"/>
        <v>120000</v>
      </c>
      <c r="AI17" s="366">
        <v>3</v>
      </c>
      <c r="AJ17" s="364">
        <f t="shared" si="14"/>
        <v>120000</v>
      </c>
      <c r="AK17" s="364">
        <f t="shared" ref="AK17:AL17" si="27">G17+I17+K17+M17+O17+Q17+S17+U17+W17+Y17+AA17+AC17+AE17+AG17+AI17</f>
        <v>59</v>
      </c>
      <c r="AL17" s="364">
        <f t="shared" si="27"/>
        <v>2360000</v>
      </c>
      <c r="AM17" s="376"/>
    </row>
    <row r="18" customHeight="1" spans="1:39">
      <c r="A18" s="364">
        <v>14</v>
      </c>
      <c r="B18" s="365" t="s">
        <v>500</v>
      </c>
      <c r="C18" s="365" t="s">
        <v>495</v>
      </c>
      <c r="D18" s="364">
        <v>6</v>
      </c>
      <c r="E18" s="364">
        <v>15000</v>
      </c>
      <c r="F18" s="364">
        <v>90000</v>
      </c>
      <c r="G18" s="366">
        <v>1</v>
      </c>
      <c r="H18" s="366">
        <f t="shared" si="0"/>
        <v>15000</v>
      </c>
      <c r="I18" s="366">
        <v>6</v>
      </c>
      <c r="J18" s="366">
        <f t="shared" si="1"/>
        <v>90000</v>
      </c>
      <c r="K18" s="366">
        <v>0</v>
      </c>
      <c r="L18" s="366">
        <f t="shared" si="2"/>
        <v>0</v>
      </c>
      <c r="M18" s="364">
        <v>5</v>
      </c>
      <c r="N18" s="364">
        <f t="shared" si="3"/>
        <v>75000</v>
      </c>
      <c r="O18" s="366">
        <v>6</v>
      </c>
      <c r="P18" s="366">
        <f t="shared" si="4"/>
        <v>90000</v>
      </c>
      <c r="Q18" s="364">
        <v>6</v>
      </c>
      <c r="R18" s="364">
        <f t="shared" si="5"/>
        <v>90000</v>
      </c>
      <c r="S18" s="364">
        <v>6</v>
      </c>
      <c r="T18" s="364">
        <f t="shared" si="6"/>
        <v>90000</v>
      </c>
      <c r="U18" s="366">
        <v>0</v>
      </c>
      <c r="V18" s="366">
        <f t="shared" si="7"/>
        <v>0</v>
      </c>
      <c r="W18" s="366">
        <v>6</v>
      </c>
      <c r="X18" s="366">
        <f t="shared" si="8"/>
        <v>90000</v>
      </c>
      <c r="Y18" s="366">
        <v>0</v>
      </c>
      <c r="Z18" s="366">
        <f t="shared" si="9"/>
        <v>0</v>
      </c>
      <c r="AA18" s="366">
        <v>6</v>
      </c>
      <c r="AB18" s="366">
        <f t="shared" si="10"/>
        <v>90000</v>
      </c>
      <c r="AC18" s="366">
        <v>5</v>
      </c>
      <c r="AD18" s="366">
        <f t="shared" si="11"/>
        <v>75000</v>
      </c>
      <c r="AE18" s="366">
        <v>0</v>
      </c>
      <c r="AF18" s="364">
        <f t="shared" si="12"/>
        <v>0</v>
      </c>
      <c r="AG18" s="366">
        <v>3</v>
      </c>
      <c r="AH18" s="366">
        <f t="shared" si="13"/>
        <v>45000</v>
      </c>
      <c r="AI18" s="366">
        <v>3</v>
      </c>
      <c r="AJ18" s="364">
        <f t="shared" si="14"/>
        <v>45000</v>
      </c>
      <c r="AK18" s="364">
        <f t="shared" ref="AK18:AL18" si="28">G18+I18+K18+M18+O18+Q18+S18+U18+W18+Y18+AA18+AC18+AE18+AG18+AI18</f>
        <v>53</v>
      </c>
      <c r="AL18" s="364">
        <f t="shared" si="28"/>
        <v>795000</v>
      </c>
      <c r="AM18" s="376"/>
    </row>
    <row r="19" customHeight="1" spans="1:39">
      <c r="A19" s="161"/>
      <c r="B19" s="368" t="s">
        <v>31</v>
      </c>
      <c r="C19" s="3"/>
      <c r="D19" s="369">
        <f t="shared" ref="D19:AJ19" si="29">SUM(D5:D18)</f>
        <v>86</v>
      </c>
      <c r="E19" s="369">
        <f t="shared" si="29"/>
        <v>199800</v>
      </c>
      <c r="F19" s="369">
        <f t="shared" si="29"/>
        <v>1206800</v>
      </c>
      <c r="G19" s="369">
        <f t="shared" si="29"/>
        <v>13</v>
      </c>
      <c r="H19" s="369">
        <f t="shared" si="29"/>
        <v>240700</v>
      </c>
      <c r="I19" s="369">
        <f t="shared" si="29"/>
        <v>86</v>
      </c>
      <c r="J19" s="369">
        <f t="shared" si="29"/>
        <v>1206800</v>
      </c>
      <c r="K19" s="369">
        <f t="shared" si="29"/>
        <v>0</v>
      </c>
      <c r="L19" s="369">
        <f t="shared" si="29"/>
        <v>0</v>
      </c>
      <c r="M19" s="369">
        <f t="shared" si="29"/>
        <v>76</v>
      </c>
      <c r="N19" s="369">
        <f t="shared" si="29"/>
        <v>1121800</v>
      </c>
      <c r="O19" s="369">
        <f t="shared" si="29"/>
        <v>86</v>
      </c>
      <c r="P19" s="369">
        <f t="shared" si="29"/>
        <v>1206800</v>
      </c>
      <c r="Q19" s="369">
        <f t="shared" si="29"/>
        <v>86</v>
      </c>
      <c r="R19" s="369">
        <f t="shared" si="29"/>
        <v>1206800</v>
      </c>
      <c r="S19" s="369">
        <f t="shared" si="29"/>
        <v>86</v>
      </c>
      <c r="T19" s="369">
        <f t="shared" si="29"/>
        <v>1206800</v>
      </c>
      <c r="U19" s="369">
        <f t="shared" si="29"/>
        <v>0</v>
      </c>
      <c r="V19" s="369">
        <f t="shared" si="29"/>
        <v>0</v>
      </c>
      <c r="W19" s="369">
        <f t="shared" si="29"/>
        <v>86</v>
      </c>
      <c r="X19" s="369">
        <f t="shared" si="29"/>
        <v>1206800</v>
      </c>
      <c r="Y19" s="369">
        <f t="shared" si="29"/>
        <v>0</v>
      </c>
      <c r="Z19" s="369">
        <f t="shared" si="29"/>
        <v>0</v>
      </c>
      <c r="AA19" s="369">
        <f t="shared" si="29"/>
        <v>86</v>
      </c>
      <c r="AB19" s="369">
        <f t="shared" si="29"/>
        <v>1206800</v>
      </c>
      <c r="AC19" s="369">
        <f t="shared" si="29"/>
        <v>84</v>
      </c>
      <c r="AD19" s="369">
        <f t="shared" si="29"/>
        <v>1151800</v>
      </c>
      <c r="AE19" s="369">
        <f t="shared" si="29"/>
        <v>80</v>
      </c>
      <c r="AF19" s="369">
        <f t="shared" si="29"/>
        <v>1120800</v>
      </c>
      <c r="AG19" s="369">
        <f t="shared" si="29"/>
        <v>43</v>
      </c>
      <c r="AH19" s="369">
        <f t="shared" si="29"/>
        <v>605400</v>
      </c>
      <c r="AI19" s="369">
        <f t="shared" si="29"/>
        <v>43</v>
      </c>
      <c r="AJ19" s="369">
        <f t="shared" si="29"/>
        <v>605400</v>
      </c>
      <c r="AK19" s="369">
        <f t="shared" ref="AK19:AL19" si="30">G19+I19+K19+M19+O19+Q19+S19+U19+W19+Y19+AA19+AC19+AE19+AG19+AI19</f>
        <v>855</v>
      </c>
      <c r="AL19" s="369">
        <f t="shared" si="30"/>
        <v>12086700</v>
      </c>
      <c r="AM19" s="377"/>
    </row>
    <row r="20" customHeight="1" spans="1:39">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row>
  </sheetData>
  <mergeCells count="20">
    <mergeCell ref="A1:F1"/>
    <mergeCell ref="A2:F2"/>
    <mergeCell ref="A3:C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B19:C19"/>
  </mergeCells>
  <printOptions horizontalCentered="1" gridLines="1"/>
  <pageMargins left="0.7" right="0.7" top="0.75" bottom="0.75" header="0" footer="0"/>
  <pageSetup paperSize="1" scale="80" pageOrder="overThenDown" orientation="landscape" cellComments="atEnd"/>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workbookViewId="0">
      <pane xSplit="6" ySplit="4" topLeftCell="G5" activePane="bottomRight" state="frozen"/>
      <selection/>
      <selection pane="topRight"/>
      <selection pane="bottomLeft"/>
      <selection pane="bottomRight" activeCell="D5" sqref="D5"/>
    </sheetView>
  </sheetViews>
  <sheetFormatPr defaultColWidth="14.4259259259259" defaultRowHeight="15.75" customHeight="1"/>
  <cols>
    <col min="1" max="1" width="8.13888888888889" customWidth="1"/>
    <col min="2" max="2" width="25.287037037037" customWidth="1"/>
    <col min="3" max="3" width="45.712962962963" style="324" customWidth="1"/>
    <col min="4" max="4" width="12.5740740740741" customWidth="1"/>
    <col min="5" max="5" width="9.13888888888889" customWidth="1"/>
    <col min="6" max="6" width="13.287037037037" customWidth="1"/>
    <col min="7" max="7" width="5.57407407407407" customWidth="1"/>
    <col min="8" max="8" width="11.8611111111111" customWidth="1"/>
    <col min="9" max="9" width="5.42592592592593" customWidth="1"/>
    <col min="10" max="10" width="15.5740740740741" customWidth="1"/>
    <col min="11" max="11" width="10.1388888888889" customWidth="1"/>
    <col min="12" max="12" width="12" customWidth="1"/>
    <col min="13" max="13" width="6.13888888888889" customWidth="1"/>
    <col min="14" max="14" width="10.1388888888889" customWidth="1"/>
    <col min="22" max="22" width="19.287037037037" customWidth="1"/>
  </cols>
  <sheetData>
    <row r="1" ht="21" spans="1:26">
      <c r="A1" s="325" t="s">
        <v>32</v>
      </c>
      <c r="B1" s="2"/>
      <c r="C1" s="326"/>
      <c r="D1" s="2"/>
      <c r="E1" s="2"/>
      <c r="F1" s="3"/>
      <c r="G1" s="327"/>
      <c r="H1" s="327"/>
      <c r="I1" s="327"/>
      <c r="J1" s="327"/>
      <c r="K1" s="327"/>
      <c r="L1" s="327"/>
      <c r="M1" s="327"/>
      <c r="N1" s="276"/>
      <c r="O1" s="342"/>
      <c r="P1" s="342"/>
      <c r="Q1" s="342"/>
      <c r="R1" s="342"/>
      <c r="S1" s="342"/>
      <c r="T1" s="342"/>
      <c r="U1" s="342"/>
      <c r="V1" s="342"/>
      <c r="W1" s="342"/>
      <c r="X1" s="342"/>
      <c r="Y1" s="342"/>
      <c r="Z1" s="342"/>
    </row>
    <row r="2" ht="15.6" spans="1:26">
      <c r="A2" s="328" t="s">
        <v>501</v>
      </c>
      <c r="B2" s="2"/>
      <c r="C2" s="326"/>
      <c r="D2" s="2"/>
      <c r="E2" s="2"/>
      <c r="F2" s="3"/>
      <c r="G2" s="327"/>
      <c r="H2" s="327"/>
      <c r="I2" s="327"/>
      <c r="J2" s="327"/>
      <c r="K2" s="327"/>
      <c r="L2" s="327"/>
      <c r="M2" s="327"/>
      <c r="N2" s="327"/>
      <c r="O2" s="342"/>
      <c r="P2" s="342"/>
      <c r="Q2" s="342"/>
      <c r="R2" s="342"/>
      <c r="S2" s="342"/>
      <c r="T2" s="342"/>
      <c r="U2" s="342"/>
      <c r="V2" s="342"/>
      <c r="W2" s="342"/>
      <c r="X2" s="342"/>
      <c r="Y2" s="342"/>
      <c r="Z2" s="342"/>
    </row>
    <row r="3" ht="15.6" spans="1:26">
      <c r="A3" s="329" t="s">
        <v>502</v>
      </c>
      <c r="B3" s="2"/>
      <c r="C3" s="326"/>
      <c r="D3" s="2"/>
      <c r="E3" s="2"/>
      <c r="F3" s="3"/>
      <c r="G3" s="243" t="s">
        <v>18</v>
      </c>
      <c r="H3" s="3"/>
      <c r="I3" s="243" t="s">
        <v>503</v>
      </c>
      <c r="J3" s="3"/>
      <c r="K3" s="243" t="s">
        <v>504</v>
      </c>
      <c r="L3" s="3"/>
      <c r="M3" s="243" t="s">
        <v>505</v>
      </c>
      <c r="N3" s="3"/>
      <c r="O3" s="342"/>
      <c r="P3" s="342"/>
      <c r="Q3" s="342"/>
      <c r="R3" s="342"/>
      <c r="S3" s="342"/>
      <c r="T3" s="342"/>
      <c r="U3" s="342"/>
      <c r="V3" s="342"/>
      <c r="W3" s="342"/>
      <c r="X3" s="342"/>
      <c r="Y3" s="342"/>
      <c r="Z3" s="342"/>
    </row>
    <row r="4" ht="29.25" customHeight="1" spans="1:26">
      <c r="A4" s="330" t="s">
        <v>506</v>
      </c>
      <c r="B4" s="331" t="s">
        <v>234</v>
      </c>
      <c r="C4" s="330" t="s">
        <v>367</v>
      </c>
      <c r="D4" s="330" t="s">
        <v>507</v>
      </c>
      <c r="E4" s="330" t="s">
        <v>508</v>
      </c>
      <c r="F4" s="330" t="s">
        <v>370</v>
      </c>
      <c r="G4" s="292" t="s">
        <v>52</v>
      </c>
      <c r="H4" s="332" t="s">
        <v>372</v>
      </c>
      <c r="I4" s="292" t="s">
        <v>52</v>
      </c>
      <c r="J4" s="332" t="s">
        <v>372</v>
      </c>
      <c r="K4" s="292" t="s">
        <v>371</v>
      </c>
      <c r="L4" s="332" t="s">
        <v>372</v>
      </c>
      <c r="M4" s="292" t="s">
        <v>52</v>
      </c>
      <c r="N4" s="332" t="s">
        <v>372</v>
      </c>
      <c r="O4" s="343"/>
      <c r="P4" s="343"/>
      <c r="Q4" s="343"/>
      <c r="R4" s="343"/>
      <c r="S4" s="343"/>
      <c r="T4" s="343"/>
      <c r="U4" s="343"/>
      <c r="V4" s="343"/>
      <c r="W4" s="343"/>
      <c r="X4" s="343"/>
      <c r="Y4" s="343"/>
      <c r="Z4" s="343"/>
    </row>
    <row r="5" ht="336" spans="1:26">
      <c r="A5" s="333">
        <v>1</v>
      </c>
      <c r="B5" s="14" t="s">
        <v>509</v>
      </c>
      <c r="C5" s="14" t="s">
        <v>510</v>
      </c>
      <c r="D5" s="333">
        <v>60</v>
      </c>
      <c r="E5" s="333">
        <v>55000</v>
      </c>
      <c r="F5" s="13">
        <v>3300000</v>
      </c>
      <c r="G5" s="309">
        <v>5</v>
      </c>
      <c r="H5" s="309">
        <f t="shared" ref="H5:H9" si="0">G5*E5</f>
        <v>275000</v>
      </c>
      <c r="I5" s="309">
        <v>10</v>
      </c>
      <c r="J5" s="309">
        <f t="shared" ref="J5:J9" si="1">I5*E5</f>
        <v>550000</v>
      </c>
      <c r="K5" s="309">
        <v>30</v>
      </c>
      <c r="L5" s="309">
        <f t="shared" ref="L5:L14" si="2">K5*E5</f>
        <v>1650000</v>
      </c>
      <c r="M5" s="309"/>
      <c r="N5" s="152"/>
      <c r="O5" s="38"/>
      <c r="P5" s="38"/>
      <c r="Q5" s="38"/>
      <c r="R5" s="38"/>
      <c r="S5" s="38"/>
      <c r="T5" s="38"/>
      <c r="U5" s="38"/>
      <c r="V5" s="38"/>
      <c r="W5" s="38"/>
      <c r="X5" s="38"/>
      <c r="Y5" s="38"/>
      <c r="Z5" s="38"/>
    </row>
    <row r="6" ht="108" spans="1:26">
      <c r="A6" s="333">
        <v>2</v>
      </c>
      <c r="B6" s="14" t="s">
        <v>511</v>
      </c>
      <c r="C6" s="14" t="s">
        <v>512</v>
      </c>
      <c r="D6" s="333">
        <v>2</v>
      </c>
      <c r="E6" s="333">
        <v>18000</v>
      </c>
      <c r="F6" s="13">
        <v>36000</v>
      </c>
      <c r="G6" s="309">
        <v>5</v>
      </c>
      <c r="H6" s="309">
        <f t="shared" si="0"/>
        <v>90000</v>
      </c>
      <c r="I6" s="309">
        <v>1</v>
      </c>
      <c r="J6" s="309">
        <f t="shared" si="1"/>
        <v>18000</v>
      </c>
      <c r="K6" s="309">
        <v>1</v>
      </c>
      <c r="L6" s="309">
        <f t="shared" si="2"/>
        <v>18000</v>
      </c>
      <c r="M6" s="309">
        <v>1</v>
      </c>
      <c r="N6" s="152">
        <v>18000</v>
      </c>
      <c r="O6" s="38"/>
      <c r="P6" s="38"/>
      <c r="Q6" s="38"/>
      <c r="R6" s="38"/>
      <c r="S6" s="38"/>
      <c r="T6" s="38"/>
      <c r="U6" s="38"/>
      <c r="V6" s="38"/>
      <c r="W6" s="38"/>
      <c r="X6" s="38"/>
      <c r="Y6" s="38"/>
      <c r="Z6" s="38"/>
    </row>
    <row r="7" ht="120" spans="1:26">
      <c r="A7" s="333">
        <v>3</v>
      </c>
      <c r="B7" s="14" t="s">
        <v>513</v>
      </c>
      <c r="C7" s="14" t="s">
        <v>514</v>
      </c>
      <c r="D7" s="333">
        <v>1</v>
      </c>
      <c r="E7" s="333">
        <v>60000</v>
      </c>
      <c r="F7" s="13">
        <v>60000</v>
      </c>
      <c r="G7" s="309">
        <v>2</v>
      </c>
      <c r="H7" s="309">
        <f t="shared" si="0"/>
        <v>120000</v>
      </c>
      <c r="I7" s="309">
        <v>2</v>
      </c>
      <c r="J7" s="309">
        <f t="shared" si="1"/>
        <v>120000</v>
      </c>
      <c r="K7" s="309">
        <v>1</v>
      </c>
      <c r="L7" s="309">
        <f t="shared" si="2"/>
        <v>60000</v>
      </c>
      <c r="M7" s="309">
        <v>1</v>
      </c>
      <c r="N7" s="152">
        <v>60000</v>
      </c>
      <c r="O7" s="38"/>
      <c r="P7" s="38"/>
      <c r="Q7" s="38"/>
      <c r="R7" s="38"/>
      <c r="S7" s="38"/>
      <c r="T7" s="38"/>
      <c r="U7" s="38"/>
      <c r="V7" s="38"/>
      <c r="W7" s="38"/>
      <c r="X7" s="38"/>
      <c r="Y7" s="38"/>
      <c r="Z7" s="38"/>
    </row>
    <row r="8" ht="156" spans="1:26">
      <c r="A8" s="333">
        <v>4</v>
      </c>
      <c r="B8" s="14" t="s">
        <v>515</v>
      </c>
      <c r="C8" s="14" t="s">
        <v>516</v>
      </c>
      <c r="D8" s="333">
        <v>1</v>
      </c>
      <c r="E8" s="333">
        <v>150000</v>
      </c>
      <c r="F8" s="13">
        <v>150000</v>
      </c>
      <c r="G8" s="309"/>
      <c r="H8" s="309">
        <f t="shared" si="0"/>
        <v>0</v>
      </c>
      <c r="I8" s="309"/>
      <c r="J8" s="309">
        <f t="shared" si="1"/>
        <v>0</v>
      </c>
      <c r="K8" s="309">
        <v>0</v>
      </c>
      <c r="L8" s="309">
        <f t="shared" si="2"/>
        <v>0</v>
      </c>
      <c r="M8" s="309"/>
      <c r="N8" s="152"/>
      <c r="O8" s="38"/>
      <c r="P8" s="38"/>
      <c r="Q8" s="38"/>
      <c r="R8" s="38"/>
      <c r="S8" s="38"/>
      <c r="T8" s="38"/>
      <c r="U8" s="38"/>
      <c r="V8" s="38"/>
      <c r="W8" s="38"/>
      <c r="X8" s="38"/>
      <c r="Y8" s="38"/>
      <c r="Z8" s="38"/>
    </row>
    <row r="9" spans="1:26">
      <c r="A9" s="333">
        <v>5</v>
      </c>
      <c r="B9" s="14" t="s">
        <v>517</v>
      </c>
      <c r="C9" s="14" t="s">
        <v>518</v>
      </c>
      <c r="D9" s="333">
        <v>100</v>
      </c>
      <c r="E9" s="309"/>
      <c r="F9" s="13">
        <v>0</v>
      </c>
      <c r="G9" s="309">
        <v>100</v>
      </c>
      <c r="H9" s="309">
        <f t="shared" si="0"/>
        <v>0</v>
      </c>
      <c r="I9" s="309">
        <v>100</v>
      </c>
      <c r="J9" s="309">
        <f t="shared" si="1"/>
        <v>0</v>
      </c>
      <c r="K9" s="309">
        <v>0</v>
      </c>
      <c r="L9" s="309">
        <f t="shared" si="2"/>
        <v>0</v>
      </c>
      <c r="M9" s="309"/>
      <c r="N9" s="152"/>
      <c r="O9" s="38"/>
      <c r="P9" s="38"/>
      <c r="Q9" s="38"/>
      <c r="R9" s="38"/>
      <c r="S9" s="38"/>
      <c r="T9" s="38"/>
      <c r="U9" s="38"/>
      <c r="V9" s="38"/>
      <c r="W9" s="38"/>
      <c r="X9" s="38"/>
      <c r="Y9" s="38"/>
      <c r="Z9" s="38"/>
    </row>
    <row r="10" spans="1:26">
      <c r="A10" s="334"/>
      <c r="B10" s="18"/>
      <c r="C10" s="18"/>
      <c r="D10" s="334"/>
      <c r="E10" s="309"/>
      <c r="F10" s="13"/>
      <c r="G10" s="309"/>
      <c r="H10" s="13">
        <f>SUM(H5:H9)</f>
        <v>485000</v>
      </c>
      <c r="I10" s="309"/>
      <c r="J10" s="13">
        <f>SUM(J5:J9)</f>
        <v>688000</v>
      </c>
      <c r="K10" s="309"/>
      <c r="L10" s="309">
        <f t="shared" si="2"/>
        <v>0</v>
      </c>
      <c r="M10" s="309"/>
      <c r="N10" s="312"/>
      <c r="O10" s="38"/>
      <c r="P10" s="38"/>
      <c r="Q10" s="38"/>
      <c r="R10" s="38"/>
      <c r="S10" s="38"/>
      <c r="T10" s="38"/>
      <c r="U10" s="38"/>
      <c r="V10" s="38"/>
      <c r="W10" s="38"/>
      <c r="X10" s="38"/>
      <c r="Y10" s="38"/>
      <c r="Z10" s="38"/>
    </row>
    <row r="11" spans="1:26">
      <c r="A11" s="335" t="s">
        <v>519</v>
      </c>
      <c r="B11" s="2"/>
      <c r="C11" s="326"/>
      <c r="D11" s="2"/>
      <c r="E11" s="3"/>
      <c r="F11" s="327"/>
      <c r="G11" s="327"/>
      <c r="H11" s="327"/>
      <c r="I11" s="327"/>
      <c r="J11" s="327"/>
      <c r="K11" s="327"/>
      <c r="L11" s="327">
        <f t="shared" si="2"/>
        <v>0</v>
      </c>
      <c r="M11" s="327"/>
      <c r="N11" s="298"/>
      <c r="O11" s="38"/>
      <c r="P11" s="38"/>
      <c r="Q11" s="38"/>
      <c r="R11" s="38"/>
      <c r="S11" s="38"/>
      <c r="T11" s="38"/>
      <c r="U11" s="38"/>
      <c r="V11" s="38"/>
      <c r="W11" s="38"/>
      <c r="X11" s="38"/>
      <c r="Y11" s="38"/>
      <c r="Z11" s="38"/>
    </row>
    <row r="12" ht="336" spans="1:26">
      <c r="A12" s="333">
        <v>1</v>
      </c>
      <c r="B12" s="14" t="s">
        <v>509</v>
      </c>
      <c r="C12" s="14" t="s">
        <v>510</v>
      </c>
      <c r="D12" s="333">
        <v>30</v>
      </c>
      <c r="E12" s="333">
        <v>55000</v>
      </c>
      <c r="F12" s="13">
        <v>1650000</v>
      </c>
      <c r="G12" s="309"/>
      <c r="H12" s="309">
        <f t="shared" ref="H12:H16" si="3">G12*E12</f>
        <v>0</v>
      </c>
      <c r="I12" s="309">
        <v>10</v>
      </c>
      <c r="J12" s="309">
        <f t="shared" ref="J12:J16" si="4">I12*E12</f>
        <v>550000</v>
      </c>
      <c r="K12" s="309">
        <v>0</v>
      </c>
      <c r="L12" s="309">
        <f t="shared" si="2"/>
        <v>0</v>
      </c>
      <c r="M12" s="309"/>
      <c r="N12" s="312"/>
      <c r="O12" s="38"/>
      <c r="P12" s="38"/>
      <c r="Q12" s="38"/>
      <c r="R12" s="38"/>
      <c r="S12" s="38"/>
      <c r="T12" s="38"/>
      <c r="U12" s="38"/>
      <c r="V12" s="38"/>
      <c r="W12" s="38"/>
      <c r="X12" s="38"/>
      <c r="Y12" s="38"/>
      <c r="Z12" s="38"/>
    </row>
    <row r="13" spans="1:26">
      <c r="A13" s="333">
        <v>2</v>
      </c>
      <c r="B13" s="14" t="s">
        <v>511</v>
      </c>
      <c r="C13" s="14"/>
      <c r="D13" s="333">
        <v>1</v>
      </c>
      <c r="E13" s="333">
        <v>18000</v>
      </c>
      <c r="F13" s="13">
        <v>18000</v>
      </c>
      <c r="G13" s="309"/>
      <c r="H13" s="309">
        <f t="shared" si="3"/>
        <v>0</v>
      </c>
      <c r="I13" s="309"/>
      <c r="J13" s="309">
        <f t="shared" si="4"/>
        <v>0</v>
      </c>
      <c r="K13" s="309">
        <v>1</v>
      </c>
      <c r="L13" s="309">
        <f t="shared" si="2"/>
        <v>18000</v>
      </c>
      <c r="M13" s="309">
        <v>1</v>
      </c>
      <c r="N13" s="152">
        <v>18000</v>
      </c>
      <c r="O13" s="38"/>
      <c r="P13" s="38"/>
      <c r="Q13" s="38"/>
      <c r="R13" s="38"/>
      <c r="S13" s="38"/>
      <c r="T13" s="38"/>
      <c r="U13" s="38"/>
      <c r="V13" s="38"/>
      <c r="W13" s="38"/>
      <c r="X13" s="38"/>
      <c r="Y13" s="38"/>
      <c r="Z13" s="38"/>
    </row>
    <row r="14" ht="120" spans="1:26">
      <c r="A14" s="333">
        <v>3</v>
      </c>
      <c r="B14" s="14" t="s">
        <v>513</v>
      </c>
      <c r="C14" s="14" t="s">
        <v>514</v>
      </c>
      <c r="D14" s="333">
        <v>1</v>
      </c>
      <c r="E14" s="333">
        <v>60000</v>
      </c>
      <c r="F14" s="13">
        <v>60000</v>
      </c>
      <c r="G14" s="309"/>
      <c r="H14" s="309">
        <f t="shared" si="3"/>
        <v>0</v>
      </c>
      <c r="I14" s="309"/>
      <c r="J14" s="309">
        <f t="shared" si="4"/>
        <v>0</v>
      </c>
      <c r="K14" s="309">
        <v>0</v>
      </c>
      <c r="L14" s="309">
        <f t="shared" si="2"/>
        <v>0</v>
      </c>
      <c r="M14" s="309">
        <v>1</v>
      </c>
      <c r="N14" s="152">
        <v>60000</v>
      </c>
      <c r="O14" s="38"/>
      <c r="P14" s="38"/>
      <c r="Q14" s="38"/>
      <c r="R14" s="38"/>
      <c r="S14" s="38"/>
      <c r="T14" s="38"/>
      <c r="U14" s="38"/>
      <c r="V14" s="38"/>
      <c r="W14" s="38"/>
      <c r="X14" s="38"/>
      <c r="Y14" s="38"/>
      <c r="Z14" s="38"/>
    </row>
    <row r="15" spans="1:26">
      <c r="A15" s="333">
        <v>4</v>
      </c>
      <c r="B15" s="14" t="s">
        <v>520</v>
      </c>
      <c r="C15" s="14" t="s">
        <v>521</v>
      </c>
      <c r="D15" s="333">
        <v>60</v>
      </c>
      <c r="E15" s="309"/>
      <c r="F15" s="13">
        <v>0</v>
      </c>
      <c r="G15" s="309"/>
      <c r="H15" s="309">
        <f t="shared" si="3"/>
        <v>0</v>
      </c>
      <c r="I15" s="309"/>
      <c r="J15" s="309">
        <f t="shared" si="4"/>
        <v>0</v>
      </c>
      <c r="K15" s="309">
        <v>0</v>
      </c>
      <c r="L15" s="309">
        <f t="shared" ref="L15:L16" si="5">K15*G15</f>
        <v>0</v>
      </c>
      <c r="M15" s="309"/>
      <c r="N15" s="152"/>
      <c r="O15" s="38"/>
      <c r="P15" s="38"/>
      <c r="Q15" s="38"/>
      <c r="R15" s="38"/>
      <c r="S15" s="38"/>
      <c r="T15" s="38"/>
      <c r="U15" s="38"/>
      <c r="V15" s="38"/>
      <c r="W15" s="38"/>
      <c r="X15" s="38"/>
      <c r="Y15" s="38"/>
      <c r="Z15" s="38"/>
    </row>
    <row r="16" spans="1:26">
      <c r="A16" s="333">
        <v>5</v>
      </c>
      <c r="B16" s="14" t="s">
        <v>522</v>
      </c>
      <c r="C16" s="14" t="s">
        <v>523</v>
      </c>
      <c r="D16" s="333">
        <v>60</v>
      </c>
      <c r="E16" s="13"/>
      <c r="F16" s="13">
        <v>0</v>
      </c>
      <c r="G16" s="309"/>
      <c r="H16" s="309">
        <f t="shared" si="3"/>
        <v>0</v>
      </c>
      <c r="I16" s="309"/>
      <c r="J16" s="309">
        <f t="shared" si="4"/>
        <v>0</v>
      </c>
      <c r="K16" s="309">
        <v>0</v>
      </c>
      <c r="L16" s="309">
        <f t="shared" si="5"/>
        <v>0</v>
      </c>
      <c r="M16" s="309"/>
      <c r="N16" s="152"/>
      <c r="O16" s="38"/>
      <c r="P16" s="38"/>
      <c r="Q16" s="38"/>
      <c r="R16" s="38"/>
      <c r="S16" s="38"/>
      <c r="T16" s="38"/>
      <c r="U16" s="38"/>
      <c r="V16" s="38"/>
      <c r="W16" s="38"/>
      <c r="X16" s="38"/>
      <c r="Y16" s="38"/>
      <c r="Z16" s="38"/>
    </row>
    <row r="17" spans="1:26">
      <c r="A17" s="24"/>
      <c r="B17" s="336"/>
      <c r="C17" s="336"/>
      <c r="D17" s="24"/>
      <c r="E17" s="327"/>
      <c r="F17" s="327"/>
      <c r="G17" s="327"/>
      <c r="H17" s="337">
        <f>SUM(H12:H16)</f>
        <v>0</v>
      </c>
      <c r="I17" s="327"/>
      <c r="J17" s="337">
        <f>SUM(J12:J16)</f>
        <v>550000</v>
      </c>
      <c r="K17" s="327"/>
      <c r="L17" s="337">
        <f>SUM(L12:L16)</f>
        <v>18000</v>
      </c>
      <c r="M17" s="327"/>
      <c r="N17" s="344"/>
      <c r="O17" s="38"/>
      <c r="P17" s="38"/>
      <c r="Q17" s="38"/>
      <c r="R17" s="38"/>
      <c r="S17" s="38"/>
      <c r="T17" s="38"/>
      <c r="U17" s="38"/>
      <c r="V17" s="38"/>
      <c r="W17" s="38"/>
      <c r="X17" s="38"/>
      <c r="Y17" s="38"/>
      <c r="Z17" s="38"/>
    </row>
    <row r="18" spans="1:26">
      <c r="A18" s="335" t="s">
        <v>524</v>
      </c>
      <c r="B18" s="2"/>
      <c r="C18" s="326"/>
      <c r="D18" s="2"/>
      <c r="E18" s="3"/>
      <c r="F18" s="338"/>
      <c r="G18" s="327"/>
      <c r="H18" s="327"/>
      <c r="I18" s="327"/>
      <c r="J18" s="327"/>
      <c r="K18" s="327"/>
      <c r="L18" s="327"/>
      <c r="M18" s="327"/>
      <c r="N18" s="298"/>
      <c r="O18" s="38"/>
      <c r="P18" s="38"/>
      <c r="Q18" s="38"/>
      <c r="R18" s="38"/>
      <c r="S18" s="38"/>
      <c r="T18" s="38"/>
      <c r="U18" s="38"/>
      <c r="V18" s="38"/>
      <c r="W18" s="38"/>
      <c r="X18" s="38"/>
      <c r="Y18" s="38"/>
      <c r="Z18" s="38"/>
    </row>
    <row r="19" ht="336" spans="1:26">
      <c r="A19" s="333">
        <v>1</v>
      </c>
      <c r="B19" s="14" t="s">
        <v>509</v>
      </c>
      <c r="C19" s="14" t="s">
        <v>510</v>
      </c>
      <c r="D19" s="333">
        <v>30</v>
      </c>
      <c r="E19" s="333">
        <v>55000</v>
      </c>
      <c r="F19" s="13">
        <v>1650000</v>
      </c>
      <c r="G19" s="309"/>
      <c r="H19" s="309">
        <f t="shared" ref="H19:H23" si="6">G19*E19</f>
        <v>0</v>
      </c>
      <c r="I19" s="309"/>
      <c r="J19" s="309">
        <f t="shared" ref="J19:J23" si="7">I19*E19</f>
        <v>0</v>
      </c>
      <c r="K19" s="309">
        <v>0</v>
      </c>
      <c r="L19" s="309">
        <f t="shared" ref="L19:L23" si="8">K19*G19</f>
        <v>0</v>
      </c>
      <c r="M19" s="309"/>
      <c r="N19" s="312"/>
      <c r="O19" s="38"/>
      <c r="P19" s="38"/>
      <c r="Q19" s="38"/>
      <c r="R19" s="38"/>
      <c r="S19" s="38"/>
      <c r="T19" s="38"/>
      <c r="U19" s="38"/>
      <c r="V19" s="38"/>
      <c r="W19" s="38"/>
      <c r="X19" s="38"/>
      <c r="Y19" s="38"/>
      <c r="Z19" s="38"/>
    </row>
    <row r="20" ht="108" spans="1:26">
      <c r="A20" s="333">
        <v>2</v>
      </c>
      <c r="B20" s="14" t="s">
        <v>511</v>
      </c>
      <c r="C20" s="14" t="s">
        <v>512</v>
      </c>
      <c r="D20" s="333">
        <v>1</v>
      </c>
      <c r="E20" s="333">
        <v>18000</v>
      </c>
      <c r="F20" s="13">
        <v>18000</v>
      </c>
      <c r="G20" s="309"/>
      <c r="H20" s="309">
        <f t="shared" si="6"/>
        <v>0</v>
      </c>
      <c r="I20" s="309"/>
      <c r="J20" s="309">
        <f t="shared" si="7"/>
        <v>0</v>
      </c>
      <c r="K20" s="309">
        <v>1</v>
      </c>
      <c r="L20" s="309">
        <f t="shared" si="8"/>
        <v>0</v>
      </c>
      <c r="M20" s="309">
        <v>1</v>
      </c>
      <c r="N20" s="312">
        <v>18000</v>
      </c>
      <c r="O20" s="38"/>
      <c r="P20" s="38"/>
      <c r="Q20" s="38"/>
      <c r="R20" s="38"/>
      <c r="S20" s="38"/>
      <c r="T20" s="38"/>
      <c r="U20" s="38"/>
      <c r="V20" s="38"/>
      <c r="W20" s="38"/>
      <c r="X20" s="38"/>
      <c r="Y20" s="38"/>
      <c r="Z20" s="38"/>
    </row>
    <row r="21" ht="120" spans="1:26">
      <c r="A21" s="333">
        <v>2</v>
      </c>
      <c r="B21" s="14" t="s">
        <v>513</v>
      </c>
      <c r="C21" s="14" t="s">
        <v>514</v>
      </c>
      <c r="D21" s="333">
        <v>1</v>
      </c>
      <c r="E21" s="333">
        <v>60000</v>
      </c>
      <c r="F21" s="333"/>
      <c r="G21" s="309"/>
      <c r="H21" s="309">
        <f t="shared" si="6"/>
        <v>0</v>
      </c>
      <c r="I21" s="309"/>
      <c r="J21" s="309">
        <f t="shared" si="7"/>
        <v>0</v>
      </c>
      <c r="K21" s="309">
        <v>0</v>
      </c>
      <c r="L21" s="309">
        <f t="shared" si="8"/>
        <v>0</v>
      </c>
      <c r="M21" s="309">
        <v>1</v>
      </c>
      <c r="N21" s="152">
        <v>60000</v>
      </c>
      <c r="O21" s="38"/>
      <c r="P21" s="38"/>
      <c r="Q21" s="38"/>
      <c r="R21" s="38"/>
      <c r="S21" s="38"/>
      <c r="T21" s="38"/>
      <c r="U21" s="38"/>
      <c r="V21" s="38"/>
      <c r="W21" s="38"/>
      <c r="X21" s="38"/>
      <c r="Y21" s="38"/>
      <c r="Z21" s="38"/>
    </row>
    <row r="22" spans="1:26">
      <c r="A22" s="333">
        <v>3</v>
      </c>
      <c r="B22" s="14" t="s">
        <v>525</v>
      </c>
      <c r="C22" s="14" t="s">
        <v>521</v>
      </c>
      <c r="D22" s="333">
        <v>30</v>
      </c>
      <c r="E22" s="309"/>
      <c r="F22" s="309"/>
      <c r="G22" s="309"/>
      <c r="H22" s="309">
        <f t="shared" si="6"/>
        <v>0</v>
      </c>
      <c r="I22" s="309"/>
      <c r="J22" s="309">
        <f t="shared" si="7"/>
        <v>0</v>
      </c>
      <c r="K22" s="309">
        <v>0</v>
      </c>
      <c r="L22" s="309">
        <f t="shared" si="8"/>
        <v>0</v>
      </c>
      <c r="M22" s="309"/>
      <c r="N22" s="152"/>
      <c r="O22" s="38"/>
      <c r="P22" s="38"/>
      <c r="Q22" s="38"/>
      <c r="R22" s="38"/>
      <c r="S22" s="38"/>
      <c r="T22" s="38"/>
      <c r="U22" s="38"/>
      <c r="V22" s="38"/>
      <c r="W22" s="38"/>
      <c r="X22" s="38"/>
      <c r="Y22" s="38"/>
      <c r="Z22" s="38"/>
    </row>
    <row r="23" spans="1:26">
      <c r="A23" s="333">
        <v>4</v>
      </c>
      <c r="B23" s="14" t="s">
        <v>522</v>
      </c>
      <c r="C23" s="14" t="s">
        <v>523</v>
      </c>
      <c r="D23" s="333">
        <v>30</v>
      </c>
      <c r="E23" s="13"/>
      <c r="F23" s="13"/>
      <c r="G23" s="309"/>
      <c r="H23" s="309">
        <f t="shared" si="6"/>
        <v>0</v>
      </c>
      <c r="I23" s="309"/>
      <c r="J23" s="309">
        <f t="shared" si="7"/>
        <v>0</v>
      </c>
      <c r="K23" s="309">
        <v>0</v>
      </c>
      <c r="L23" s="309">
        <f t="shared" si="8"/>
        <v>0</v>
      </c>
      <c r="M23" s="309"/>
      <c r="N23" s="152"/>
      <c r="O23" s="38"/>
      <c r="P23" s="38"/>
      <c r="Q23" s="38"/>
      <c r="R23" s="38"/>
      <c r="S23" s="38"/>
      <c r="T23" s="38"/>
      <c r="U23" s="38"/>
      <c r="V23" s="38"/>
      <c r="W23" s="38"/>
      <c r="X23" s="38"/>
      <c r="Y23" s="38"/>
      <c r="Z23" s="38"/>
    </row>
    <row r="24" spans="1:26">
      <c r="A24" s="24"/>
      <c r="B24" s="336"/>
      <c r="C24" s="336"/>
      <c r="D24" s="24"/>
      <c r="E24" s="327"/>
      <c r="F24" s="327"/>
      <c r="G24" s="327"/>
      <c r="H24" s="337">
        <f>SUM(H19:H23)</f>
        <v>0</v>
      </c>
      <c r="I24" s="327"/>
      <c r="J24" s="337">
        <f>SUM(J19:J23)</f>
        <v>0</v>
      </c>
      <c r="K24" s="327"/>
      <c r="L24" s="337">
        <f>SUM(L19:L23)</f>
        <v>0</v>
      </c>
      <c r="M24" s="327"/>
      <c r="N24" s="344"/>
      <c r="O24" s="38"/>
      <c r="P24" s="38"/>
      <c r="Q24" s="38"/>
      <c r="R24" s="38"/>
      <c r="S24" s="38"/>
      <c r="T24" s="38"/>
      <c r="U24" s="38"/>
      <c r="V24" s="38"/>
      <c r="W24" s="38"/>
      <c r="X24" s="38"/>
      <c r="Y24" s="38"/>
      <c r="Z24" s="38"/>
    </row>
    <row r="25" spans="1:26">
      <c r="A25" s="335" t="s">
        <v>526</v>
      </c>
      <c r="B25" s="2"/>
      <c r="C25" s="326"/>
      <c r="D25" s="2"/>
      <c r="E25" s="3"/>
      <c r="F25" s="338"/>
      <c r="G25" s="327"/>
      <c r="H25" s="327"/>
      <c r="I25" s="327"/>
      <c r="J25" s="327"/>
      <c r="K25" s="327"/>
      <c r="L25" s="327"/>
      <c r="M25" s="327"/>
      <c r="N25" s="344"/>
      <c r="O25" s="38"/>
      <c r="P25" s="38"/>
      <c r="Q25" s="38"/>
      <c r="R25" s="38"/>
      <c r="S25" s="38"/>
      <c r="T25" s="38"/>
      <c r="U25" s="38"/>
      <c r="V25" s="38"/>
      <c r="W25" s="38"/>
      <c r="X25" s="38"/>
      <c r="Y25" s="38"/>
      <c r="Z25" s="38"/>
    </row>
    <row r="26" ht="336" spans="1:26">
      <c r="A26" s="333">
        <v>1</v>
      </c>
      <c r="B26" s="14" t="s">
        <v>509</v>
      </c>
      <c r="C26" s="14" t="s">
        <v>510</v>
      </c>
      <c r="D26" s="333">
        <v>30</v>
      </c>
      <c r="E26" s="333">
        <v>55000</v>
      </c>
      <c r="F26" s="13">
        <v>1650000</v>
      </c>
      <c r="G26" s="309"/>
      <c r="H26" s="309">
        <f t="shared" ref="H26:H30" si="9">G26*E26</f>
        <v>0</v>
      </c>
      <c r="I26" s="309"/>
      <c r="J26" s="309">
        <f t="shared" ref="J26:J30" si="10">I26*E26</f>
        <v>0</v>
      </c>
      <c r="K26" s="309">
        <v>0</v>
      </c>
      <c r="L26" s="309">
        <f t="shared" ref="L26:L30" si="11">K26*G26</f>
        <v>0</v>
      </c>
      <c r="M26" s="309"/>
      <c r="N26" s="312"/>
      <c r="O26" s="38"/>
      <c r="P26" s="38"/>
      <c r="Q26" s="38"/>
      <c r="R26" s="38"/>
      <c r="S26" s="38"/>
      <c r="T26" s="38"/>
      <c r="U26" s="38"/>
      <c r="V26" s="38"/>
      <c r="W26" s="38"/>
      <c r="X26" s="38"/>
      <c r="Y26" s="38"/>
      <c r="Z26" s="38"/>
    </row>
    <row r="27" ht="108" spans="1:26">
      <c r="A27" s="333">
        <v>2</v>
      </c>
      <c r="B27" s="14" t="s">
        <v>511</v>
      </c>
      <c r="C27" s="14" t="s">
        <v>512</v>
      </c>
      <c r="D27" s="333">
        <v>1</v>
      </c>
      <c r="E27" s="333">
        <v>18000</v>
      </c>
      <c r="F27" s="13">
        <v>18000</v>
      </c>
      <c r="G27" s="309"/>
      <c r="H27" s="309">
        <f t="shared" si="9"/>
        <v>0</v>
      </c>
      <c r="I27" s="309"/>
      <c r="J27" s="309">
        <f t="shared" si="10"/>
        <v>0</v>
      </c>
      <c r="K27" s="309">
        <v>1</v>
      </c>
      <c r="L27" s="309">
        <f t="shared" si="11"/>
        <v>0</v>
      </c>
      <c r="M27" s="309">
        <v>1</v>
      </c>
      <c r="N27" s="312">
        <v>18000</v>
      </c>
      <c r="O27" s="38"/>
      <c r="P27" s="38"/>
      <c r="Q27" s="38"/>
      <c r="R27" s="38"/>
      <c r="S27" s="38"/>
      <c r="T27" s="38"/>
      <c r="U27" s="38"/>
      <c r="V27" s="38"/>
      <c r="W27" s="38"/>
      <c r="X27" s="38"/>
      <c r="Y27" s="38"/>
      <c r="Z27" s="38"/>
    </row>
    <row r="28" ht="120" spans="1:26">
      <c r="A28" s="333">
        <v>3</v>
      </c>
      <c r="B28" s="14" t="s">
        <v>513</v>
      </c>
      <c r="C28" s="14" t="s">
        <v>514</v>
      </c>
      <c r="D28" s="333">
        <v>1</v>
      </c>
      <c r="E28" s="333">
        <v>60000</v>
      </c>
      <c r="F28" s="13">
        <v>60000</v>
      </c>
      <c r="G28" s="309"/>
      <c r="H28" s="309">
        <f t="shared" si="9"/>
        <v>0</v>
      </c>
      <c r="I28" s="309"/>
      <c r="J28" s="309">
        <f t="shared" si="10"/>
        <v>0</v>
      </c>
      <c r="K28" s="309">
        <v>0</v>
      </c>
      <c r="L28" s="309">
        <f t="shared" si="11"/>
        <v>0</v>
      </c>
      <c r="M28" s="309">
        <v>1</v>
      </c>
      <c r="N28" s="312">
        <v>60000</v>
      </c>
      <c r="O28" s="38"/>
      <c r="P28" s="38"/>
      <c r="Q28" s="38"/>
      <c r="R28" s="38"/>
      <c r="S28" s="38"/>
      <c r="T28" s="38"/>
      <c r="U28" s="38"/>
      <c r="V28" s="38"/>
      <c r="W28" s="38"/>
      <c r="X28" s="38"/>
      <c r="Y28" s="38"/>
      <c r="Z28" s="38"/>
    </row>
    <row r="29" spans="1:26">
      <c r="A29" s="333">
        <v>4</v>
      </c>
      <c r="B29" s="14" t="s">
        <v>525</v>
      </c>
      <c r="C29" s="14" t="s">
        <v>527</v>
      </c>
      <c r="D29" s="333">
        <v>30</v>
      </c>
      <c r="E29" s="309"/>
      <c r="F29" s="13">
        <v>0</v>
      </c>
      <c r="G29" s="309"/>
      <c r="H29" s="309">
        <f t="shared" si="9"/>
        <v>0</v>
      </c>
      <c r="I29" s="309"/>
      <c r="J29" s="309">
        <f t="shared" si="10"/>
        <v>0</v>
      </c>
      <c r="K29" s="309">
        <v>0</v>
      </c>
      <c r="L29" s="309">
        <f t="shared" si="11"/>
        <v>0</v>
      </c>
      <c r="M29" s="309"/>
      <c r="N29" s="152"/>
      <c r="O29" s="38"/>
      <c r="P29" s="38"/>
      <c r="Q29" s="38"/>
      <c r="R29" s="38"/>
      <c r="S29" s="38"/>
      <c r="T29" s="38"/>
      <c r="U29" s="38"/>
      <c r="V29" s="38"/>
      <c r="W29" s="38"/>
      <c r="X29" s="38"/>
      <c r="Y29" s="38"/>
      <c r="Z29" s="38"/>
    </row>
    <row r="30" spans="1:26">
      <c r="A30" s="333">
        <v>5</v>
      </c>
      <c r="B30" s="14" t="s">
        <v>528</v>
      </c>
      <c r="C30" s="14" t="s">
        <v>529</v>
      </c>
      <c r="D30" s="333">
        <v>30</v>
      </c>
      <c r="E30" s="309"/>
      <c r="F30" s="13">
        <v>0</v>
      </c>
      <c r="G30" s="309"/>
      <c r="H30" s="309">
        <f t="shared" si="9"/>
        <v>0</v>
      </c>
      <c r="I30" s="309"/>
      <c r="J30" s="309">
        <f t="shared" si="10"/>
        <v>0</v>
      </c>
      <c r="K30" s="309">
        <v>0</v>
      </c>
      <c r="L30" s="309">
        <f t="shared" si="11"/>
        <v>0</v>
      </c>
      <c r="M30" s="309"/>
      <c r="N30" s="152"/>
      <c r="O30" s="38"/>
      <c r="P30" s="38"/>
      <c r="Q30" s="38"/>
      <c r="R30" s="38"/>
      <c r="S30" s="38"/>
      <c r="T30" s="38"/>
      <c r="U30" s="38"/>
      <c r="V30" s="38"/>
      <c r="W30" s="38"/>
      <c r="X30" s="38"/>
      <c r="Y30" s="38"/>
      <c r="Z30" s="38"/>
    </row>
    <row r="31" spans="1:26">
      <c r="A31" s="334"/>
      <c r="B31" s="18"/>
      <c r="C31" s="18"/>
      <c r="D31" s="334"/>
      <c r="E31" s="309"/>
      <c r="F31" s="309"/>
      <c r="G31" s="309"/>
      <c r="H31" s="13">
        <f>SUM(H26:H30)</f>
        <v>0</v>
      </c>
      <c r="I31" s="309"/>
      <c r="J31" s="13">
        <f>SUM(J26:J30)</f>
        <v>0</v>
      </c>
      <c r="K31" s="309"/>
      <c r="L31" s="13">
        <f>SUM(L26:L30)</f>
        <v>0</v>
      </c>
      <c r="M31" s="309"/>
      <c r="N31" s="152"/>
      <c r="O31" s="38"/>
      <c r="P31" s="38"/>
      <c r="Q31" s="38"/>
      <c r="R31" s="38"/>
      <c r="S31" s="38"/>
      <c r="T31" s="38"/>
      <c r="U31" s="38"/>
      <c r="V31" s="38"/>
      <c r="W31" s="38"/>
      <c r="X31" s="38"/>
      <c r="Y31" s="38"/>
      <c r="Z31" s="38"/>
    </row>
    <row r="32" spans="1:26">
      <c r="A32" s="335" t="s">
        <v>530</v>
      </c>
      <c r="B32" s="2"/>
      <c r="C32" s="326"/>
      <c r="D32" s="2"/>
      <c r="E32" s="3"/>
      <c r="F32" s="338"/>
      <c r="G32" s="327"/>
      <c r="H32" s="327"/>
      <c r="I32" s="327"/>
      <c r="J32" s="327"/>
      <c r="K32" s="327"/>
      <c r="L32" s="327"/>
      <c r="M32" s="327"/>
      <c r="N32" s="344"/>
      <c r="O32" s="38"/>
      <c r="P32" s="38"/>
      <c r="Q32" s="38"/>
      <c r="R32" s="38"/>
      <c r="S32" s="38"/>
      <c r="T32" s="38"/>
      <c r="U32" s="38"/>
      <c r="V32" s="38"/>
      <c r="W32" s="38"/>
      <c r="X32" s="38"/>
      <c r="Y32" s="38"/>
      <c r="Z32" s="38"/>
    </row>
    <row r="33" ht="336" spans="1:26">
      <c r="A33" s="333">
        <v>1</v>
      </c>
      <c r="B33" s="14" t="s">
        <v>509</v>
      </c>
      <c r="C33" s="14" t="s">
        <v>510</v>
      </c>
      <c r="D33" s="333">
        <v>30</v>
      </c>
      <c r="E33" s="333">
        <v>55000</v>
      </c>
      <c r="F33" s="13">
        <v>1650000</v>
      </c>
      <c r="G33" s="309"/>
      <c r="H33" s="309">
        <f t="shared" ref="H33:H36" si="12">G33*E33</f>
        <v>0</v>
      </c>
      <c r="I33" s="309"/>
      <c r="J33" s="309">
        <f t="shared" ref="J33:J36" si="13">I33*E33</f>
        <v>0</v>
      </c>
      <c r="K33" s="309">
        <v>0</v>
      </c>
      <c r="L33" s="309">
        <f t="shared" ref="L33:L36" si="14">K33*G33</f>
        <v>0</v>
      </c>
      <c r="M33" s="309"/>
      <c r="N33" s="152"/>
      <c r="O33" s="38"/>
      <c r="P33" s="38"/>
      <c r="Q33" s="38"/>
      <c r="R33" s="38"/>
      <c r="S33" s="38"/>
      <c r="T33" s="38"/>
      <c r="U33" s="38"/>
      <c r="V33" s="38"/>
      <c r="W33" s="38"/>
      <c r="X33" s="38"/>
      <c r="Y33" s="38"/>
      <c r="Z33" s="38"/>
    </row>
    <row r="34" ht="108" spans="1:26">
      <c r="A34" s="333">
        <v>2</v>
      </c>
      <c r="B34" s="14" t="s">
        <v>511</v>
      </c>
      <c r="C34" s="14" t="s">
        <v>512</v>
      </c>
      <c r="D34" s="333">
        <v>1</v>
      </c>
      <c r="E34" s="333">
        <v>18000</v>
      </c>
      <c r="F34" s="13">
        <v>18000</v>
      </c>
      <c r="G34" s="309"/>
      <c r="H34" s="309">
        <f t="shared" si="12"/>
        <v>0</v>
      </c>
      <c r="I34" s="309"/>
      <c r="J34" s="309">
        <f t="shared" si="13"/>
        <v>0</v>
      </c>
      <c r="K34" s="309">
        <v>1</v>
      </c>
      <c r="L34" s="309">
        <f t="shared" si="14"/>
        <v>0</v>
      </c>
      <c r="M34" s="309">
        <v>1</v>
      </c>
      <c r="N34" s="312">
        <v>18000</v>
      </c>
      <c r="O34" s="38"/>
      <c r="P34" s="38"/>
      <c r="Q34" s="38"/>
      <c r="R34" s="38"/>
      <c r="S34" s="38"/>
      <c r="T34" s="38"/>
      <c r="U34" s="38"/>
      <c r="V34" s="38"/>
      <c r="W34" s="38"/>
      <c r="X34" s="38"/>
      <c r="Y34" s="38"/>
      <c r="Z34" s="38"/>
    </row>
    <row r="35" ht="120" spans="1:26">
      <c r="A35" s="333">
        <v>3</v>
      </c>
      <c r="B35" s="14" t="s">
        <v>513</v>
      </c>
      <c r="C35" s="14" t="s">
        <v>514</v>
      </c>
      <c r="D35" s="333">
        <v>1</v>
      </c>
      <c r="E35" s="333">
        <v>60000</v>
      </c>
      <c r="F35" s="13">
        <v>60000</v>
      </c>
      <c r="G35" s="309"/>
      <c r="H35" s="309">
        <f t="shared" si="12"/>
        <v>0</v>
      </c>
      <c r="I35" s="309"/>
      <c r="J35" s="309">
        <f t="shared" si="13"/>
        <v>0</v>
      </c>
      <c r="K35" s="309">
        <v>0</v>
      </c>
      <c r="L35" s="309">
        <f t="shared" si="14"/>
        <v>0</v>
      </c>
      <c r="M35" s="309">
        <v>1</v>
      </c>
      <c r="N35" s="312">
        <v>60000</v>
      </c>
      <c r="O35" s="38"/>
      <c r="P35" s="38"/>
      <c r="Q35" s="38"/>
      <c r="R35" s="38"/>
      <c r="S35" s="38"/>
      <c r="T35" s="38"/>
      <c r="U35" s="38"/>
      <c r="V35" s="38"/>
      <c r="W35" s="38"/>
      <c r="X35" s="38"/>
      <c r="Y35" s="38"/>
      <c r="Z35" s="38"/>
    </row>
    <row r="36" spans="1:26">
      <c r="A36" s="333">
        <v>4</v>
      </c>
      <c r="B36" s="14" t="s">
        <v>525</v>
      </c>
      <c r="C36" s="14" t="s">
        <v>521</v>
      </c>
      <c r="D36" s="333">
        <v>30</v>
      </c>
      <c r="E36" s="309"/>
      <c r="F36" s="13">
        <v>0</v>
      </c>
      <c r="G36" s="309"/>
      <c r="H36" s="309">
        <f t="shared" si="12"/>
        <v>0</v>
      </c>
      <c r="I36" s="309"/>
      <c r="J36" s="309">
        <f t="shared" si="13"/>
        <v>0</v>
      </c>
      <c r="K36" s="309">
        <v>0</v>
      </c>
      <c r="L36" s="309">
        <f t="shared" si="14"/>
        <v>0</v>
      </c>
      <c r="M36" s="309"/>
      <c r="N36" s="312"/>
      <c r="O36" s="38"/>
      <c r="P36" s="38"/>
      <c r="Q36" s="38"/>
      <c r="R36" s="38"/>
      <c r="S36" s="38"/>
      <c r="T36" s="38"/>
      <c r="U36" s="38"/>
      <c r="V36" s="38"/>
      <c r="W36" s="38"/>
      <c r="X36" s="38"/>
      <c r="Y36" s="38"/>
      <c r="Z36" s="38"/>
    </row>
    <row r="37" spans="1:26">
      <c r="A37" s="334"/>
      <c r="B37" s="18"/>
      <c r="C37" s="18"/>
      <c r="D37" s="334"/>
      <c r="E37" s="309"/>
      <c r="F37" s="309"/>
      <c r="G37" s="309"/>
      <c r="H37" s="13">
        <f>SUM(H33:H36)</f>
        <v>0</v>
      </c>
      <c r="I37" s="309"/>
      <c r="J37" s="13">
        <f>SUM(J33:J36)</f>
        <v>0</v>
      </c>
      <c r="K37" s="309"/>
      <c r="L37" s="13">
        <f>SUM(L33:L36)</f>
        <v>0</v>
      </c>
      <c r="M37" s="309"/>
      <c r="N37" s="152"/>
      <c r="O37" s="38"/>
      <c r="P37" s="38"/>
      <c r="Q37" s="38"/>
      <c r="R37" s="38"/>
      <c r="S37" s="38"/>
      <c r="T37" s="38"/>
      <c r="U37" s="38"/>
      <c r="V37" s="38"/>
      <c r="W37" s="38"/>
      <c r="X37" s="38"/>
      <c r="Y37" s="38"/>
      <c r="Z37" s="38"/>
    </row>
    <row r="38" spans="1:26">
      <c r="A38" s="335" t="s">
        <v>531</v>
      </c>
      <c r="B38" s="2"/>
      <c r="C38" s="326"/>
      <c r="D38" s="2"/>
      <c r="E38" s="3"/>
      <c r="F38" s="338"/>
      <c r="G38" s="327"/>
      <c r="H38" s="327"/>
      <c r="I38" s="327"/>
      <c r="J38" s="327"/>
      <c r="K38" s="327"/>
      <c r="L38" s="327"/>
      <c r="M38" s="327"/>
      <c r="N38" s="344"/>
      <c r="O38" s="38"/>
      <c r="P38" s="38"/>
      <c r="Q38" s="38"/>
      <c r="R38" s="38"/>
      <c r="S38" s="38"/>
      <c r="T38" s="38"/>
      <c r="U38" s="38"/>
      <c r="V38" s="38"/>
      <c r="W38" s="38"/>
      <c r="X38" s="38"/>
      <c r="Y38" s="38"/>
      <c r="Z38" s="38"/>
    </row>
    <row r="39" ht="396" spans="1:26">
      <c r="A39" s="59">
        <v>1</v>
      </c>
      <c r="B39" s="339" t="s">
        <v>509</v>
      </c>
      <c r="C39" s="339" t="s">
        <v>510</v>
      </c>
      <c r="D39" s="59">
        <v>30</v>
      </c>
      <c r="E39" s="59">
        <v>55000</v>
      </c>
      <c r="F39" s="297">
        <v>1650000</v>
      </c>
      <c r="G39" s="327"/>
      <c r="H39" s="327">
        <f t="shared" ref="H39:H42" si="15">G39*E39</f>
        <v>0</v>
      </c>
      <c r="I39" s="327"/>
      <c r="J39" s="327">
        <f t="shared" ref="J39:J42" si="16">I39*E39</f>
        <v>0</v>
      </c>
      <c r="K39" s="327">
        <v>0</v>
      </c>
      <c r="L39" s="327">
        <f t="shared" ref="L39:L42" si="17">K39*G39</f>
        <v>0</v>
      </c>
      <c r="M39" s="327"/>
      <c r="N39" s="344"/>
      <c r="O39" s="38"/>
      <c r="P39" s="38"/>
      <c r="Q39" s="38"/>
      <c r="R39" s="38"/>
      <c r="S39" s="38"/>
      <c r="T39" s="38"/>
      <c r="U39" s="38"/>
      <c r="V39" s="38"/>
      <c r="W39" s="38"/>
      <c r="X39" s="38"/>
      <c r="Y39" s="38"/>
      <c r="Z39" s="38"/>
    </row>
    <row r="40" ht="132" spans="1:26">
      <c r="A40" s="59">
        <v>2</v>
      </c>
      <c r="B40" s="339" t="s">
        <v>511</v>
      </c>
      <c r="C40" s="339" t="s">
        <v>512</v>
      </c>
      <c r="D40" s="59">
        <v>1</v>
      </c>
      <c r="E40" s="59">
        <v>18000</v>
      </c>
      <c r="F40" s="297">
        <v>18000</v>
      </c>
      <c r="G40" s="327"/>
      <c r="H40" s="327">
        <f t="shared" si="15"/>
        <v>0</v>
      </c>
      <c r="I40" s="327"/>
      <c r="J40" s="327">
        <f t="shared" si="16"/>
        <v>0</v>
      </c>
      <c r="K40" s="327">
        <v>0</v>
      </c>
      <c r="L40" s="327">
        <f t="shared" si="17"/>
        <v>0</v>
      </c>
      <c r="M40" s="327">
        <v>1</v>
      </c>
      <c r="N40" s="344">
        <v>18000</v>
      </c>
      <c r="O40" s="38"/>
      <c r="P40" s="38"/>
      <c r="Q40" s="38"/>
      <c r="R40" s="38"/>
      <c r="S40" s="38"/>
      <c r="T40" s="38"/>
      <c r="U40" s="38"/>
      <c r="V40" s="38"/>
      <c r="W40" s="38"/>
      <c r="X40" s="38"/>
      <c r="Y40" s="38"/>
      <c r="Z40" s="38"/>
    </row>
    <row r="41" ht="132" spans="1:26">
      <c r="A41" s="59">
        <v>3</v>
      </c>
      <c r="B41" s="339" t="s">
        <v>513</v>
      </c>
      <c r="C41" s="339" t="s">
        <v>514</v>
      </c>
      <c r="D41" s="59">
        <v>1</v>
      </c>
      <c r="E41" s="59">
        <v>60000</v>
      </c>
      <c r="F41" s="297">
        <v>60000</v>
      </c>
      <c r="G41" s="327"/>
      <c r="H41" s="327">
        <f t="shared" si="15"/>
        <v>0</v>
      </c>
      <c r="I41" s="327"/>
      <c r="J41" s="327">
        <f t="shared" si="16"/>
        <v>0</v>
      </c>
      <c r="K41" s="327">
        <v>0</v>
      </c>
      <c r="L41" s="327">
        <f t="shared" si="17"/>
        <v>0</v>
      </c>
      <c r="M41" s="327">
        <v>1</v>
      </c>
      <c r="N41" s="298">
        <v>60000</v>
      </c>
      <c r="O41" s="38"/>
      <c r="P41" s="38"/>
      <c r="Q41" s="38"/>
      <c r="R41" s="38"/>
      <c r="S41" s="38"/>
      <c r="T41" s="38"/>
      <c r="U41" s="38"/>
      <c r="V41" s="38"/>
      <c r="W41" s="38"/>
      <c r="X41" s="38"/>
      <c r="Y41" s="38"/>
      <c r="Z41" s="38"/>
    </row>
    <row r="42" ht="26.4" spans="1:26">
      <c r="A42" s="59">
        <v>4</v>
      </c>
      <c r="B42" s="339" t="s">
        <v>532</v>
      </c>
      <c r="C42" s="339" t="s">
        <v>533</v>
      </c>
      <c r="D42" s="59">
        <v>30</v>
      </c>
      <c r="E42" s="59">
        <v>300000</v>
      </c>
      <c r="F42" s="59"/>
      <c r="G42" s="327"/>
      <c r="H42" s="327">
        <f t="shared" si="15"/>
        <v>0</v>
      </c>
      <c r="I42" s="327"/>
      <c r="J42" s="327">
        <f t="shared" si="16"/>
        <v>0</v>
      </c>
      <c r="K42" s="327">
        <v>0</v>
      </c>
      <c r="L42" s="327">
        <f t="shared" si="17"/>
        <v>0</v>
      </c>
      <c r="M42" s="327"/>
      <c r="N42" s="298"/>
      <c r="O42" s="38"/>
      <c r="P42" s="38"/>
      <c r="Q42" s="38"/>
      <c r="R42" s="38"/>
      <c r="S42" s="38"/>
      <c r="T42" s="38"/>
      <c r="U42" s="38"/>
      <c r="V42" s="38"/>
      <c r="W42" s="38"/>
      <c r="X42" s="38"/>
      <c r="Y42" s="38"/>
      <c r="Z42" s="38"/>
    </row>
    <row r="43" spans="1:26">
      <c r="A43" s="24"/>
      <c r="B43" s="336"/>
      <c r="C43" s="336"/>
      <c r="D43" s="24"/>
      <c r="E43" s="24"/>
      <c r="F43" s="24"/>
      <c r="G43" s="327"/>
      <c r="H43" s="337">
        <f>SUM(H39:H42)</f>
        <v>0</v>
      </c>
      <c r="I43" s="327"/>
      <c r="J43" s="337">
        <f>SUM(J39:J42)</f>
        <v>0</v>
      </c>
      <c r="K43" s="327"/>
      <c r="L43" s="337">
        <f>SUM(L39:L42)</f>
        <v>0</v>
      </c>
      <c r="M43" s="327"/>
      <c r="N43" s="298"/>
      <c r="O43" s="38"/>
      <c r="P43" s="38"/>
      <c r="Q43" s="38"/>
      <c r="R43" s="38"/>
      <c r="S43" s="38"/>
      <c r="T43" s="38"/>
      <c r="U43" s="38"/>
      <c r="V43" s="38"/>
      <c r="W43" s="38"/>
      <c r="X43" s="38"/>
      <c r="Y43" s="38"/>
      <c r="Z43" s="38"/>
    </row>
    <row r="44" spans="1:26">
      <c r="A44" s="335" t="s">
        <v>534</v>
      </c>
      <c r="B44" s="2"/>
      <c r="C44" s="326"/>
      <c r="D44" s="2"/>
      <c r="E44" s="3"/>
      <c r="F44" s="338"/>
      <c r="G44" s="327"/>
      <c r="H44" s="327"/>
      <c r="I44" s="327"/>
      <c r="J44" s="327"/>
      <c r="K44" s="327"/>
      <c r="L44" s="327"/>
      <c r="M44" s="327"/>
      <c r="N44" s="344"/>
      <c r="O44" s="38"/>
      <c r="P44" s="38"/>
      <c r="Q44" s="38"/>
      <c r="R44" s="38"/>
      <c r="S44" s="38"/>
      <c r="T44" s="38"/>
      <c r="U44" s="38"/>
      <c r="V44" s="38"/>
      <c r="W44" s="38"/>
      <c r="X44" s="38"/>
      <c r="Y44" s="38"/>
      <c r="Z44" s="38"/>
    </row>
    <row r="45" ht="396" spans="1:26">
      <c r="A45" s="59">
        <v>1</v>
      </c>
      <c r="B45" s="339" t="s">
        <v>509</v>
      </c>
      <c r="C45" s="339" t="s">
        <v>510</v>
      </c>
      <c r="D45" s="59">
        <v>30</v>
      </c>
      <c r="E45" s="59">
        <v>55000</v>
      </c>
      <c r="F45" s="297">
        <v>1650000</v>
      </c>
      <c r="G45" s="327"/>
      <c r="H45" s="327">
        <f t="shared" ref="H45:H49" si="18">G45*E45</f>
        <v>0</v>
      </c>
      <c r="I45" s="327">
        <v>14</v>
      </c>
      <c r="J45" s="327">
        <f t="shared" ref="J45:J49" si="19">I45*E45</f>
        <v>770000</v>
      </c>
      <c r="K45" s="327">
        <v>0</v>
      </c>
      <c r="L45" s="327">
        <f t="shared" ref="L45:L49" si="20">K45*G45</f>
        <v>0</v>
      </c>
      <c r="M45" s="327"/>
      <c r="N45" s="344"/>
      <c r="O45" s="38"/>
      <c r="P45" s="38"/>
      <c r="Q45" s="38"/>
      <c r="R45" s="38"/>
      <c r="S45" s="38"/>
      <c r="T45" s="38"/>
      <c r="U45" s="38"/>
      <c r="V45" s="38"/>
      <c r="W45" s="38"/>
      <c r="X45" s="38"/>
      <c r="Y45" s="38"/>
      <c r="Z45" s="38"/>
    </row>
    <row r="46" ht="132" spans="1:26">
      <c r="A46" s="59">
        <v>2</v>
      </c>
      <c r="B46" s="339" t="s">
        <v>511</v>
      </c>
      <c r="C46" s="339" t="s">
        <v>512</v>
      </c>
      <c r="D46" s="59">
        <v>1</v>
      </c>
      <c r="E46" s="59">
        <v>18000</v>
      </c>
      <c r="F46" s="297">
        <v>18000</v>
      </c>
      <c r="G46" s="327"/>
      <c r="H46" s="327">
        <f t="shared" si="18"/>
        <v>0</v>
      </c>
      <c r="I46" s="327">
        <v>1</v>
      </c>
      <c r="J46" s="327">
        <f t="shared" si="19"/>
        <v>18000</v>
      </c>
      <c r="K46" s="327">
        <v>0</v>
      </c>
      <c r="L46" s="327">
        <f t="shared" si="20"/>
        <v>0</v>
      </c>
      <c r="M46" s="327">
        <v>1</v>
      </c>
      <c r="N46" s="344">
        <v>18000</v>
      </c>
      <c r="O46" s="38"/>
      <c r="P46" s="38"/>
      <c r="Q46" s="38"/>
      <c r="R46" s="38"/>
      <c r="S46" s="38"/>
      <c r="T46" s="38"/>
      <c r="U46" s="38"/>
      <c r="V46" s="38"/>
      <c r="W46" s="38"/>
      <c r="X46" s="38"/>
      <c r="Y46" s="38"/>
      <c r="Z46" s="38"/>
    </row>
    <row r="47" ht="132" spans="1:26">
      <c r="A47" s="59">
        <v>3</v>
      </c>
      <c r="B47" s="339" t="s">
        <v>513</v>
      </c>
      <c r="C47" s="339" t="s">
        <v>514</v>
      </c>
      <c r="D47" s="59">
        <v>1</v>
      </c>
      <c r="E47" s="59">
        <v>60000</v>
      </c>
      <c r="F47" s="297">
        <v>60000</v>
      </c>
      <c r="G47" s="327"/>
      <c r="H47" s="327">
        <f t="shared" si="18"/>
        <v>0</v>
      </c>
      <c r="I47" s="327">
        <v>1</v>
      </c>
      <c r="J47" s="327">
        <f t="shared" si="19"/>
        <v>60000</v>
      </c>
      <c r="K47" s="327">
        <v>0</v>
      </c>
      <c r="L47" s="327">
        <f t="shared" si="20"/>
        <v>0</v>
      </c>
      <c r="M47" s="327">
        <v>1</v>
      </c>
      <c r="N47" s="344">
        <v>60000</v>
      </c>
      <c r="O47" s="38"/>
      <c r="P47" s="38"/>
      <c r="Q47" s="38"/>
      <c r="R47" s="38"/>
      <c r="S47" s="38"/>
      <c r="T47" s="38"/>
      <c r="U47" s="38"/>
      <c r="V47" s="38"/>
      <c r="W47" s="38"/>
      <c r="X47" s="38"/>
      <c r="Y47" s="38"/>
      <c r="Z47" s="38"/>
    </row>
    <row r="48" spans="1:26">
      <c r="A48" s="59">
        <v>4</v>
      </c>
      <c r="B48" s="339" t="s">
        <v>525</v>
      </c>
      <c r="C48" s="339" t="s">
        <v>527</v>
      </c>
      <c r="D48" s="59">
        <v>30</v>
      </c>
      <c r="E48" s="327"/>
      <c r="F48" s="297">
        <v>0</v>
      </c>
      <c r="G48" s="327"/>
      <c r="H48" s="327">
        <f t="shared" si="18"/>
        <v>0</v>
      </c>
      <c r="I48" s="327">
        <v>30</v>
      </c>
      <c r="J48" s="327">
        <f t="shared" si="19"/>
        <v>0</v>
      </c>
      <c r="K48" s="327">
        <v>0</v>
      </c>
      <c r="L48" s="327">
        <f t="shared" si="20"/>
        <v>0</v>
      </c>
      <c r="M48" s="327"/>
      <c r="N48" s="298"/>
      <c r="O48" s="38"/>
      <c r="P48" s="38"/>
      <c r="Q48" s="38"/>
      <c r="R48" s="38"/>
      <c r="S48" s="38"/>
      <c r="T48" s="38"/>
      <c r="U48" s="38"/>
      <c r="V48" s="38"/>
      <c r="W48" s="38"/>
      <c r="X48" s="38"/>
      <c r="Y48" s="38"/>
      <c r="Z48" s="38"/>
    </row>
    <row r="49" ht="26.4" spans="1:26">
      <c r="A49" s="59">
        <v>5</v>
      </c>
      <c r="B49" s="339" t="s">
        <v>528</v>
      </c>
      <c r="C49" s="339" t="s">
        <v>535</v>
      </c>
      <c r="D49" s="59">
        <v>30</v>
      </c>
      <c r="E49" s="327"/>
      <c r="F49" s="297">
        <v>0</v>
      </c>
      <c r="G49" s="327"/>
      <c r="H49" s="327">
        <f t="shared" si="18"/>
        <v>0</v>
      </c>
      <c r="I49" s="327">
        <v>30</v>
      </c>
      <c r="J49" s="327">
        <f t="shared" si="19"/>
        <v>0</v>
      </c>
      <c r="K49" s="327">
        <v>0</v>
      </c>
      <c r="L49" s="327">
        <f t="shared" si="20"/>
        <v>0</v>
      </c>
      <c r="M49" s="327"/>
      <c r="N49" s="298"/>
      <c r="O49" s="38"/>
      <c r="P49" s="38"/>
      <c r="Q49" s="38"/>
      <c r="R49" s="38"/>
      <c r="S49" s="38"/>
      <c r="T49" s="38"/>
      <c r="U49" s="38"/>
      <c r="V49" s="38"/>
      <c r="W49" s="38"/>
      <c r="X49" s="38"/>
      <c r="Y49" s="38"/>
      <c r="Z49" s="38"/>
    </row>
    <row r="50" spans="1:26">
      <c r="A50" s="24"/>
      <c r="B50" s="336"/>
      <c r="C50" s="336"/>
      <c r="D50" s="24"/>
      <c r="E50" s="327"/>
      <c r="F50" s="327"/>
      <c r="G50" s="327"/>
      <c r="H50" s="337">
        <f>SUM(H45:H49)</f>
        <v>0</v>
      </c>
      <c r="I50" s="327"/>
      <c r="J50" s="337">
        <f>SUM(J45:J49)</f>
        <v>848000</v>
      </c>
      <c r="K50" s="327"/>
      <c r="L50" s="337">
        <f>SUM(L45:L49)</f>
        <v>0</v>
      </c>
      <c r="M50" s="327"/>
      <c r="N50" s="298"/>
      <c r="O50" s="38"/>
      <c r="P50" s="38"/>
      <c r="Q50" s="38"/>
      <c r="R50" s="38"/>
      <c r="S50" s="38"/>
      <c r="T50" s="38"/>
      <c r="U50" s="38"/>
      <c r="V50" s="38"/>
      <c r="W50" s="38"/>
      <c r="X50" s="38"/>
      <c r="Y50" s="38"/>
      <c r="Z50" s="38"/>
    </row>
    <row r="51" spans="1:26">
      <c r="A51" s="335" t="s">
        <v>536</v>
      </c>
      <c r="B51" s="2"/>
      <c r="C51" s="326"/>
      <c r="D51" s="2"/>
      <c r="E51" s="3"/>
      <c r="F51" s="338"/>
      <c r="G51" s="327"/>
      <c r="H51" s="327"/>
      <c r="I51" s="327"/>
      <c r="J51" s="327"/>
      <c r="K51" s="327"/>
      <c r="L51" s="327"/>
      <c r="M51" s="327"/>
      <c r="N51" s="344"/>
      <c r="O51" s="38"/>
      <c r="P51" s="38"/>
      <c r="Q51" s="38"/>
      <c r="R51" s="38"/>
      <c r="S51" s="38"/>
      <c r="T51" s="38"/>
      <c r="U51" s="38"/>
      <c r="V51" s="38"/>
      <c r="W51" s="38"/>
      <c r="X51" s="38"/>
      <c r="Y51" s="38"/>
      <c r="Z51" s="38"/>
    </row>
    <row r="52" ht="396" spans="1:26">
      <c r="A52" s="59">
        <v>1</v>
      </c>
      <c r="B52" s="339" t="s">
        <v>509</v>
      </c>
      <c r="C52" s="339" t="s">
        <v>510</v>
      </c>
      <c r="D52" s="59">
        <v>30</v>
      </c>
      <c r="E52" s="59">
        <v>55000</v>
      </c>
      <c r="F52" s="297">
        <v>1650000</v>
      </c>
      <c r="G52" s="327"/>
      <c r="H52" s="327">
        <f t="shared" ref="H52:H57" si="21">G52*E52</f>
        <v>0</v>
      </c>
      <c r="I52" s="327">
        <v>30</v>
      </c>
      <c r="J52" s="327">
        <f t="shared" ref="J52:J57" si="22">I52*E52</f>
        <v>1650000</v>
      </c>
      <c r="K52" s="327">
        <v>0</v>
      </c>
      <c r="L52" s="327">
        <f t="shared" ref="L52:L57" si="23">K52*G52</f>
        <v>0</v>
      </c>
      <c r="M52" s="327"/>
      <c r="N52" s="344"/>
      <c r="O52" s="38"/>
      <c r="P52" s="38"/>
      <c r="Q52" s="38"/>
      <c r="R52" s="38"/>
      <c r="S52" s="38"/>
      <c r="T52" s="38"/>
      <c r="U52" s="38"/>
      <c r="V52" s="38"/>
      <c r="W52" s="38"/>
      <c r="X52" s="38"/>
      <c r="Y52" s="38"/>
      <c r="Z52" s="38"/>
    </row>
    <row r="53" ht="132" spans="1:26">
      <c r="A53" s="59">
        <v>2</v>
      </c>
      <c r="B53" s="339" t="s">
        <v>511</v>
      </c>
      <c r="C53" s="339" t="s">
        <v>512</v>
      </c>
      <c r="D53" s="59">
        <v>1</v>
      </c>
      <c r="E53" s="59">
        <v>18000</v>
      </c>
      <c r="F53" s="297">
        <v>18000</v>
      </c>
      <c r="G53" s="327"/>
      <c r="H53" s="327">
        <f t="shared" si="21"/>
        <v>0</v>
      </c>
      <c r="I53" s="327">
        <v>1</v>
      </c>
      <c r="J53" s="327">
        <f t="shared" si="22"/>
        <v>18000</v>
      </c>
      <c r="K53" s="327">
        <v>0</v>
      </c>
      <c r="L53" s="327">
        <f t="shared" si="23"/>
        <v>0</v>
      </c>
      <c r="M53" s="327">
        <v>1</v>
      </c>
      <c r="N53" s="344">
        <v>18000</v>
      </c>
      <c r="O53" s="38"/>
      <c r="P53" s="38"/>
      <c r="Q53" s="38"/>
      <c r="R53" s="38"/>
      <c r="S53" s="38"/>
      <c r="T53" s="38"/>
      <c r="U53" s="38"/>
      <c r="V53" s="38"/>
      <c r="W53" s="38"/>
      <c r="X53" s="38"/>
      <c r="Y53" s="38"/>
      <c r="Z53" s="38"/>
    </row>
    <row r="54" ht="132" spans="1:26">
      <c r="A54" s="59">
        <v>3</v>
      </c>
      <c r="B54" s="339" t="s">
        <v>513</v>
      </c>
      <c r="C54" s="339" t="s">
        <v>514</v>
      </c>
      <c r="D54" s="59">
        <v>1</v>
      </c>
      <c r="E54" s="59">
        <v>60000</v>
      </c>
      <c r="F54" s="297">
        <v>60000</v>
      </c>
      <c r="G54" s="327"/>
      <c r="H54" s="327">
        <f t="shared" si="21"/>
        <v>0</v>
      </c>
      <c r="I54" s="327">
        <v>1</v>
      </c>
      <c r="J54" s="327">
        <f t="shared" si="22"/>
        <v>60000</v>
      </c>
      <c r="K54" s="327">
        <v>0</v>
      </c>
      <c r="L54" s="327">
        <f t="shared" si="23"/>
        <v>0</v>
      </c>
      <c r="M54" s="327">
        <v>1</v>
      </c>
      <c r="N54" s="344">
        <v>60000</v>
      </c>
      <c r="O54" s="38"/>
      <c r="P54" s="38"/>
      <c r="Q54" s="38"/>
      <c r="R54" s="38"/>
      <c r="S54" s="38"/>
      <c r="T54" s="38"/>
      <c r="U54" s="38"/>
      <c r="V54" s="38"/>
      <c r="W54" s="38"/>
      <c r="X54" s="38"/>
      <c r="Y54" s="38"/>
      <c r="Z54" s="38"/>
    </row>
    <row r="55" spans="1:26">
      <c r="A55" s="59">
        <v>4</v>
      </c>
      <c r="B55" s="339" t="s">
        <v>525</v>
      </c>
      <c r="C55" s="339" t="s">
        <v>527</v>
      </c>
      <c r="D55" s="59">
        <v>30</v>
      </c>
      <c r="E55" s="327"/>
      <c r="F55" s="297">
        <v>0</v>
      </c>
      <c r="G55" s="327"/>
      <c r="H55" s="327">
        <f t="shared" si="21"/>
        <v>0</v>
      </c>
      <c r="I55" s="327">
        <v>30</v>
      </c>
      <c r="J55" s="327">
        <f t="shared" si="22"/>
        <v>0</v>
      </c>
      <c r="K55" s="327">
        <v>0</v>
      </c>
      <c r="L55" s="327">
        <f t="shared" si="23"/>
        <v>0</v>
      </c>
      <c r="M55" s="327"/>
      <c r="N55" s="344"/>
      <c r="O55" s="38"/>
      <c r="P55" s="38"/>
      <c r="Q55" s="38"/>
      <c r="R55" s="38"/>
      <c r="S55" s="38"/>
      <c r="T55" s="38"/>
      <c r="U55" s="38"/>
      <c r="V55" s="38"/>
      <c r="W55" s="38"/>
      <c r="X55" s="38"/>
      <c r="Y55" s="38"/>
      <c r="Z55" s="38"/>
    </row>
    <row r="56" spans="1:26">
      <c r="A56" s="59">
        <v>23</v>
      </c>
      <c r="B56" s="339" t="s">
        <v>537</v>
      </c>
      <c r="C56" s="339" t="s">
        <v>538</v>
      </c>
      <c r="D56" s="59">
        <v>30</v>
      </c>
      <c r="E56" s="59"/>
      <c r="F56" s="297">
        <v>0</v>
      </c>
      <c r="G56" s="327"/>
      <c r="H56" s="327">
        <f t="shared" si="21"/>
        <v>0</v>
      </c>
      <c r="I56" s="327">
        <v>30</v>
      </c>
      <c r="J56" s="327">
        <f t="shared" si="22"/>
        <v>0</v>
      </c>
      <c r="K56" s="327">
        <v>0</v>
      </c>
      <c r="L56" s="327">
        <f t="shared" si="23"/>
        <v>0</v>
      </c>
      <c r="M56" s="327"/>
      <c r="N56" s="298"/>
      <c r="O56" s="38"/>
      <c r="P56" s="38"/>
      <c r="Q56" s="38"/>
      <c r="R56" s="38"/>
      <c r="S56" s="38"/>
      <c r="T56" s="38"/>
      <c r="U56" s="38"/>
      <c r="V56" s="38"/>
      <c r="W56" s="38"/>
      <c r="X56" s="38"/>
      <c r="Y56" s="38"/>
      <c r="Z56" s="38"/>
    </row>
    <row r="57" spans="1:26">
      <c r="A57" s="59">
        <v>24</v>
      </c>
      <c r="B57" s="339" t="s">
        <v>539</v>
      </c>
      <c r="C57" s="339" t="s">
        <v>540</v>
      </c>
      <c r="D57" s="59">
        <v>30</v>
      </c>
      <c r="E57" s="327"/>
      <c r="F57" s="297">
        <v>0</v>
      </c>
      <c r="G57" s="327"/>
      <c r="H57" s="327">
        <f t="shared" si="21"/>
        <v>0</v>
      </c>
      <c r="I57" s="327">
        <v>30</v>
      </c>
      <c r="J57" s="327">
        <f t="shared" si="22"/>
        <v>0</v>
      </c>
      <c r="K57" s="327">
        <v>0</v>
      </c>
      <c r="L57" s="327">
        <f t="shared" si="23"/>
        <v>0</v>
      </c>
      <c r="M57" s="327"/>
      <c r="N57" s="298"/>
      <c r="O57" s="38"/>
      <c r="P57" s="38"/>
      <c r="Q57" s="38"/>
      <c r="R57" s="38"/>
      <c r="S57" s="38"/>
      <c r="T57" s="38"/>
      <c r="U57" s="38"/>
      <c r="V57" s="38"/>
      <c r="W57" s="38"/>
      <c r="X57" s="38"/>
      <c r="Y57" s="38"/>
      <c r="Z57" s="38"/>
    </row>
    <row r="58" spans="1:26">
      <c r="A58" s="24"/>
      <c r="B58" s="336"/>
      <c r="C58" s="336"/>
      <c r="D58" s="24"/>
      <c r="E58" s="327"/>
      <c r="F58" s="327"/>
      <c r="G58" s="327"/>
      <c r="H58" s="337">
        <f>SUM(H52:H57)</f>
        <v>0</v>
      </c>
      <c r="I58" s="327"/>
      <c r="J58" s="337">
        <f>SUM(J52:J57)</f>
        <v>1728000</v>
      </c>
      <c r="K58" s="327"/>
      <c r="L58" s="337">
        <f>SUM(L52:L57)</f>
        <v>0</v>
      </c>
      <c r="M58" s="327"/>
      <c r="N58" s="298"/>
      <c r="O58" s="38"/>
      <c r="P58" s="38"/>
      <c r="Q58" s="38"/>
      <c r="R58" s="38"/>
      <c r="S58" s="38"/>
      <c r="T58" s="38"/>
      <c r="U58" s="38"/>
      <c r="V58" s="38"/>
      <c r="W58" s="38"/>
      <c r="X58" s="38"/>
      <c r="Y58" s="38"/>
      <c r="Z58" s="38"/>
    </row>
    <row r="59" spans="1:26">
      <c r="A59" s="335" t="s">
        <v>541</v>
      </c>
      <c r="B59" s="2"/>
      <c r="C59" s="326"/>
      <c r="D59" s="2"/>
      <c r="E59" s="3"/>
      <c r="F59" s="338"/>
      <c r="G59" s="327"/>
      <c r="H59" s="327"/>
      <c r="I59" s="327"/>
      <c r="J59" s="327"/>
      <c r="K59" s="327"/>
      <c r="L59" s="327"/>
      <c r="M59" s="327"/>
      <c r="N59" s="344"/>
      <c r="O59" s="38"/>
      <c r="P59" s="38"/>
      <c r="Q59" s="38"/>
      <c r="R59" s="38"/>
      <c r="S59" s="38"/>
      <c r="T59" s="38"/>
      <c r="U59" s="38"/>
      <c r="V59" s="38"/>
      <c r="W59" s="38"/>
      <c r="X59" s="38"/>
      <c r="Y59" s="38"/>
      <c r="Z59" s="38"/>
    </row>
    <row r="60" ht="396" spans="1:26">
      <c r="A60" s="59">
        <v>1</v>
      </c>
      <c r="B60" s="339" t="s">
        <v>509</v>
      </c>
      <c r="C60" s="339" t="s">
        <v>510</v>
      </c>
      <c r="D60" s="59">
        <v>30</v>
      </c>
      <c r="E60" s="59">
        <v>55000</v>
      </c>
      <c r="F60" s="297">
        <v>1650000</v>
      </c>
      <c r="G60" s="327"/>
      <c r="H60" s="327">
        <f t="shared" ref="H60:H67" si="24">G60*E60</f>
        <v>0</v>
      </c>
      <c r="I60" s="327">
        <v>30</v>
      </c>
      <c r="J60" s="327">
        <f t="shared" ref="J60:J67" si="25">I60*E60</f>
        <v>1650000</v>
      </c>
      <c r="K60" s="327">
        <v>0</v>
      </c>
      <c r="L60" s="327">
        <f t="shared" ref="L60:L67" si="26">K60*G60</f>
        <v>0</v>
      </c>
      <c r="M60" s="327"/>
      <c r="N60" s="344"/>
      <c r="O60" s="38"/>
      <c r="P60" s="38"/>
      <c r="Q60" s="38"/>
      <c r="R60" s="38"/>
      <c r="S60" s="38"/>
      <c r="T60" s="38"/>
      <c r="U60" s="38"/>
      <c r="V60" s="38"/>
      <c r="W60" s="38"/>
      <c r="X60" s="38"/>
      <c r="Y60" s="38"/>
      <c r="Z60" s="38"/>
    </row>
    <row r="61" ht="132" spans="1:26">
      <c r="A61" s="59">
        <v>2</v>
      </c>
      <c r="B61" s="339" t="s">
        <v>511</v>
      </c>
      <c r="C61" s="339" t="s">
        <v>512</v>
      </c>
      <c r="D61" s="59">
        <v>1</v>
      </c>
      <c r="E61" s="59">
        <v>18000</v>
      </c>
      <c r="F61" s="297">
        <v>18000</v>
      </c>
      <c r="G61" s="327"/>
      <c r="H61" s="327">
        <f t="shared" si="24"/>
        <v>0</v>
      </c>
      <c r="I61" s="327">
        <v>1</v>
      </c>
      <c r="J61" s="327">
        <f t="shared" si="25"/>
        <v>18000</v>
      </c>
      <c r="K61" s="327">
        <v>0</v>
      </c>
      <c r="L61" s="327">
        <f t="shared" si="26"/>
        <v>0</v>
      </c>
      <c r="M61" s="327"/>
      <c r="N61" s="344"/>
      <c r="O61" s="38"/>
      <c r="P61" s="38"/>
      <c r="Q61" s="38"/>
      <c r="R61" s="38"/>
      <c r="S61" s="38"/>
      <c r="T61" s="38"/>
      <c r="U61" s="38"/>
      <c r="V61" s="38"/>
      <c r="W61" s="38"/>
      <c r="X61" s="38"/>
      <c r="Y61" s="38"/>
      <c r="Z61" s="38"/>
    </row>
    <row r="62" ht="132" spans="1:26">
      <c r="A62" s="59">
        <v>3</v>
      </c>
      <c r="B62" s="339" t="s">
        <v>513</v>
      </c>
      <c r="C62" s="339" t="s">
        <v>514</v>
      </c>
      <c r="D62" s="59">
        <v>1</v>
      </c>
      <c r="E62" s="59">
        <v>60000</v>
      </c>
      <c r="F62" s="297">
        <v>60000</v>
      </c>
      <c r="G62" s="327"/>
      <c r="H62" s="327">
        <f t="shared" si="24"/>
        <v>0</v>
      </c>
      <c r="I62" s="327">
        <v>1</v>
      </c>
      <c r="J62" s="327">
        <f t="shared" si="25"/>
        <v>60000</v>
      </c>
      <c r="K62" s="327">
        <v>0</v>
      </c>
      <c r="L62" s="327">
        <f t="shared" si="26"/>
        <v>0</v>
      </c>
      <c r="M62" s="327"/>
      <c r="N62" s="344"/>
      <c r="O62" s="38"/>
      <c r="P62" s="38"/>
      <c r="Q62" s="38"/>
      <c r="R62" s="38"/>
      <c r="S62" s="38"/>
      <c r="T62" s="38"/>
      <c r="U62" s="38"/>
      <c r="V62" s="38"/>
      <c r="W62" s="38"/>
      <c r="X62" s="38"/>
      <c r="Y62" s="38"/>
      <c r="Z62" s="38"/>
    </row>
    <row r="63" spans="1:26">
      <c r="A63" s="59">
        <v>4</v>
      </c>
      <c r="B63" s="339" t="s">
        <v>525</v>
      </c>
      <c r="C63" s="339" t="s">
        <v>521</v>
      </c>
      <c r="D63" s="59">
        <v>30</v>
      </c>
      <c r="E63" s="327"/>
      <c r="F63" s="297">
        <v>0</v>
      </c>
      <c r="G63" s="327"/>
      <c r="H63" s="327">
        <f t="shared" si="24"/>
        <v>0</v>
      </c>
      <c r="I63" s="327">
        <v>30</v>
      </c>
      <c r="J63" s="327">
        <f t="shared" si="25"/>
        <v>0</v>
      </c>
      <c r="K63" s="327">
        <v>0</v>
      </c>
      <c r="L63" s="327">
        <f t="shared" si="26"/>
        <v>0</v>
      </c>
      <c r="M63" s="327"/>
      <c r="N63" s="344"/>
      <c r="O63" s="38"/>
      <c r="P63" s="38"/>
      <c r="Q63" s="38"/>
      <c r="R63" s="38"/>
      <c r="S63" s="38"/>
      <c r="T63" s="38"/>
      <c r="U63" s="38"/>
      <c r="V63" s="38"/>
      <c r="W63" s="38"/>
      <c r="X63" s="38"/>
      <c r="Y63" s="38"/>
      <c r="Z63" s="38"/>
    </row>
    <row r="64" ht="26.4" spans="1:26">
      <c r="A64" s="340">
        <v>5</v>
      </c>
      <c r="B64" s="341" t="s">
        <v>542</v>
      </c>
      <c r="C64" s="339" t="s">
        <v>543</v>
      </c>
      <c r="D64" s="59">
        <v>10</v>
      </c>
      <c r="E64" s="297">
        <v>10000</v>
      </c>
      <c r="F64" s="276"/>
      <c r="G64" s="327"/>
      <c r="H64" s="327">
        <f t="shared" si="24"/>
        <v>0</v>
      </c>
      <c r="I64" s="327">
        <v>10</v>
      </c>
      <c r="J64" s="327">
        <f t="shared" si="25"/>
        <v>100000</v>
      </c>
      <c r="K64" s="327">
        <v>5</v>
      </c>
      <c r="L64" s="327">
        <f t="shared" si="26"/>
        <v>0</v>
      </c>
      <c r="M64" s="345">
        <v>10</v>
      </c>
      <c r="N64" s="346">
        <v>9000</v>
      </c>
      <c r="O64" s="38"/>
      <c r="P64" s="38"/>
      <c r="Q64" s="38"/>
      <c r="R64" s="38"/>
      <c r="S64" s="38"/>
      <c r="T64" s="38"/>
      <c r="U64" s="38"/>
      <c r="V64" s="38"/>
      <c r="W64" s="38"/>
      <c r="X64" s="38"/>
      <c r="Y64" s="38"/>
      <c r="Z64" s="38"/>
    </row>
    <row r="65" spans="1:26">
      <c r="A65" s="149"/>
      <c r="B65" s="149"/>
      <c r="C65" s="339" t="s">
        <v>544</v>
      </c>
      <c r="D65" s="59">
        <v>10</v>
      </c>
      <c r="E65" s="297">
        <v>5000</v>
      </c>
      <c r="F65" s="276"/>
      <c r="G65" s="327"/>
      <c r="H65" s="327">
        <f t="shared" si="24"/>
        <v>0</v>
      </c>
      <c r="I65" s="327">
        <v>10</v>
      </c>
      <c r="J65" s="327">
        <f t="shared" si="25"/>
        <v>50000</v>
      </c>
      <c r="K65" s="327">
        <v>5</v>
      </c>
      <c r="L65" s="327">
        <f t="shared" si="26"/>
        <v>0</v>
      </c>
      <c r="M65" s="149"/>
      <c r="N65" s="149"/>
      <c r="O65" s="38"/>
      <c r="P65" s="38"/>
      <c r="Q65" s="38"/>
      <c r="R65" s="38"/>
      <c r="S65" s="38"/>
      <c r="T65" s="38"/>
      <c r="U65" s="38"/>
      <c r="V65" s="38"/>
      <c r="W65" s="38"/>
      <c r="X65" s="38"/>
      <c r="Y65" s="38"/>
      <c r="Z65" s="38"/>
    </row>
    <row r="66" spans="1:26">
      <c r="A66" s="154"/>
      <c r="B66" s="154"/>
      <c r="C66" s="339" t="s">
        <v>545</v>
      </c>
      <c r="D66" s="59">
        <v>10</v>
      </c>
      <c r="E66" s="297">
        <v>3000</v>
      </c>
      <c r="F66" s="276"/>
      <c r="G66" s="327"/>
      <c r="H66" s="327">
        <f t="shared" si="24"/>
        <v>0</v>
      </c>
      <c r="I66" s="327">
        <v>10</v>
      </c>
      <c r="J66" s="327">
        <f t="shared" si="25"/>
        <v>30000</v>
      </c>
      <c r="K66" s="327">
        <v>5</v>
      </c>
      <c r="L66" s="327">
        <f t="shared" si="26"/>
        <v>0</v>
      </c>
      <c r="M66" s="154"/>
      <c r="N66" s="154"/>
      <c r="O66" s="38"/>
      <c r="P66" s="38"/>
      <c r="Q66" s="38"/>
      <c r="R66" s="38"/>
      <c r="S66" s="38"/>
      <c r="T66" s="38"/>
      <c r="U66" s="38"/>
      <c r="V66" s="38"/>
      <c r="W66" s="38"/>
      <c r="X66" s="38"/>
      <c r="Y66" s="38"/>
      <c r="Z66" s="38"/>
    </row>
    <row r="67" ht="26.4" spans="1:26">
      <c r="A67" s="59">
        <v>6</v>
      </c>
      <c r="B67" s="339" t="s">
        <v>546</v>
      </c>
      <c r="C67" s="339" t="s">
        <v>547</v>
      </c>
      <c r="D67" s="59">
        <v>30</v>
      </c>
      <c r="E67" s="297">
        <v>0</v>
      </c>
      <c r="F67" s="276"/>
      <c r="G67" s="327"/>
      <c r="H67" s="327">
        <f t="shared" si="24"/>
        <v>0</v>
      </c>
      <c r="I67" s="327">
        <v>30</v>
      </c>
      <c r="J67" s="327">
        <f t="shared" si="25"/>
        <v>0</v>
      </c>
      <c r="K67" s="327">
        <v>0</v>
      </c>
      <c r="L67" s="327">
        <f t="shared" si="26"/>
        <v>0</v>
      </c>
      <c r="M67" s="327"/>
      <c r="N67" s="298"/>
      <c r="O67" s="38"/>
      <c r="P67" s="38"/>
      <c r="Q67" s="38"/>
      <c r="R67" s="38"/>
      <c r="S67" s="38"/>
      <c r="T67" s="38"/>
      <c r="U67" s="38"/>
      <c r="V67" s="38"/>
      <c r="W67" s="38"/>
      <c r="X67" s="38"/>
      <c r="Y67" s="38"/>
      <c r="Z67" s="38"/>
    </row>
    <row r="68" spans="1:26">
      <c r="A68" s="24"/>
      <c r="B68" s="336"/>
      <c r="C68" s="336"/>
      <c r="D68" s="24"/>
      <c r="E68" s="327"/>
      <c r="F68" s="327"/>
      <c r="G68" s="327"/>
      <c r="H68" s="337">
        <f>SUM(H60:H67)</f>
        <v>0</v>
      </c>
      <c r="I68" s="327"/>
      <c r="J68" s="337">
        <f>SUM(J60:J67)</f>
        <v>1908000</v>
      </c>
      <c r="K68" s="327"/>
      <c r="L68" s="337">
        <f>SUM(L60:L67)</f>
        <v>0</v>
      </c>
      <c r="M68" s="327"/>
      <c r="N68" s="344"/>
      <c r="O68" s="38"/>
      <c r="P68" s="38"/>
      <c r="Q68" s="38"/>
      <c r="R68" s="38"/>
      <c r="S68" s="38"/>
      <c r="T68" s="38"/>
      <c r="U68" s="38"/>
      <c r="V68" s="38"/>
      <c r="W68" s="38"/>
      <c r="X68" s="38"/>
      <c r="Y68" s="38"/>
      <c r="Z68" s="38"/>
    </row>
    <row r="69" spans="1:26">
      <c r="A69" s="335" t="s">
        <v>548</v>
      </c>
      <c r="B69" s="2"/>
      <c r="C69" s="326"/>
      <c r="D69" s="2"/>
      <c r="E69" s="3"/>
      <c r="F69" s="338"/>
      <c r="G69" s="327"/>
      <c r="H69" s="327"/>
      <c r="I69" s="327"/>
      <c r="J69" s="327"/>
      <c r="K69" s="327"/>
      <c r="L69" s="327"/>
      <c r="M69" s="327"/>
      <c r="N69" s="344"/>
      <c r="O69" s="38"/>
      <c r="P69" s="38"/>
      <c r="Q69" s="38"/>
      <c r="R69" s="38"/>
      <c r="S69" s="38"/>
      <c r="T69" s="38"/>
      <c r="U69" s="38"/>
      <c r="V69" s="38"/>
      <c r="W69" s="38"/>
      <c r="X69" s="38"/>
      <c r="Y69" s="38"/>
      <c r="Z69" s="38"/>
    </row>
    <row r="70" ht="396" spans="1:26">
      <c r="A70" s="59">
        <v>1</v>
      </c>
      <c r="B70" s="339" t="s">
        <v>509</v>
      </c>
      <c r="C70" s="339" t="s">
        <v>510</v>
      </c>
      <c r="D70" s="59">
        <v>30</v>
      </c>
      <c r="E70" s="59">
        <v>55000</v>
      </c>
      <c r="F70" s="297">
        <v>1650000</v>
      </c>
      <c r="G70" s="327"/>
      <c r="H70" s="327">
        <f t="shared" ref="H70:H71" si="27">G70*E70</f>
        <v>0</v>
      </c>
      <c r="I70" s="327">
        <v>0</v>
      </c>
      <c r="J70" s="327">
        <f t="shared" ref="J70:J73" si="28">I70*E70</f>
        <v>0</v>
      </c>
      <c r="K70" s="327">
        <v>0</v>
      </c>
      <c r="L70" s="327">
        <f t="shared" ref="L70:L73" si="29">K70*G70</f>
        <v>0</v>
      </c>
      <c r="M70" s="327"/>
      <c r="N70" s="344"/>
      <c r="O70" s="38"/>
      <c r="P70" s="38"/>
      <c r="Q70" s="38"/>
      <c r="R70" s="38"/>
      <c r="S70" s="38"/>
      <c r="T70" s="38"/>
      <c r="U70" s="38"/>
      <c r="V70" s="38"/>
      <c r="W70" s="38"/>
      <c r="X70" s="38"/>
      <c r="Y70" s="38"/>
      <c r="Z70" s="38"/>
    </row>
    <row r="71" ht="132" spans="1:26">
      <c r="A71" s="59">
        <v>2</v>
      </c>
      <c r="B71" s="339" t="s">
        <v>511</v>
      </c>
      <c r="C71" s="339" t="s">
        <v>512</v>
      </c>
      <c r="D71" s="59">
        <v>1</v>
      </c>
      <c r="E71" s="59">
        <v>18000</v>
      </c>
      <c r="F71" s="297">
        <v>18000</v>
      </c>
      <c r="G71" s="327"/>
      <c r="H71" s="327">
        <f t="shared" si="27"/>
        <v>0</v>
      </c>
      <c r="I71" s="327"/>
      <c r="J71" s="327">
        <f t="shared" si="28"/>
        <v>0</v>
      </c>
      <c r="K71" s="327">
        <v>0</v>
      </c>
      <c r="L71" s="327">
        <f t="shared" si="29"/>
        <v>0</v>
      </c>
      <c r="M71" s="327"/>
      <c r="N71" s="298"/>
      <c r="O71" s="38"/>
      <c r="P71" s="38"/>
      <c r="Q71" s="38"/>
      <c r="R71" s="38"/>
      <c r="S71" s="38"/>
      <c r="T71" s="38"/>
      <c r="U71" s="38"/>
      <c r="V71" s="38"/>
      <c r="W71" s="38"/>
      <c r="X71" s="38"/>
      <c r="Y71" s="38"/>
      <c r="Z71" s="38"/>
    </row>
    <row r="72" spans="1:26">
      <c r="A72" s="59">
        <v>3</v>
      </c>
      <c r="B72" s="339" t="s">
        <v>549</v>
      </c>
      <c r="C72" s="339" t="s">
        <v>550</v>
      </c>
      <c r="D72" s="59">
        <v>1</v>
      </c>
      <c r="E72" s="59"/>
      <c r="F72" s="297">
        <v>0</v>
      </c>
      <c r="G72" s="327"/>
      <c r="H72" s="327">
        <v>0</v>
      </c>
      <c r="I72" s="327"/>
      <c r="J72" s="327">
        <f t="shared" si="28"/>
        <v>0</v>
      </c>
      <c r="K72" s="327">
        <v>1</v>
      </c>
      <c r="L72" s="327">
        <f t="shared" si="29"/>
        <v>0</v>
      </c>
      <c r="M72" s="327"/>
      <c r="N72" s="344"/>
      <c r="O72" s="38"/>
      <c r="P72" s="38"/>
      <c r="Q72" s="38"/>
      <c r="R72" s="38"/>
      <c r="S72" s="38"/>
      <c r="T72" s="38"/>
      <c r="U72" s="38"/>
      <c r="V72" s="38"/>
      <c r="W72" s="38"/>
      <c r="X72" s="38"/>
      <c r="Y72" s="38"/>
      <c r="Z72" s="38"/>
    </row>
    <row r="73" spans="1:26">
      <c r="A73" s="59">
        <v>4</v>
      </c>
      <c r="B73" s="339" t="s">
        <v>551</v>
      </c>
      <c r="C73" s="339" t="s">
        <v>550</v>
      </c>
      <c r="D73" s="59">
        <v>1</v>
      </c>
      <c r="E73" s="327"/>
      <c r="F73" s="297">
        <v>0</v>
      </c>
      <c r="G73" s="327"/>
      <c r="H73" s="327">
        <v>0</v>
      </c>
      <c r="I73" s="327"/>
      <c r="J73" s="327">
        <f t="shared" si="28"/>
        <v>0</v>
      </c>
      <c r="K73" s="327">
        <v>1</v>
      </c>
      <c r="L73" s="327">
        <f t="shared" si="29"/>
        <v>0</v>
      </c>
      <c r="M73" s="327"/>
      <c r="N73" s="344"/>
      <c r="O73" s="38"/>
      <c r="P73" s="38"/>
      <c r="Q73" s="38"/>
      <c r="R73" s="38"/>
      <c r="S73" s="38"/>
      <c r="T73" s="38"/>
      <c r="U73" s="38"/>
      <c r="V73" s="38"/>
      <c r="W73" s="38"/>
      <c r="X73" s="38"/>
      <c r="Y73" s="38"/>
      <c r="Z73" s="38"/>
    </row>
    <row r="74" spans="1:26">
      <c r="A74" s="24"/>
      <c r="B74" s="336"/>
      <c r="C74" s="336"/>
      <c r="D74" s="24"/>
      <c r="E74" s="327"/>
      <c r="F74" s="327"/>
      <c r="G74" s="327"/>
      <c r="H74" s="337">
        <f>SUM(H70:H73)</f>
        <v>0</v>
      </c>
      <c r="I74" s="327"/>
      <c r="J74" s="337">
        <f>SUM(J70:J73)</f>
        <v>0</v>
      </c>
      <c r="K74" s="327"/>
      <c r="L74" s="337">
        <f>SUM(L70:L73)</f>
        <v>0</v>
      </c>
      <c r="M74" s="327"/>
      <c r="N74" s="344"/>
      <c r="O74" s="38"/>
      <c r="P74" s="38"/>
      <c r="Q74" s="38"/>
      <c r="R74" s="38"/>
      <c r="S74" s="38"/>
      <c r="T74" s="38"/>
      <c r="U74" s="38"/>
      <c r="V74" s="38"/>
      <c r="W74" s="38"/>
      <c r="X74" s="38"/>
      <c r="Y74" s="38"/>
      <c r="Z74" s="38"/>
    </row>
    <row r="75" spans="1:26">
      <c r="A75" s="335" t="s">
        <v>552</v>
      </c>
      <c r="B75" s="2"/>
      <c r="C75" s="326"/>
      <c r="D75" s="2"/>
      <c r="E75" s="3"/>
      <c r="F75" s="338"/>
      <c r="G75" s="327"/>
      <c r="H75" s="327"/>
      <c r="I75" s="327"/>
      <c r="J75" s="327"/>
      <c r="K75" s="327"/>
      <c r="L75" s="327"/>
      <c r="M75" s="327"/>
      <c r="N75" s="344"/>
      <c r="O75" s="38"/>
      <c r="P75" s="38"/>
      <c r="Q75" s="38"/>
      <c r="R75" s="38"/>
      <c r="S75" s="38"/>
      <c r="T75" s="38"/>
      <c r="U75" s="38"/>
      <c r="V75" s="38"/>
      <c r="W75" s="38"/>
      <c r="X75" s="38"/>
      <c r="Y75" s="38"/>
      <c r="Z75" s="38"/>
    </row>
    <row r="76" ht="396" spans="1:26">
      <c r="A76" s="59">
        <v>1</v>
      </c>
      <c r="B76" s="339" t="s">
        <v>509</v>
      </c>
      <c r="C76" s="339" t="s">
        <v>510</v>
      </c>
      <c r="D76" s="59">
        <v>30</v>
      </c>
      <c r="E76" s="59">
        <v>55000</v>
      </c>
      <c r="F76" s="297">
        <v>1650000</v>
      </c>
      <c r="G76" s="327"/>
      <c r="H76" s="327">
        <f t="shared" ref="H76:H81" si="30">G76*E76</f>
        <v>0</v>
      </c>
      <c r="I76" s="327">
        <v>0</v>
      </c>
      <c r="J76" s="327">
        <f t="shared" ref="J76:J81" si="31">I76*E76</f>
        <v>0</v>
      </c>
      <c r="K76" s="327">
        <v>0</v>
      </c>
      <c r="L76" s="327">
        <f t="shared" ref="L76:L81" si="32">K76*G76</f>
        <v>0</v>
      </c>
      <c r="M76" s="327"/>
      <c r="N76" s="298"/>
      <c r="O76" s="38"/>
      <c r="P76" s="38"/>
      <c r="Q76" s="38"/>
      <c r="R76" s="38"/>
      <c r="S76" s="38"/>
      <c r="T76" s="38"/>
      <c r="U76" s="38"/>
      <c r="V76" s="38"/>
      <c r="W76" s="38"/>
      <c r="X76" s="38"/>
      <c r="Y76" s="38"/>
      <c r="Z76" s="38"/>
    </row>
    <row r="77" spans="1:26">
      <c r="A77" s="59">
        <v>2</v>
      </c>
      <c r="B77" s="339" t="s">
        <v>553</v>
      </c>
      <c r="C77" s="339" t="s">
        <v>553</v>
      </c>
      <c r="D77" s="59">
        <v>30</v>
      </c>
      <c r="E77" s="327"/>
      <c r="F77" s="297">
        <v>0</v>
      </c>
      <c r="G77" s="327"/>
      <c r="H77" s="327">
        <f t="shared" si="30"/>
        <v>0</v>
      </c>
      <c r="I77" s="327"/>
      <c r="J77" s="327">
        <f t="shared" si="31"/>
        <v>0</v>
      </c>
      <c r="K77" s="327">
        <v>0</v>
      </c>
      <c r="L77" s="327">
        <f t="shared" si="32"/>
        <v>0</v>
      </c>
      <c r="M77" s="327"/>
      <c r="N77" s="298"/>
      <c r="O77" s="38"/>
      <c r="P77" s="38"/>
      <c r="Q77" s="38"/>
      <c r="R77" s="38"/>
      <c r="S77" s="38"/>
      <c r="T77" s="38"/>
      <c r="U77" s="38"/>
      <c r="V77" s="38"/>
      <c r="W77" s="38"/>
      <c r="X77" s="38"/>
      <c r="Y77" s="38"/>
      <c r="Z77" s="38"/>
    </row>
    <row r="78" ht="26.4" spans="1:26">
      <c r="A78" s="59">
        <v>3</v>
      </c>
      <c r="B78" s="339" t="s">
        <v>554</v>
      </c>
      <c r="C78" s="339" t="s">
        <v>554</v>
      </c>
      <c r="D78" s="59">
        <v>30</v>
      </c>
      <c r="E78" s="327"/>
      <c r="F78" s="297">
        <v>0</v>
      </c>
      <c r="G78" s="327"/>
      <c r="H78" s="327">
        <f t="shared" si="30"/>
        <v>0</v>
      </c>
      <c r="I78" s="327"/>
      <c r="J78" s="327">
        <f t="shared" si="31"/>
        <v>0</v>
      </c>
      <c r="K78" s="327">
        <v>0</v>
      </c>
      <c r="L78" s="327">
        <f t="shared" si="32"/>
        <v>0</v>
      </c>
      <c r="M78" s="327"/>
      <c r="N78" s="298"/>
      <c r="O78" s="38"/>
      <c r="P78" s="38"/>
      <c r="Q78" s="38"/>
      <c r="R78" s="38"/>
      <c r="S78" s="38"/>
      <c r="T78" s="38"/>
      <c r="U78" s="38"/>
      <c r="V78" s="38"/>
      <c r="W78" s="38"/>
      <c r="X78" s="38"/>
      <c r="Y78" s="38"/>
      <c r="Z78" s="38"/>
    </row>
    <row r="79" spans="1:26">
      <c r="A79" s="59">
        <v>4</v>
      </c>
      <c r="B79" s="339" t="s">
        <v>555</v>
      </c>
      <c r="C79" s="339" t="s">
        <v>555</v>
      </c>
      <c r="D79" s="59">
        <v>30</v>
      </c>
      <c r="E79" s="327"/>
      <c r="F79" s="297">
        <v>0</v>
      </c>
      <c r="G79" s="327"/>
      <c r="H79" s="327">
        <f t="shared" si="30"/>
        <v>0</v>
      </c>
      <c r="I79" s="327"/>
      <c r="J79" s="327">
        <f t="shared" si="31"/>
        <v>0</v>
      </c>
      <c r="K79" s="327">
        <v>0</v>
      </c>
      <c r="L79" s="327">
        <f t="shared" si="32"/>
        <v>0</v>
      </c>
      <c r="M79" s="327"/>
      <c r="N79" s="344"/>
      <c r="O79" s="38"/>
      <c r="P79" s="38"/>
      <c r="Q79" s="38"/>
      <c r="R79" s="38"/>
      <c r="S79" s="38"/>
      <c r="T79" s="38"/>
      <c r="U79" s="38"/>
      <c r="V79" s="38"/>
      <c r="W79" s="38"/>
      <c r="X79" s="38"/>
      <c r="Y79" s="38"/>
      <c r="Z79" s="38"/>
    </row>
    <row r="80" spans="1:26">
      <c r="A80" s="59">
        <v>5</v>
      </c>
      <c r="B80" s="339" t="s">
        <v>556</v>
      </c>
      <c r="C80" s="339" t="s">
        <v>556</v>
      </c>
      <c r="D80" s="59">
        <v>10</v>
      </c>
      <c r="E80" s="327"/>
      <c r="F80" s="59">
        <v>10</v>
      </c>
      <c r="G80" s="327"/>
      <c r="H80" s="327">
        <f t="shared" si="30"/>
        <v>0</v>
      </c>
      <c r="I80" s="327"/>
      <c r="J80" s="327">
        <f t="shared" si="31"/>
        <v>0</v>
      </c>
      <c r="K80" s="327">
        <v>0</v>
      </c>
      <c r="L80" s="327">
        <f t="shared" si="32"/>
        <v>0</v>
      </c>
      <c r="M80" s="327"/>
      <c r="N80" s="344"/>
      <c r="O80" s="38"/>
      <c r="P80" s="38"/>
      <c r="Q80" s="38"/>
      <c r="R80" s="38"/>
      <c r="S80" s="38"/>
      <c r="T80" s="38"/>
      <c r="U80" s="38"/>
      <c r="V80" s="38"/>
      <c r="W80" s="38"/>
      <c r="X80" s="38"/>
      <c r="Y80" s="38"/>
      <c r="Z80" s="38"/>
    </row>
    <row r="81" spans="1:26">
      <c r="A81" s="59">
        <v>6</v>
      </c>
      <c r="B81" s="339" t="s">
        <v>557</v>
      </c>
      <c r="C81" s="339" t="s">
        <v>557</v>
      </c>
      <c r="D81" s="59">
        <v>30</v>
      </c>
      <c r="E81" s="327"/>
      <c r="F81" s="297">
        <v>0</v>
      </c>
      <c r="G81" s="327"/>
      <c r="H81" s="327">
        <f t="shared" si="30"/>
        <v>0</v>
      </c>
      <c r="I81" s="327"/>
      <c r="J81" s="327">
        <f t="shared" si="31"/>
        <v>0</v>
      </c>
      <c r="K81" s="327">
        <v>0</v>
      </c>
      <c r="L81" s="327">
        <f t="shared" si="32"/>
        <v>0</v>
      </c>
      <c r="M81" s="327"/>
      <c r="N81" s="344"/>
      <c r="O81" s="38"/>
      <c r="P81" s="38"/>
      <c r="Q81" s="38"/>
      <c r="R81" s="38"/>
      <c r="S81" s="38"/>
      <c r="T81" s="38"/>
      <c r="U81" s="38"/>
      <c r="V81" s="38"/>
      <c r="W81" s="38"/>
      <c r="X81" s="38"/>
      <c r="Y81" s="38"/>
      <c r="Z81" s="38"/>
    </row>
    <row r="82" spans="1:26">
      <c r="A82" s="24"/>
      <c r="B82" s="336"/>
      <c r="C82" s="336"/>
      <c r="D82" s="24"/>
      <c r="E82" s="327"/>
      <c r="F82" s="327"/>
      <c r="G82" s="327"/>
      <c r="H82" s="337">
        <f>SUM(H76:H81)</f>
        <v>0</v>
      </c>
      <c r="I82" s="327"/>
      <c r="J82" s="337">
        <f>SUM(J76:J81)</f>
        <v>0</v>
      </c>
      <c r="K82" s="327"/>
      <c r="L82" s="337">
        <f>SUM(L76:L81)</f>
        <v>0</v>
      </c>
      <c r="M82" s="327"/>
      <c r="N82" s="344"/>
      <c r="O82" s="38"/>
      <c r="P82" s="38"/>
      <c r="Q82" s="38"/>
      <c r="R82" s="38"/>
      <c r="S82" s="38"/>
      <c r="T82" s="38"/>
      <c r="U82" s="38"/>
      <c r="V82" s="38"/>
      <c r="W82" s="38"/>
      <c r="X82" s="38"/>
      <c r="Y82" s="38"/>
      <c r="Z82" s="38"/>
    </row>
    <row r="83" spans="1:26">
      <c r="A83" s="335" t="s">
        <v>558</v>
      </c>
      <c r="B83" s="2"/>
      <c r="C83" s="326"/>
      <c r="D83" s="2"/>
      <c r="E83" s="3"/>
      <c r="F83" s="338"/>
      <c r="G83" s="327"/>
      <c r="H83" s="327"/>
      <c r="I83" s="327"/>
      <c r="J83" s="327"/>
      <c r="K83" s="327"/>
      <c r="L83" s="327"/>
      <c r="M83" s="327"/>
      <c r="N83" s="298"/>
      <c r="O83" s="38"/>
      <c r="P83" s="38"/>
      <c r="Q83" s="38"/>
      <c r="R83" s="38"/>
      <c r="S83" s="38"/>
      <c r="T83" s="38"/>
      <c r="U83" s="38"/>
      <c r="V83" s="38"/>
      <c r="W83" s="38"/>
      <c r="X83" s="38"/>
      <c r="Y83" s="38"/>
      <c r="Z83" s="38"/>
    </row>
    <row r="84" ht="396" spans="1:26">
      <c r="A84" s="59">
        <v>1</v>
      </c>
      <c r="B84" s="339" t="s">
        <v>509</v>
      </c>
      <c r="C84" s="339" t="s">
        <v>510</v>
      </c>
      <c r="D84" s="59">
        <v>30</v>
      </c>
      <c r="E84" s="59">
        <v>55000</v>
      </c>
      <c r="F84" s="297">
        <v>1650000</v>
      </c>
      <c r="G84" s="327"/>
      <c r="H84" s="327">
        <f>G84*E84</f>
        <v>0</v>
      </c>
      <c r="I84" s="327"/>
      <c r="J84" s="327">
        <f>I84*E84</f>
        <v>0</v>
      </c>
      <c r="K84" s="327">
        <v>0</v>
      </c>
      <c r="L84" s="327">
        <f>K84*G84</f>
        <v>0</v>
      </c>
      <c r="M84" s="327"/>
      <c r="N84" s="298"/>
      <c r="O84" s="38"/>
      <c r="P84" s="38"/>
      <c r="Q84" s="38"/>
      <c r="R84" s="38"/>
      <c r="S84" s="38"/>
      <c r="T84" s="38"/>
      <c r="U84" s="38"/>
      <c r="V84" s="38"/>
      <c r="W84" s="38"/>
      <c r="X84" s="38"/>
      <c r="Y84" s="38"/>
      <c r="Z84" s="38"/>
    </row>
    <row r="85" spans="1:26">
      <c r="A85" s="24"/>
      <c r="B85" s="336"/>
      <c r="C85" s="336"/>
      <c r="D85" s="24"/>
      <c r="E85" s="24"/>
      <c r="F85" s="327"/>
      <c r="G85" s="327"/>
      <c r="H85" s="337">
        <f>SUM(H84)</f>
        <v>0</v>
      </c>
      <c r="I85" s="327"/>
      <c r="J85" s="337">
        <f>SUM(J84)</f>
        <v>0</v>
      </c>
      <c r="K85" s="327">
        <v>0</v>
      </c>
      <c r="L85" s="337">
        <f>SUM(L84)</f>
        <v>0</v>
      </c>
      <c r="M85" s="327"/>
      <c r="N85" s="298"/>
      <c r="O85" s="38"/>
      <c r="P85" s="38"/>
      <c r="Q85" s="38"/>
      <c r="R85" s="38"/>
      <c r="S85" s="38"/>
      <c r="T85" s="38"/>
      <c r="U85" s="38"/>
      <c r="V85" s="38"/>
      <c r="W85" s="38"/>
      <c r="X85" s="38"/>
      <c r="Y85" s="38"/>
      <c r="Z85" s="38"/>
    </row>
    <row r="86" spans="1:26">
      <c r="A86" s="335" t="s">
        <v>559</v>
      </c>
      <c r="B86" s="2"/>
      <c r="C86" s="326"/>
      <c r="D86" s="2"/>
      <c r="E86" s="3"/>
      <c r="F86" s="338"/>
      <c r="G86" s="327"/>
      <c r="H86" s="327"/>
      <c r="I86" s="327"/>
      <c r="J86" s="327"/>
      <c r="K86" s="327"/>
      <c r="L86" s="327"/>
      <c r="M86" s="327"/>
      <c r="N86" s="344"/>
      <c r="O86" s="38"/>
      <c r="P86" s="38"/>
      <c r="Q86" s="38"/>
      <c r="R86" s="38"/>
      <c r="S86" s="38"/>
      <c r="T86" s="38"/>
      <c r="U86" s="38"/>
      <c r="V86" s="38"/>
      <c r="W86" s="38"/>
      <c r="X86" s="38"/>
      <c r="Y86" s="38"/>
      <c r="Z86" s="38"/>
    </row>
    <row r="87" ht="24" spans="1:26">
      <c r="A87" s="347">
        <v>1</v>
      </c>
      <c r="B87" s="348" t="s">
        <v>560</v>
      </c>
      <c r="C87" s="14" t="s">
        <v>561</v>
      </c>
      <c r="D87" s="349">
        <v>5</v>
      </c>
      <c r="E87" s="349">
        <v>70000</v>
      </c>
      <c r="F87" s="334"/>
      <c r="G87" s="309"/>
      <c r="H87" s="309">
        <f t="shared" ref="H87:H101" si="33">G87*E87</f>
        <v>0</v>
      </c>
      <c r="I87" s="309"/>
      <c r="J87" s="309">
        <f t="shared" ref="J87:J101" si="34">I87*E87</f>
        <v>0</v>
      </c>
      <c r="K87" s="309">
        <v>2</v>
      </c>
      <c r="L87" s="309">
        <f t="shared" ref="L87:L100" si="35">K87*G87</f>
        <v>0</v>
      </c>
      <c r="M87" s="309"/>
      <c r="N87" s="152"/>
      <c r="O87" s="38"/>
      <c r="P87" s="38"/>
      <c r="Q87" s="38"/>
      <c r="R87" s="38"/>
      <c r="S87" s="38"/>
      <c r="T87" s="38"/>
      <c r="U87" s="38"/>
      <c r="V87" s="38"/>
      <c r="W87" s="38"/>
      <c r="X87" s="38"/>
      <c r="Y87" s="38"/>
      <c r="Z87" s="38"/>
    </row>
    <row r="88" ht="24" spans="1:26">
      <c r="A88" s="154"/>
      <c r="B88" s="154"/>
      <c r="C88" s="14" t="s">
        <v>562</v>
      </c>
      <c r="D88" s="349">
        <v>1</v>
      </c>
      <c r="E88" s="349">
        <v>125000</v>
      </c>
      <c r="F88" s="334"/>
      <c r="G88" s="309"/>
      <c r="H88" s="309">
        <f t="shared" si="33"/>
        <v>0</v>
      </c>
      <c r="I88" s="309"/>
      <c r="J88" s="309">
        <f t="shared" si="34"/>
        <v>0</v>
      </c>
      <c r="K88" s="309">
        <v>1</v>
      </c>
      <c r="L88" s="309">
        <f t="shared" si="35"/>
        <v>0</v>
      </c>
      <c r="M88" s="349">
        <v>1</v>
      </c>
      <c r="N88" s="349">
        <v>125000</v>
      </c>
      <c r="O88" s="38"/>
      <c r="P88" s="38"/>
      <c r="Q88" s="38"/>
      <c r="R88" s="38"/>
      <c r="S88" s="38"/>
      <c r="T88" s="38"/>
      <c r="U88" s="38"/>
      <c r="V88" s="38"/>
      <c r="W88" s="38"/>
      <c r="X88" s="38"/>
      <c r="Y88" s="38"/>
      <c r="Z88" s="38"/>
    </row>
    <row r="89" spans="1:26">
      <c r="A89" s="349">
        <v>2</v>
      </c>
      <c r="B89" s="14" t="s">
        <v>563</v>
      </c>
      <c r="C89" s="14" t="s">
        <v>564</v>
      </c>
      <c r="D89" s="349">
        <v>1</v>
      </c>
      <c r="E89" s="349">
        <v>75000</v>
      </c>
      <c r="F89" s="334"/>
      <c r="G89" s="309"/>
      <c r="H89" s="309">
        <f t="shared" si="33"/>
        <v>0</v>
      </c>
      <c r="I89" s="309">
        <v>1</v>
      </c>
      <c r="J89" s="309">
        <f t="shared" si="34"/>
        <v>75000</v>
      </c>
      <c r="K89" s="309">
        <v>1</v>
      </c>
      <c r="L89" s="309">
        <f t="shared" si="35"/>
        <v>0</v>
      </c>
      <c r="M89" s="309"/>
      <c r="N89" s="152"/>
      <c r="O89" s="38"/>
      <c r="P89" s="38"/>
      <c r="Q89" s="38"/>
      <c r="R89" s="38"/>
      <c r="S89" s="38"/>
      <c r="T89" s="38"/>
      <c r="U89" s="38"/>
      <c r="V89" s="38"/>
      <c r="W89" s="38"/>
      <c r="X89" s="38"/>
      <c r="Y89" s="38"/>
      <c r="Z89" s="38"/>
    </row>
    <row r="90" spans="1:26">
      <c r="A90" s="347">
        <v>3</v>
      </c>
      <c r="B90" s="350" t="s">
        <v>565</v>
      </c>
      <c r="C90" s="14" t="s">
        <v>566</v>
      </c>
      <c r="D90" s="347" t="s">
        <v>567</v>
      </c>
      <c r="E90" s="351"/>
      <c r="F90" s="347"/>
      <c r="G90" s="309"/>
      <c r="H90" s="309">
        <f t="shared" si="33"/>
        <v>0</v>
      </c>
      <c r="I90" s="309"/>
      <c r="J90" s="309">
        <f t="shared" si="34"/>
        <v>0</v>
      </c>
      <c r="K90" s="309">
        <v>0</v>
      </c>
      <c r="L90" s="309">
        <f t="shared" si="35"/>
        <v>0</v>
      </c>
      <c r="M90" s="309"/>
      <c r="N90" s="152"/>
      <c r="O90" s="38"/>
      <c r="P90" s="38"/>
      <c r="Q90" s="38"/>
      <c r="R90" s="38"/>
      <c r="S90" s="38"/>
      <c r="T90" s="38"/>
      <c r="U90" s="38"/>
      <c r="V90" s="38"/>
      <c r="W90" s="38"/>
      <c r="X90" s="38"/>
      <c r="Y90" s="38"/>
      <c r="Z90" s="38"/>
    </row>
    <row r="91" spans="1:26">
      <c r="A91" s="149"/>
      <c r="B91" s="149"/>
      <c r="C91" s="14" t="s">
        <v>568</v>
      </c>
      <c r="D91" s="149"/>
      <c r="E91" s="149"/>
      <c r="F91" s="149"/>
      <c r="G91" s="309"/>
      <c r="H91" s="309">
        <f t="shared" si="33"/>
        <v>0</v>
      </c>
      <c r="I91" s="309"/>
      <c r="J91" s="309">
        <f t="shared" si="34"/>
        <v>0</v>
      </c>
      <c r="K91" s="309">
        <v>0</v>
      </c>
      <c r="L91" s="309">
        <f t="shared" si="35"/>
        <v>0</v>
      </c>
      <c r="M91" s="309"/>
      <c r="N91" s="152"/>
      <c r="O91" s="38"/>
      <c r="P91" s="38"/>
      <c r="Q91" s="38"/>
      <c r="R91" s="38"/>
      <c r="S91" s="38"/>
      <c r="T91" s="38"/>
      <c r="U91" s="38"/>
      <c r="V91" s="38"/>
      <c r="W91" s="38"/>
      <c r="X91" s="38"/>
      <c r="Y91" s="38"/>
      <c r="Z91" s="38"/>
    </row>
    <row r="92" spans="1:26">
      <c r="A92" s="149"/>
      <c r="B92" s="149"/>
      <c r="C92" s="14" t="s">
        <v>569</v>
      </c>
      <c r="D92" s="149"/>
      <c r="E92" s="149"/>
      <c r="F92" s="149"/>
      <c r="G92" s="309"/>
      <c r="H92" s="309">
        <f t="shared" si="33"/>
        <v>0</v>
      </c>
      <c r="I92" s="309"/>
      <c r="J92" s="309">
        <f t="shared" si="34"/>
        <v>0</v>
      </c>
      <c r="K92" s="309">
        <v>0</v>
      </c>
      <c r="L92" s="309">
        <f t="shared" si="35"/>
        <v>0</v>
      </c>
      <c r="M92" s="309"/>
      <c r="N92" s="312"/>
      <c r="O92" s="38"/>
      <c r="P92" s="38"/>
      <c r="Q92" s="38"/>
      <c r="R92" s="38"/>
      <c r="S92" s="38"/>
      <c r="T92" s="38"/>
      <c r="U92" s="38"/>
      <c r="V92" s="38"/>
      <c r="W92" s="38"/>
      <c r="X92" s="38"/>
      <c r="Y92" s="38"/>
      <c r="Z92" s="38"/>
    </row>
    <row r="93" spans="1:26">
      <c r="A93" s="149"/>
      <c r="B93" s="149"/>
      <c r="C93" s="14" t="s">
        <v>570</v>
      </c>
      <c r="D93" s="149"/>
      <c r="E93" s="149"/>
      <c r="F93" s="149"/>
      <c r="G93" s="309"/>
      <c r="H93" s="309">
        <f t="shared" si="33"/>
        <v>0</v>
      </c>
      <c r="I93" s="309"/>
      <c r="J93" s="309">
        <f t="shared" si="34"/>
        <v>0</v>
      </c>
      <c r="K93" s="309">
        <v>0</v>
      </c>
      <c r="L93" s="309">
        <f t="shared" si="35"/>
        <v>0</v>
      </c>
      <c r="M93" s="309"/>
      <c r="N93" s="312"/>
      <c r="O93" s="38"/>
      <c r="P93" s="38"/>
      <c r="Q93" s="38"/>
      <c r="R93" s="38"/>
      <c r="S93" s="38"/>
      <c r="T93" s="38"/>
      <c r="U93" s="38"/>
      <c r="V93" s="38"/>
      <c r="W93" s="38"/>
      <c r="X93" s="38"/>
      <c r="Y93" s="38"/>
      <c r="Z93" s="38"/>
    </row>
    <row r="94" spans="1:26">
      <c r="A94" s="149"/>
      <c r="B94" s="149"/>
      <c r="C94" s="14" t="s">
        <v>571</v>
      </c>
      <c r="D94" s="149"/>
      <c r="E94" s="149"/>
      <c r="F94" s="149"/>
      <c r="G94" s="309"/>
      <c r="H94" s="309">
        <f t="shared" si="33"/>
        <v>0</v>
      </c>
      <c r="I94" s="309"/>
      <c r="J94" s="309">
        <f t="shared" si="34"/>
        <v>0</v>
      </c>
      <c r="K94" s="309">
        <v>0</v>
      </c>
      <c r="L94" s="309">
        <f t="shared" si="35"/>
        <v>0</v>
      </c>
      <c r="M94" s="309"/>
      <c r="N94" s="312"/>
      <c r="O94" s="38"/>
      <c r="P94" s="38"/>
      <c r="Q94" s="38"/>
      <c r="R94" s="38"/>
      <c r="S94" s="38"/>
      <c r="T94" s="38"/>
      <c r="U94" s="38"/>
      <c r="V94" s="38"/>
      <c r="W94" s="38"/>
      <c r="X94" s="38"/>
      <c r="Y94" s="38"/>
      <c r="Z94" s="38"/>
    </row>
    <row r="95" spans="1:26">
      <c r="A95" s="149"/>
      <c r="B95" s="149"/>
      <c r="C95" s="14" t="s">
        <v>572</v>
      </c>
      <c r="D95" s="149"/>
      <c r="E95" s="149"/>
      <c r="F95" s="149"/>
      <c r="G95" s="309"/>
      <c r="H95" s="309">
        <f t="shared" si="33"/>
        <v>0</v>
      </c>
      <c r="I95" s="309"/>
      <c r="J95" s="309">
        <f t="shared" si="34"/>
        <v>0</v>
      </c>
      <c r="K95" s="309">
        <v>0</v>
      </c>
      <c r="L95" s="309">
        <f t="shared" si="35"/>
        <v>0</v>
      </c>
      <c r="M95" s="309"/>
      <c r="N95" s="152"/>
      <c r="O95" s="38"/>
      <c r="P95" s="38"/>
      <c r="Q95" s="38"/>
      <c r="R95" s="38"/>
      <c r="S95" s="38"/>
      <c r="T95" s="38"/>
      <c r="U95" s="38"/>
      <c r="V95" s="38"/>
      <c r="W95" s="38"/>
      <c r="X95" s="38"/>
      <c r="Y95" s="38"/>
      <c r="Z95" s="38"/>
    </row>
    <row r="96" spans="1:26">
      <c r="A96" s="149"/>
      <c r="B96" s="149"/>
      <c r="C96" s="14" t="s">
        <v>573</v>
      </c>
      <c r="D96" s="149"/>
      <c r="E96" s="149"/>
      <c r="F96" s="149"/>
      <c r="G96" s="309"/>
      <c r="H96" s="309">
        <f t="shared" si="33"/>
        <v>0</v>
      </c>
      <c r="I96" s="309"/>
      <c r="J96" s="309">
        <f t="shared" si="34"/>
        <v>0</v>
      </c>
      <c r="K96" s="309">
        <v>0</v>
      </c>
      <c r="L96" s="309">
        <f t="shared" si="35"/>
        <v>0</v>
      </c>
      <c r="M96" s="309"/>
      <c r="N96" s="312"/>
      <c r="O96" s="38"/>
      <c r="P96" s="38"/>
      <c r="Q96" s="38"/>
      <c r="R96" s="38"/>
      <c r="S96" s="38"/>
      <c r="T96" s="38"/>
      <c r="U96" s="38"/>
      <c r="V96" s="38"/>
      <c r="W96" s="38"/>
      <c r="X96" s="38"/>
      <c r="Y96" s="38"/>
      <c r="Z96" s="38"/>
    </row>
    <row r="97" spans="1:26">
      <c r="A97" s="149"/>
      <c r="B97" s="149"/>
      <c r="C97" s="14" t="s">
        <v>574</v>
      </c>
      <c r="D97" s="149"/>
      <c r="E97" s="149"/>
      <c r="F97" s="149"/>
      <c r="G97" s="309"/>
      <c r="H97" s="309">
        <f t="shared" si="33"/>
        <v>0</v>
      </c>
      <c r="I97" s="309"/>
      <c r="J97" s="309">
        <f t="shared" si="34"/>
        <v>0</v>
      </c>
      <c r="K97" s="309">
        <v>0</v>
      </c>
      <c r="L97" s="309">
        <f t="shared" si="35"/>
        <v>0</v>
      </c>
      <c r="M97" s="309"/>
      <c r="N97" s="312"/>
      <c r="O97" s="38"/>
      <c r="P97" s="38"/>
      <c r="Q97" s="38"/>
      <c r="R97" s="38"/>
      <c r="S97" s="38"/>
      <c r="T97" s="38"/>
      <c r="U97" s="38"/>
      <c r="V97" s="38"/>
      <c r="W97" s="38"/>
      <c r="X97" s="38"/>
      <c r="Y97" s="38"/>
      <c r="Z97" s="38"/>
    </row>
    <row r="98" spans="1:26">
      <c r="A98" s="149"/>
      <c r="B98" s="149"/>
      <c r="C98" s="14" t="s">
        <v>575</v>
      </c>
      <c r="D98" s="149"/>
      <c r="E98" s="149"/>
      <c r="F98" s="149"/>
      <c r="G98" s="309"/>
      <c r="H98" s="309">
        <f t="shared" si="33"/>
        <v>0</v>
      </c>
      <c r="I98" s="309"/>
      <c r="J98" s="309">
        <f t="shared" si="34"/>
        <v>0</v>
      </c>
      <c r="K98" s="309">
        <v>0</v>
      </c>
      <c r="L98" s="309">
        <f t="shared" si="35"/>
        <v>0</v>
      </c>
      <c r="M98" s="309"/>
      <c r="N98" s="312"/>
      <c r="O98" s="38"/>
      <c r="P98" s="38"/>
      <c r="Q98" s="38"/>
      <c r="R98" s="38"/>
      <c r="S98" s="38"/>
      <c r="T98" s="38"/>
      <c r="U98" s="38"/>
      <c r="V98" s="38"/>
      <c r="W98" s="38"/>
      <c r="X98" s="38"/>
      <c r="Y98" s="38"/>
      <c r="Z98" s="38"/>
    </row>
    <row r="99" spans="1:26">
      <c r="A99" s="154"/>
      <c r="B99" s="154"/>
      <c r="C99" s="14" t="s">
        <v>576</v>
      </c>
      <c r="D99" s="154"/>
      <c r="E99" s="154"/>
      <c r="F99" s="154"/>
      <c r="G99" s="309"/>
      <c r="H99" s="309">
        <f t="shared" si="33"/>
        <v>0</v>
      </c>
      <c r="I99" s="309"/>
      <c r="J99" s="309">
        <f t="shared" si="34"/>
        <v>0</v>
      </c>
      <c r="K99" s="309">
        <v>0</v>
      </c>
      <c r="L99" s="309">
        <f t="shared" si="35"/>
        <v>0</v>
      </c>
      <c r="M99" s="309"/>
      <c r="N99" s="152"/>
      <c r="O99" s="38"/>
      <c r="P99" s="38"/>
      <c r="Q99" s="38"/>
      <c r="R99" s="38"/>
      <c r="S99" s="38"/>
      <c r="T99" s="38"/>
      <c r="U99" s="38"/>
      <c r="V99" s="38"/>
      <c r="W99" s="38"/>
      <c r="X99" s="38"/>
      <c r="Y99" s="38"/>
      <c r="Z99" s="38"/>
    </row>
    <row r="100" spans="1:26">
      <c r="A100" s="349">
        <v>4</v>
      </c>
      <c r="B100" s="308" t="s">
        <v>577</v>
      </c>
      <c r="C100" s="14" t="s">
        <v>578</v>
      </c>
      <c r="D100" s="349" t="s">
        <v>579</v>
      </c>
      <c r="E100" s="349">
        <v>150000</v>
      </c>
      <c r="F100" s="349"/>
      <c r="G100" s="309"/>
      <c r="H100" s="309">
        <f t="shared" si="33"/>
        <v>0</v>
      </c>
      <c r="I100" s="309"/>
      <c r="J100" s="309">
        <f t="shared" si="34"/>
        <v>0</v>
      </c>
      <c r="K100" s="309">
        <v>0</v>
      </c>
      <c r="L100" s="309">
        <f t="shared" si="35"/>
        <v>0</v>
      </c>
      <c r="M100" s="309"/>
      <c r="N100" s="152"/>
      <c r="O100" s="38"/>
      <c r="P100" s="38"/>
      <c r="Q100" s="38"/>
      <c r="R100" s="38"/>
      <c r="S100" s="38"/>
      <c r="T100" s="38"/>
      <c r="U100" s="38"/>
      <c r="V100" s="38"/>
      <c r="W100" s="38"/>
      <c r="X100" s="38"/>
      <c r="Y100" s="38"/>
      <c r="Z100" s="38"/>
    </row>
    <row r="101" ht="24" spans="1:26">
      <c r="A101" s="349">
        <v>5</v>
      </c>
      <c r="B101" s="308" t="s">
        <v>580</v>
      </c>
      <c r="C101" s="14" t="s">
        <v>581</v>
      </c>
      <c r="D101" s="349">
        <v>20</v>
      </c>
      <c r="E101" s="349">
        <v>50000</v>
      </c>
      <c r="F101" s="13"/>
      <c r="G101" s="309"/>
      <c r="H101" s="309">
        <f t="shared" si="33"/>
        <v>0</v>
      </c>
      <c r="I101" s="309">
        <v>20</v>
      </c>
      <c r="J101" s="309">
        <f t="shared" si="34"/>
        <v>1000000</v>
      </c>
      <c r="K101" s="309">
        <v>6</v>
      </c>
      <c r="L101" s="309">
        <v>300000</v>
      </c>
      <c r="M101" s="309"/>
      <c r="N101" s="152"/>
      <c r="O101" s="38"/>
      <c r="P101" s="38"/>
      <c r="Q101" s="38"/>
      <c r="R101" s="38"/>
      <c r="S101" s="38"/>
      <c r="T101" s="38"/>
      <c r="U101" s="38"/>
      <c r="V101" s="38"/>
      <c r="W101" s="38"/>
      <c r="X101" s="38"/>
      <c r="Y101" s="38"/>
      <c r="Z101" s="38"/>
    </row>
    <row r="102" ht="24" spans="1:26">
      <c r="A102" s="349">
        <v>6</v>
      </c>
      <c r="B102" s="308" t="s">
        <v>582</v>
      </c>
      <c r="C102" s="14" t="s">
        <v>583</v>
      </c>
      <c r="D102" s="349" t="s">
        <v>584</v>
      </c>
      <c r="E102" s="309">
        <v>8000</v>
      </c>
      <c r="F102" s="349"/>
      <c r="G102" s="309"/>
      <c r="H102" s="309"/>
      <c r="I102" s="309"/>
      <c r="J102" s="309"/>
      <c r="K102" s="309">
        <v>30</v>
      </c>
      <c r="L102" s="309">
        <v>240000</v>
      </c>
      <c r="M102" s="309"/>
      <c r="N102" s="312"/>
      <c r="O102" s="38"/>
      <c r="P102" s="38"/>
      <c r="Q102" s="38"/>
      <c r="R102" s="38"/>
      <c r="S102" s="38"/>
      <c r="T102" s="38"/>
      <c r="U102" s="38"/>
      <c r="V102" s="38"/>
      <c r="W102" s="38"/>
      <c r="X102" s="38"/>
      <c r="Y102" s="38"/>
      <c r="Z102" s="38"/>
    </row>
    <row r="103" ht="24" spans="1:26">
      <c r="A103" s="349">
        <v>8</v>
      </c>
      <c r="B103" s="308" t="s">
        <v>585</v>
      </c>
      <c r="C103" s="14" t="s">
        <v>583</v>
      </c>
      <c r="D103" s="349" t="s">
        <v>584</v>
      </c>
      <c r="E103" s="309"/>
      <c r="F103" s="349"/>
      <c r="G103" s="309"/>
      <c r="H103" s="309"/>
      <c r="I103" s="309"/>
      <c r="J103" s="309"/>
      <c r="K103" s="309"/>
      <c r="L103" s="309"/>
      <c r="M103" s="309"/>
      <c r="N103" s="312"/>
      <c r="O103" s="38"/>
      <c r="P103" s="38"/>
      <c r="Q103" s="38"/>
      <c r="R103" s="38"/>
      <c r="S103" s="38"/>
      <c r="T103" s="38"/>
      <c r="U103" s="38"/>
      <c r="V103" s="38"/>
      <c r="W103" s="38"/>
      <c r="X103" s="38"/>
      <c r="Y103" s="38"/>
      <c r="Z103" s="38"/>
    </row>
    <row r="104" ht="24" spans="1:26">
      <c r="A104" s="349">
        <v>9</v>
      </c>
      <c r="B104" s="308" t="s">
        <v>586</v>
      </c>
      <c r="C104" s="14" t="s">
        <v>583</v>
      </c>
      <c r="D104" s="349" t="s">
        <v>584</v>
      </c>
      <c r="E104" s="309">
        <v>10000</v>
      </c>
      <c r="F104" s="349"/>
      <c r="G104" s="309"/>
      <c r="H104" s="309"/>
      <c r="I104" s="309"/>
      <c r="J104" s="309"/>
      <c r="K104" s="309">
        <v>12</v>
      </c>
      <c r="L104" s="309">
        <v>120000</v>
      </c>
      <c r="M104" s="309">
        <v>80</v>
      </c>
      <c r="N104" s="312">
        <v>20000</v>
      </c>
      <c r="O104" s="38"/>
      <c r="P104" s="38"/>
      <c r="Q104" s="38"/>
      <c r="R104" s="38"/>
      <c r="S104" s="38"/>
      <c r="T104" s="38"/>
      <c r="U104" s="38"/>
      <c r="V104" s="38"/>
      <c r="W104" s="38"/>
      <c r="X104" s="38"/>
      <c r="Y104" s="38"/>
      <c r="Z104" s="38"/>
    </row>
    <row r="105" spans="1:26">
      <c r="A105" s="327"/>
      <c r="B105" s="352"/>
      <c r="C105" s="352"/>
      <c r="D105" s="327"/>
      <c r="E105" s="327"/>
      <c r="F105" s="327"/>
      <c r="G105" s="327"/>
      <c r="H105" s="327"/>
      <c r="I105" s="327"/>
      <c r="J105" s="355">
        <f>J101+J85+J82+J74+J68+J58+J50+J43+J37+J31+J24+J17+J10</f>
        <v>6722000</v>
      </c>
      <c r="K105" s="355"/>
      <c r="L105" s="355">
        <v>2890000</v>
      </c>
      <c r="M105" s="355"/>
      <c r="N105" s="355">
        <f>SUM(N5:N104)</f>
        <v>778000</v>
      </c>
      <c r="O105" s="38"/>
      <c r="P105" s="38"/>
      <c r="Q105" s="38"/>
      <c r="R105" s="38"/>
      <c r="S105" s="38"/>
      <c r="T105" s="38"/>
      <c r="U105" s="38"/>
      <c r="V105" s="38"/>
      <c r="W105" s="38"/>
      <c r="X105" s="38"/>
      <c r="Y105" s="38"/>
      <c r="Z105" s="38"/>
    </row>
    <row r="106" spans="1:14">
      <c r="A106" s="353"/>
      <c r="B106" s="354"/>
      <c r="C106" s="354"/>
      <c r="D106" s="353"/>
      <c r="E106" s="353"/>
      <c r="F106" s="353"/>
      <c r="G106" s="353"/>
      <c r="H106" s="353"/>
      <c r="I106" s="353"/>
      <c r="J106" s="353"/>
      <c r="K106" s="353"/>
      <c r="L106" s="353"/>
      <c r="M106" s="353"/>
      <c r="N106" s="353"/>
    </row>
    <row r="107" spans="1:14">
      <c r="A107" s="353"/>
      <c r="B107" s="354"/>
      <c r="C107" s="354"/>
      <c r="D107" s="353"/>
      <c r="E107" s="353"/>
      <c r="F107" s="353"/>
      <c r="G107" s="353"/>
      <c r="H107" s="353"/>
      <c r="I107" s="353"/>
      <c r="J107" s="353"/>
      <c r="K107" s="353"/>
      <c r="L107" s="353"/>
      <c r="M107" s="353"/>
      <c r="N107" s="353"/>
    </row>
    <row r="108" spans="1:14">
      <c r="A108" s="353"/>
      <c r="B108" s="354"/>
      <c r="C108" s="354"/>
      <c r="D108" s="353"/>
      <c r="E108" s="353"/>
      <c r="F108" s="353"/>
      <c r="G108" s="353"/>
      <c r="H108" s="353"/>
      <c r="I108" s="353"/>
      <c r="J108" s="353"/>
      <c r="K108" s="353"/>
      <c r="L108" s="353"/>
      <c r="M108" s="353"/>
      <c r="N108" s="353"/>
    </row>
    <row r="109" spans="1:14">
      <c r="A109" s="353"/>
      <c r="B109" s="354"/>
      <c r="C109" s="354"/>
      <c r="D109" s="353"/>
      <c r="E109" s="353"/>
      <c r="F109" s="353"/>
      <c r="G109" s="353"/>
      <c r="H109" s="353"/>
      <c r="I109" s="353"/>
      <c r="J109" s="353"/>
      <c r="K109" s="353"/>
      <c r="L109" s="353"/>
      <c r="M109" s="353"/>
      <c r="N109" s="353"/>
    </row>
    <row r="110" spans="1:14">
      <c r="A110" s="353"/>
      <c r="B110" s="354"/>
      <c r="C110" s="354"/>
      <c r="D110" s="353"/>
      <c r="E110" s="353"/>
      <c r="F110" s="353"/>
      <c r="G110" s="353"/>
      <c r="H110" s="353"/>
      <c r="I110" s="353"/>
      <c r="J110" s="353"/>
      <c r="K110" s="353"/>
      <c r="L110" s="353"/>
      <c r="M110" s="353"/>
      <c r="N110" s="353"/>
    </row>
    <row r="111" spans="1:14">
      <c r="A111" s="353"/>
      <c r="B111" s="354"/>
      <c r="C111" s="354"/>
      <c r="D111" s="353"/>
      <c r="E111" s="353"/>
      <c r="F111" s="353"/>
      <c r="G111" s="353"/>
      <c r="H111" s="353"/>
      <c r="I111" s="353"/>
      <c r="J111" s="353"/>
      <c r="K111" s="353"/>
      <c r="L111" s="353"/>
      <c r="M111" s="353"/>
      <c r="N111" s="353"/>
    </row>
    <row r="112" spans="1:14">
      <c r="A112" s="353"/>
      <c r="B112" s="354"/>
      <c r="C112" s="354"/>
      <c r="D112" s="353"/>
      <c r="E112" s="353"/>
      <c r="F112" s="353"/>
      <c r="G112" s="353"/>
      <c r="H112" s="353"/>
      <c r="I112" s="353"/>
      <c r="J112" s="353"/>
      <c r="K112" s="353"/>
      <c r="L112" s="353"/>
      <c r="M112" s="353"/>
      <c r="N112" s="356"/>
    </row>
    <row r="113" spans="1:14">
      <c r="A113" s="353"/>
      <c r="B113" s="354"/>
      <c r="C113" s="354"/>
      <c r="D113" s="353"/>
      <c r="E113" s="353"/>
      <c r="F113" s="353"/>
      <c r="G113" s="353"/>
      <c r="H113" s="353"/>
      <c r="I113" s="353"/>
      <c r="J113" s="353"/>
      <c r="K113" s="353"/>
      <c r="L113" s="353"/>
      <c r="M113" s="353"/>
      <c r="N113" s="356"/>
    </row>
    <row r="114" spans="1:14">
      <c r="A114" s="353"/>
      <c r="B114" s="354"/>
      <c r="C114" s="354"/>
      <c r="D114" s="353"/>
      <c r="E114" s="353"/>
      <c r="F114" s="353"/>
      <c r="G114" s="353"/>
      <c r="H114" s="353"/>
      <c r="I114" s="353"/>
      <c r="J114" s="353"/>
      <c r="K114" s="353"/>
      <c r="L114" s="353"/>
      <c r="M114" s="353"/>
      <c r="N114" s="356"/>
    </row>
    <row r="115" spans="1:14">
      <c r="A115" s="353"/>
      <c r="B115" s="354"/>
      <c r="C115" s="354"/>
      <c r="D115" s="353"/>
      <c r="E115" s="353"/>
      <c r="F115" s="353"/>
      <c r="G115" s="353"/>
      <c r="H115" s="353"/>
      <c r="I115" s="353"/>
      <c r="J115" s="353"/>
      <c r="K115" s="353"/>
      <c r="L115" s="353"/>
      <c r="M115" s="353"/>
      <c r="N115" s="356"/>
    </row>
    <row r="116" spans="1:14">
      <c r="A116" s="353"/>
      <c r="B116" s="354"/>
      <c r="C116" s="354"/>
      <c r="D116" s="353"/>
      <c r="E116" s="353"/>
      <c r="F116" s="353"/>
      <c r="G116" s="353"/>
      <c r="H116" s="353"/>
      <c r="I116" s="353"/>
      <c r="J116" s="353"/>
      <c r="K116" s="353"/>
      <c r="L116" s="353"/>
      <c r="M116" s="353"/>
      <c r="N116" s="356"/>
    </row>
    <row r="117" spans="1:14">
      <c r="A117" s="353"/>
      <c r="B117" s="354"/>
      <c r="C117" s="354"/>
      <c r="D117" s="353"/>
      <c r="E117" s="353"/>
      <c r="F117" s="353"/>
      <c r="G117" s="353"/>
      <c r="H117" s="353"/>
      <c r="I117" s="353"/>
      <c r="J117" s="353"/>
      <c r="K117" s="353"/>
      <c r="L117" s="353"/>
      <c r="M117" s="353"/>
      <c r="N117" s="353"/>
    </row>
    <row r="118" spans="1:14">
      <c r="A118" s="353"/>
      <c r="B118" s="354"/>
      <c r="C118" s="354"/>
      <c r="D118" s="353"/>
      <c r="E118" s="353"/>
      <c r="F118" s="353"/>
      <c r="G118" s="353"/>
      <c r="H118" s="353"/>
      <c r="I118" s="353"/>
      <c r="J118" s="353"/>
      <c r="K118" s="353"/>
      <c r="L118" s="353"/>
      <c r="M118" s="353"/>
      <c r="N118" s="353"/>
    </row>
    <row r="119" spans="1:14">
      <c r="A119" s="353"/>
      <c r="B119" s="354"/>
      <c r="C119" s="354"/>
      <c r="D119" s="353"/>
      <c r="E119" s="353"/>
      <c r="F119" s="353"/>
      <c r="G119" s="353"/>
      <c r="H119" s="353"/>
      <c r="I119" s="353"/>
      <c r="J119" s="353"/>
      <c r="K119" s="353"/>
      <c r="L119" s="353"/>
      <c r="M119" s="353"/>
      <c r="N119" s="353"/>
    </row>
    <row r="120" spans="1:14">
      <c r="A120" s="353"/>
      <c r="B120" s="354"/>
      <c r="C120" s="354"/>
      <c r="D120" s="353"/>
      <c r="E120" s="353"/>
      <c r="F120" s="353"/>
      <c r="G120" s="353"/>
      <c r="H120" s="353"/>
      <c r="I120" s="353"/>
      <c r="J120" s="353"/>
      <c r="K120" s="353"/>
      <c r="L120" s="353"/>
      <c r="M120" s="353"/>
      <c r="N120" s="353"/>
    </row>
    <row r="121" spans="1:14">
      <c r="A121" s="353"/>
      <c r="B121" s="354"/>
      <c r="C121" s="354"/>
      <c r="D121" s="353"/>
      <c r="E121" s="353"/>
      <c r="F121" s="353"/>
      <c r="G121" s="353"/>
      <c r="H121" s="353"/>
      <c r="I121" s="353"/>
      <c r="J121" s="353"/>
      <c r="K121" s="353"/>
      <c r="L121" s="353"/>
      <c r="M121" s="353"/>
      <c r="N121" s="353"/>
    </row>
    <row r="122" spans="1:14">
      <c r="A122" s="353"/>
      <c r="B122" s="354"/>
      <c r="C122" s="354"/>
      <c r="D122" s="353"/>
      <c r="E122" s="353"/>
      <c r="F122" s="353"/>
      <c r="G122" s="353"/>
      <c r="H122" s="353"/>
      <c r="I122" s="353"/>
      <c r="J122" s="353"/>
      <c r="K122" s="353"/>
      <c r="L122" s="353"/>
      <c r="M122" s="353"/>
      <c r="N122" s="353"/>
    </row>
    <row r="123" spans="1:14">
      <c r="A123" s="353"/>
      <c r="B123" s="354"/>
      <c r="C123" s="354"/>
      <c r="D123" s="353"/>
      <c r="E123" s="353"/>
      <c r="F123" s="353"/>
      <c r="G123" s="353"/>
      <c r="H123" s="353"/>
      <c r="I123" s="353"/>
      <c r="J123" s="353"/>
      <c r="K123" s="353"/>
      <c r="L123" s="353"/>
      <c r="M123" s="353"/>
      <c r="N123" s="353"/>
    </row>
    <row r="124" spans="1:14">
      <c r="A124" s="353"/>
      <c r="B124" s="354"/>
      <c r="C124" s="354"/>
      <c r="D124" s="353"/>
      <c r="E124" s="353"/>
      <c r="F124" s="353"/>
      <c r="G124" s="353"/>
      <c r="H124" s="353"/>
      <c r="I124" s="353"/>
      <c r="J124" s="353"/>
      <c r="K124" s="353"/>
      <c r="L124" s="353"/>
      <c r="M124" s="353"/>
      <c r="N124" s="353"/>
    </row>
    <row r="125" spans="1:14">
      <c r="A125" s="353"/>
      <c r="B125" s="354"/>
      <c r="C125" s="354"/>
      <c r="D125" s="353"/>
      <c r="E125" s="353"/>
      <c r="F125" s="353"/>
      <c r="G125" s="353"/>
      <c r="H125" s="353"/>
      <c r="I125" s="353"/>
      <c r="J125" s="353"/>
      <c r="K125" s="353"/>
      <c r="L125" s="353"/>
      <c r="M125" s="353"/>
      <c r="N125" s="353"/>
    </row>
    <row r="126" spans="1:14">
      <c r="A126" s="353"/>
      <c r="B126" s="354"/>
      <c r="C126" s="354"/>
      <c r="D126" s="353"/>
      <c r="E126" s="353"/>
      <c r="F126" s="353"/>
      <c r="G126" s="353"/>
      <c r="H126" s="353"/>
      <c r="I126" s="353"/>
      <c r="J126" s="353"/>
      <c r="K126" s="353"/>
      <c r="L126" s="353"/>
      <c r="M126" s="353"/>
      <c r="N126" s="353"/>
    </row>
    <row r="127" spans="1:14">
      <c r="A127" s="353"/>
      <c r="B127" s="354"/>
      <c r="C127" s="354"/>
      <c r="D127" s="353"/>
      <c r="E127" s="353"/>
      <c r="F127" s="353"/>
      <c r="G127" s="353"/>
      <c r="H127" s="353"/>
      <c r="I127" s="353"/>
      <c r="J127" s="353"/>
      <c r="K127" s="353"/>
      <c r="L127" s="353"/>
      <c r="M127" s="353"/>
      <c r="N127" s="353"/>
    </row>
    <row r="128" spans="1:14">
      <c r="A128" s="353"/>
      <c r="B128" s="354"/>
      <c r="C128" s="354"/>
      <c r="D128" s="353"/>
      <c r="E128" s="353"/>
      <c r="F128" s="353"/>
      <c r="G128" s="353"/>
      <c r="H128" s="353"/>
      <c r="I128" s="353"/>
      <c r="J128" s="353"/>
      <c r="K128" s="353"/>
      <c r="L128" s="353"/>
      <c r="M128" s="353"/>
      <c r="N128" s="353"/>
    </row>
    <row r="129" spans="1:14">
      <c r="A129" s="353"/>
      <c r="B129" s="354"/>
      <c r="C129" s="354"/>
      <c r="D129" s="353"/>
      <c r="E129" s="353"/>
      <c r="F129" s="353"/>
      <c r="G129" s="353"/>
      <c r="H129" s="353"/>
      <c r="I129" s="353"/>
      <c r="J129" s="353"/>
      <c r="K129" s="353"/>
      <c r="L129" s="353"/>
      <c r="M129" s="353"/>
      <c r="N129" s="353"/>
    </row>
    <row r="130" spans="1:14">
      <c r="A130" s="353"/>
      <c r="B130" s="354"/>
      <c r="C130" s="354"/>
      <c r="D130" s="353"/>
      <c r="E130" s="353"/>
      <c r="F130" s="353"/>
      <c r="G130" s="353"/>
      <c r="H130" s="353"/>
      <c r="I130" s="353"/>
      <c r="J130" s="353"/>
      <c r="K130" s="353"/>
      <c r="L130" s="353"/>
      <c r="M130" s="353"/>
      <c r="N130" s="353"/>
    </row>
    <row r="131" spans="1:14">
      <c r="A131" s="353"/>
      <c r="B131" s="354"/>
      <c r="C131" s="354"/>
      <c r="D131" s="353"/>
      <c r="E131" s="353"/>
      <c r="F131" s="353"/>
      <c r="G131" s="353"/>
      <c r="H131" s="353"/>
      <c r="I131" s="353"/>
      <c r="J131" s="353"/>
      <c r="K131" s="353"/>
      <c r="L131" s="353"/>
      <c r="M131" s="353"/>
      <c r="N131" s="353"/>
    </row>
    <row r="132" spans="1:14">
      <c r="A132" s="353"/>
      <c r="B132" s="354"/>
      <c r="C132" s="354"/>
      <c r="D132" s="353"/>
      <c r="E132" s="353"/>
      <c r="F132" s="353"/>
      <c r="G132" s="353"/>
      <c r="H132" s="353"/>
      <c r="I132" s="353"/>
      <c r="J132" s="353"/>
      <c r="K132" s="353"/>
      <c r="L132" s="353"/>
      <c r="M132" s="353"/>
      <c r="N132" s="353"/>
    </row>
    <row r="133" spans="1:14">
      <c r="A133" s="353"/>
      <c r="B133" s="354"/>
      <c r="C133" s="354"/>
      <c r="D133" s="353"/>
      <c r="E133" s="353"/>
      <c r="F133" s="353"/>
      <c r="G133" s="353"/>
      <c r="H133" s="353"/>
      <c r="I133" s="353"/>
      <c r="J133" s="353"/>
      <c r="K133" s="353"/>
      <c r="L133" s="353"/>
      <c r="M133" s="353"/>
      <c r="N133" s="353"/>
    </row>
    <row r="134" spans="1:14">
      <c r="A134" s="353"/>
      <c r="B134" s="354"/>
      <c r="C134" s="354"/>
      <c r="D134" s="353"/>
      <c r="E134" s="353"/>
      <c r="F134" s="353"/>
      <c r="G134" s="353"/>
      <c r="H134" s="353"/>
      <c r="I134" s="353"/>
      <c r="J134" s="353"/>
      <c r="K134" s="353"/>
      <c r="L134" s="353"/>
      <c r="M134" s="353"/>
      <c r="N134" s="353"/>
    </row>
    <row r="135" spans="1:14">
      <c r="A135" s="353"/>
      <c r="B135" s="354"/>
      <c r="C135" s="354"/>
      <c r="D135" s="353"/>
      <c r="E135" s="353"/>
      <c r="F135" s="353"/>
      <c r="G135" s="353"/>
      <c r="H135" s="353"/>
      <c r="I135" s="353"/>
      <c r="J135" s="353"/>
      <c r="K135" s="353"/>
      <c r="L135" s="353"/>
      <c r="M135" s="353"/>
      <c r="N135" s="353"/>
    </row>
    <row r="136" spans="1:14">
      <c r="A136" s="353"/>
      <c r="B136" s="354"/>
      <c r="C136" s="354"/>
      <c r="D136" s="353"/>
      <c r="E136" s="353"/>
      <c r="F136" s="353"/>
      <c r="G136" s="353"/>
      <c r="H136" s="353"/>
      <c r="I136" s="353"/>
      <c r="J136" s="353"/>
      <c r="K136" s="353"/>
      <c r="L136" s="353"/>
      <c r="M136" s="353"/>
      <c r="N136" s="353"/>
    </row>
    <row r="137" spans="1:14">
      <c r="A137" s="353"/>
      <c r="B137" s="354"/>
      <c r="C137" s="354"/>
      <c r="D137" s="353"/>
      <c r="E137" s="353"/>
      <c r="F137" s="353"/>
      <c r="G137" s="353"/>
      <c r="H137" s="353"/>
      <c r="I137" s="353"/>
      <c r="J137" s="353"/>
      <c r="K137" s="353"/>
      <c r="L137" s="353"/>
      <c r="M137" s="353"/>
      <c r="N137" s="353"/>
    </row>
    <row r="138" spans="1:14">
      <c r="A138" s="353"/>
      <c r="B138" s="354"/>
      <c r="C138" s="354"/>
      <c r="D138" s="353"/>
      <c r="E138" s="353"/>
      <c r="F138" s="353"/>
      <c r="G138" s="353"/>
      <c r="H138" s="353"/>
      <c r="I138" s="353"/>
      <c r="J138" s="353"/>
      <c r="K138" s="353"/>
      <c r="L138" s="353"/>
      <c r="M138" s="353"/>
      <c r="N138" s="353"/>
    </row>
    <row r="139" spans="1:14">
      <c r="A139" s="353"/>
      <c r="B139" s="354"/>
      <c r="C139" s="354"/>
      <c r="D139" s="353"/>
      <c r="E139" s="353"/>
      <c r="F139" s="353"/>
      <c r="G139" s="353"/>
      <c r="H139" s="353"/>
      <c r="I139" s="353"/>
      <c r="J139" s="353"/>
      <c r="K139" s="353"/>
      <c r="L139" s="353"/>
      <c r="M139" s="353"/>
      <c r="N139" s="353"/>
    </row>
    <row r="140" spans="1:14">
      <c r="A140" s="353"/>
      <c r="B140" s="354"/>
      <c r="C140" s="354"/>
      <c r="D140" s="353"/>
      <c r="E140" s="353"/>
      <c r="F140" s="353"/>
      <c r="G140" s="353"/>
      <c r="H140" s="353"/>
      <c r="I140" s="353"/>
      <c r="J140" s="353"/>
      <c r="K140" s="353"/>
      <c r="L140" s="353"/>
      <c r="M140" s="353"/>
      <c r="N140" s="353"/>
    </row>
    <row r="141" spans="1:14">
      <c r="A141" s="353"/>
      <c r="B141" s="354"/>
      <c r="C141" s="354"/>
      <c r="D141" s="353"/>
      <c r="E141" s="353"/>
      <c r="F141" s="353"/>
      <c r="G141" s="353"/>
      <c r="H141" s="353"/>
      <c r="I141" s="353"/>
      <c r="J141" s="353"/>
      <c r="K141" s="353"/>
      <c r="L141" s="353"/>
      <c r="M141" s="353"/>
      <c r="N141" s="353"/>
    </row>
    <row r="142" spans="1:14">
      <c r="A142" s="353"/>
      <c r="B142" s="354"/>
      <c r="C142" s="354"/>
      <c r="D142" s="353"/>
      <c r="E142" s="353"/>
      <c r="F142" s="353"/>
      <c r="G142" s="353"/>
      <c r="H142" s="353"/>
      <c r="I142" s="353"/>
      <c r="J142" s="353"/>
      <c r="K142" s="353"/>
      <c r="L142" s="353"/>
      <c r="M142" s="353"/>
      <c r="N142" s="353"/>
    </row>
    <row r="143" spans="1:14">
      <c r="A143" s="353"/>
      <c r="B143" s="354"/>
      <c r="C143" s="354"/>
      <c r="D143" s="353"/>
      <c r="E143" s="353"/>
      <c r="F143" s="353"/>
      <c r="G143" s="353"/>
      <c r="H143" s="353"/>
      <c r="I143" s="353"/>
      <c r="J143" s="353"/>
      <c r="K143" s="353"/>
      <c r="L143" s="353"/>
      <c r="M143" s="353"/>
      <c r="N143" s="353"/>
    </row>
    <row r="144" spans="1:14">
      <c r="A144" s="353"/>
      <c r="B144" s="354"/>
      <c r="C144" s="354"/>
      <c r="D144" s="353"/>
      <c r="E144" s="353"/>
      <c r="F144" s="353"/>
      <c r="G144" s="353"/>
      <c r="H144" s="353"/>
      <c r="I144" s="353"/>
      <c r="J144" s="353"/>
      <c r="K144" s="353"/>
      <c r="L144" s="353"/>
      <c r="M144" s="353"/>
      <c r="N144" s="353"/>
    </row>
    <row r="145" spans="1:14">
      <c r="A145" s="353"/>
      <c r="B145" s="354"/>
      <c r="C145" s="354"/>
      <c r="D145" s="353"/>
      <c r="E145" s="353"/>
      <c r="F145" s="353"/>
      <c r="G145" s="353"/>
      <c r="H145" s="353"/>
      <c r="I145" s="353"/>
      <c r="J145" s="353"/>
      <c r="K145" s="353"/>
      <c r="L145" s="353"/>
      <c r="M145" s="353"/>
      <c r="N145" s="353"/>
    </row>
    <row r="146" spans="1:14">
      <c r="A146" s="353"/>
      <c r="B146" s="354"/>
      <c r="C146" s="354"/>
      <c r="D146" s="353"/>
      <c r="E146" s="353"/>
      <c r="F146" s="353"/>
      <c r="G146" s="353"/>
      <c r="H146" s="353"/>
      <c r="I146" s="353"/>
      <c r="J146" s="353"/>
      <c r="K146" s="353"/>
      <c r="L146" s="353"/>
      <c r="M146" s="353"/>
      <c r="N146" s="353"/>
    </row>
    <row r="147" spans="1:14">
      <c r="A147" s="353"/>
      <c r="B147" s="354"/>
      <c r="C147" s="354"/>
      <c r="D147" s="353"/>
      <c r="E147" s="353"/>
      <c r="F147" s="353"/>
      <c r="G147" s="353"/>
      <c r="H147" s="353"/>
      <c r="I147" s="353"/>
      <c r="J147" s="353"/>
      <c r="K147" s="353"/>
      <c r="L147" s="353"/>
      <c r="M147" s="353"/>
      <c r="N147" s="353"/>
    </row>
    <row r="148" spans="1:14">
      <c r="A148" s="353"/>
      <c r="B148" s="354"/>
      <c r="C148" s="354"/>
      <c r="D148" s="353"/>
      <c r="E148" s="353"/>
      <c r="F148" s="353"/>
      <c r="G148" s="353"/>
      <c r="H148" s="353"/>
      <c r="I148" s="353"/>
      <c r="J148" s="353"/>
      <c r="K148" s="353"/>
      <c r="L148" s="353"/>
      <c r="M148" s="353"/>
      <c r="N148" s="353"/>
    </row>
    <row r="149" spans="1:14">
      <c r="A149" s="353"/>
      <c r="B149" s="354"/>
      <c r="C149" s="354"/>
      <c r="D149" s="353"/>
      <c r="E149" s="353"/>
      <c r="F149" s="353"/>
      <c r="G149" s="353"/>
      <c r="H149" s="353"/>
      <c r="I149" s="353"/>
      <c r="J149" s="353"/>
      <c r="K149" s="353"/>
      <c r="L149" s="353"/>
      <c r="M149" s="353"/>
      <c r="N149" s="353"/>
    </row>
    <row r="150" spans="1:14">
      <c r="A150" s="353"/>
      <c r="B150" s="354"/>
      <c r="C150" s="354"/>
      <c r="D150" s="353"/>
      <c r="E150" s="353"/>
      <c r="F150" s="353"/>
      <c r="G150" s="353"/>
      <c r="H150" s="353"/>
      <c r="I150" s="353"/>
      <c r="J150" s="353"/>
      <c r="K150" s="353"/>
      <c r="L150" s="353"/>
      <c r="M150" s="353"/>
      <c r="N150" s="353"/>
    </row>
    <row r="151" spans="1:14">
      <c r="A151" s="353"/>
      <c r="B151" s="354"/>
      <c r="C151" s="354"/>
      <c r="D151" s="353"/>
      <c r="E151" s="353"/>
      <c r="F151" s="353"/>
      <c r="G151" s="353"/>
      <c r="H151" s="353"/>
      <c r="I151" s="353"/>
      <c r="J151" s="353"/>
      <c r="K151" s="353"/>
      <c r="L151" s="353"/>
      <c r="M151" s="353"/>
      <c r="N151" s="353"/>
    </row>
    <row r="152" spans="1:14">
      <c r="A152" s="353"/>
      <c r="B152" s="354"/>
      <c r="C152" s="354"/>
      <c r="D152" s="353"/>
      <c r="E152" s="353"/>
      <c r="F152" s="353"/>
      <c r="G152" s="353"/>
      <c r="H152" s="353"/>
      <c r="I152" s="353"/>
      <c r="J152" s="353"/>
      <c r="K152" s="353"/>
      <c r="L152" s="353"/>
      <c r="M152" s="353"/>
      <c r="N152" s="353"/>
    </row>
    <row r="153" spans="1:14">
      <c r="A153" s="353"/>
      <c r="B153" s="354"/>
      <c r="C153" s="354"/>
      <c r="D153" s="353"/>
      <c r="E153" s="353"/>
      <c r="F153" s="353"/>
      <c r="G153" s="353"/>
      <c r="H153" s="353"/>
      <c r="I153" s="353"/>
      <c r="J153" s="353"/>
      <c r="K153" s="353"/>
      <c r="L153" s="353"/>
      <c r="M153" s="353"/>
      <c r="N153" s="353"/>
    </row>
    <row r="154" spans="1:14">
      <c r="A154" s="353"/>
      <c r="B154" s="354"/>
      <c r="C154" s="354"/>
      <c r="D154" s="353"/>
      <c r="E154" s="353"/>
      <c r="F154" s="353"/>
      <c r="G154" s="353"/>
      <c r="H154" s="353"/>
      <c r="I154" s="353"/>
      <c r="J154" s="353"/>
      <c r="K154" s="353"/>
      <c r="L154" s="353"/>
      <c r="M154" s="353"/>
      <c r="N154" s="353"/>
    </row>
    <row r="155" spans="1:14">
      <c r="A155" s="353"/>
      <c r="B155" s="354"/>
      <c r="C155" s="354"/>
      <c r="D155" s="353"/>
      <c r="E155" s="353"/>
      <c r="F155" s="353"/>
      <c r="G155" s="353"/>
      <c r="H155" s="353"/>
      <c r="I155" s="353"/>
      <c r="J155" s="353"/>
      <c r="K155" s="353"/>
      <c r="L155" s="353"/>
      <c r="M155" s="353"/>
      <c r="N155" s="353"/>
    </row>
    <row r="156" spans="1:14">
      <c r="A156" s="353"/>
      <c r="B156" s="354"/>
      <c r="C156" s="354"/>
      <c r="D156" s="353"/>
      <c r="E156" s="353"/>
      <c r="F156" s="353"/>
      <c r="G156" s="353"/>
      <c r="H156" s="353"/>
      <c r="I156" s="353"/>
      <c r="J156" s="353"/>
      <c r="K156" s="353"/>
      <c r="L156" s="353"/>
      <c r="M156" s="353"/>
      <c r="N156" s="353"/>
    </row>
    <row r="157" spans="1:14">
      <c r="A157" s="353"/>
      <c r="B157" s="354"/>
      <c r="C157" s="354"/>
      <c r="D157" s="353"/>
      <c r="E157" s="353"/>
      <c r="F157" s="353"/>
      <c r="G157" s="353"/>
      <c r="H157" s="353"/>
      <c r="I157" s="353"/>
      <c r="J157" s="353"/>
      <c r="K157" s="353"/>
      <c r="L157" s="353"/>
      <c r="M157" s="353"/>
      <c r="N157" s="353"/>
    </row>
    <row r="158" spans="1:14">
      <c r="A158" s="353"/>
      <c r="B158" s="354"/>
      <c r="C158" s="354"/>
      <c r="D158" s="353"/>
      <c r="E158" s="353"/>
      <c r="F158" s="353"/>
      <c r="G158" s="353"/>
      <c r="H158" s="353"/>
      <c r="I158" s="353"/>
      <c r="J158" s="353"/>
      <c r="K158" s="353"/>
      <c r="L158" s="353"/>
      <c r="M158" s="353"/>
      <c r="N158" s="353"/>
    </row>
    <row r="159" spans="1:14">
      <c r="A159" s="353"/>
      <c r="B159" s="354"/>
      <c r="C159" s="354"/>
      <c r="D159" s="353"/>
      <c r="E159" s="353"/>
      <c r="F159" s="353"/>
      <c r="G159" s="353"/>
      <c r="H159" s="353"/>
      <c r="I159" s="353"/>
      <c r="J159" s="353"/>
      <c r="K159" s="353"/>
      <c r="L159" s="353"/>
      <c r="M159" s="353"/>
      <c r="N159" s="353"/>
    </row>
    <row r="160" spans="1:14">
      <c r="A160" s="353"/>
      <c r="B160" s="354"/>
      <c r="C160" s="354"/>
      <c r="D160" s="353"/>
      <c r="E160" s="353"/>
      <c r="F160" s="353"/>
      <c r="G160" s="353"/>
      <c r="H160" s="353"/>
      <c r="I160" s="353"/>
      <c r="J160" s="353"/>
      <c r="K160" s="353"/>
      <c r="L160" s="353"/>
      <c r="M160" s="353"/>
      <c r="N160" s="353"/>
    </row>
    <row r="161" spans="1:14">
      <c r="A161" s="353"/>
      <c r="B161" s="354"/>
      <c r="C161" s="354"/>
      <c r="D161" s="353"/>
      <c r="E161" s="353"/>
      <c r="F161" s="353"/>
      <c r="G161" s="353"/>
      <c r="H161" s="353"/>
      <c r="I161" s="353"/>
      <c r="J161" s="353"/>
      <c r="K161" s="353"/>
      <c r="L161" s="353"/>
      <c r="M161" s="353"/>
      <c r="N161" s="353"/>
    </row>
    <row r="162" spans="1:14">
      <c r="A162" s="353"/>
      <c r="B162" s="354"/>
      <c r="C162" s="354"/>
      <c r="D162" s="353"/>
      <c r="E162" s="353"/>
      <c r="F162" s="353"/>
      <c r="G162" s="353"/>
      <c r="H162" s="353"/>
      <c r="I162" s="353"/>
      <c r="J162" s="353"/>
      <c r="K162" s="353"/>
      <c r="L162" s="353"/>
      <c r="M162" s="353"/>
      <c r="N162" s="353"/>
    </row>
    <row r="163" spans="1:14">
      <c r="A163" s="353"/>
      <c r="B163" s="354"/>
      <c r="C163" s="354"/>
      <c r="D163" s="353"/>
      <c r="E163" s="353"/>
      <c r="F163" s="353"/>
      <c r="G163" s="353"/>
      <c r="H163" s="353"/>
      <c r="I163" s="353"/>
      <c r="J163" s="353"/>
      <c r="K163" s="353"/>
      <c r="L163" s="353"/>
      <c r="M163" s="353"/>
      <c r="N163" s="353"/>
    </row>
    <row r="164" spans="1:14">
      <c r="A164" s="353"/>
      <c r="B164" s="354"/>
      <c r="C164" s="354"/>
      <c r="D164" s="353"/>
      <c r="E164" s="353"/>
      <c r="F164" s="353"/>
      <c r="G164" s="353"/>
      <c r="H164" s="353"/>
      <c r="I164" s="353"/>
      <c r="J164" s="353"/>
      <c r="K164" s="353"/>
      <c r="L164" s="353"/>
      <c r="M164" s="353"/>
      <c r="N164" s="353"/>
    </row>
    <row r="165" spans="1:14">
      <c r="A165" s="353"/>
      <c r="B165" s="354"/>
      <c r="C165" s="354"/>
      <c r="D165" s="353"/>
      <c r="E165" s="353"/>
      <c r="F165" s="353"/>
      <c r="G165" s="353"/>
      <c r="H165" s="353"/>
      <c r="I165" s="353"/>
      <c r="J165" s="353"/>
      <c r="K165" s="353"/>
      <c r="L165" s="353"/>
      <c r="M165" s="353"/>
      <c r="N165" s="353"/>
    </row>
    <row r="166" spans="1:14">
      <c r="A166" s="353"/>
      <c r="B166" s="354"/>
      <c r="C166" s="354"/>
      <c r="D166" s="353"/>
      <c r="E166" s="353"/>
      <c r="F166" s="353"/>
      <c r="G166" s="353"/>
      <c r="H166" s="353"/>
      <c r="I166" s="353"/>
      <c r="J166" s="353"/>
      <c r="K166" s="353"/>
      <c r="L166" s="353"/>
      <c r="M166" s="353"/>
      <c r="N166" s="353"/>
    </row>
    <row r="167" spans="1:14">
      <c r="A167" s="353"/>
      <c r="B167" s="354"/>
      <c r="C167" s="354"/>
      <c r="D167" s="353"/>
      <c r="E167" s="353"/>
      <c r="F167" s="353"/>
      <c r="G167" s="353"/>
      <c r="H167" s="353"/>
      <c r="I167" s="353"/>
      <c r="J167" s="353"/>
      <c r="K167" s="353"/>
      <c r="L167" s="353"/>
      <c r="M167" s="353"/>
      <c r="N167" s="353"/>
    </row>
    <row r="168" spans="1:14">
      <c r="A168" s="353"/>
      <c r="B168" s="354"/>
      <c r="C168" s="354"/>
      <c r="D168" s="353"/>
      <c r="E168" s="353"/>
      <c r="F168" s="353"/>
      <c r="G168" s="353"/>
      <c r="H168" s="353"/>
      <c r="I168" s="353"/>
      <c r="J168" s="353"/>
      <c r="K168" s="353"/>
      <c r="L168" s="353"/>
      <c r="M168" s="353"/>
      <c r="N168" s="353"/>
    </row>
    <row r="169" spans="1:14">
      <c r="A169" s="353"/>
      <c r="B169" s="354"/>
      <c r="C169" s="354"/>
      <c r="D169" s="353"/>
      <c r="E169" s="353"/>
      <c r="F169" s="353"/>
      <c r="G169" s="353"/>
      <c r="H169" s="353"/>
      <c r="I169" s="353"/>
      <c r="J169" s="353"/>
      <c r="K169" s="353"/>
      <c r="L169" s="353"/>
      <c r="M169" s="353"/>
      <c r="N169" s="353"/>
    </row>
    <row r="170" spans="1:14">
      <c r="A170" s="353"/>
      <c r="B170" s="354"/>
      <c r="C170" s="354"/>
      <c r="D170" s="353"/>
      <c r="E170" s="353"/>
      <c r="F170" s="353"/>
      <c r="G170" s="353"/>
      <c r="H170" s="353"/>
      <c r="I170" s="353"/>
      <c r="J170" s="353"/>
      <c r="K170" s="353"/>
      <c r="L170" s="353"/>
      <c r="M170" s="353"/>
      <c r="N170" s="353"/>
    </row>
    <row r="171" spans="1:14">
      <c r="A171" s="353"/>
      <c r="B171" s="354"/>
      <c r="C171" s="354"/>
      <c r="D171" s="353"/>
      <c r="E171" s="353"/>
      <c r="F171" s="353"/>
      <c r="G171" s="353"/>
      <c r="H171" s="353"/>
      <c r="I171" s="353"/>
      <c r="J171" s="353"/>
      <c r="K171" s="353"/>
      <c r="L171" s="353"/>
      <c r="M171" s="353"/>
      <c r="N171" s="353"/>
    </row>
    <row r="172" spans="1:14">
      <c r="A172" s="353"/>
      <c r="B172" s="354"/>
      <c r="C172" s="354"/>
      <c r="D172" s="353"/>
      <c r="E172" s="353"/>
      <c r="F172" s="353"/>
      <c r="G172" s="353"/>
      <c r="H172" s="353"/>
      <c r="I172" s="353"/>
      <c r="J172" s="353"/>
      <c r="K172" s="353"/>
      <c r="L172" s="353"/>
      <c r="M172" s="353"/>
      <c r="N172" s="353"/>
    </row>
    <row r="173" spans="1:14">
      <c r="A173" s="353"/>
      <c r="B173" s="354"/>
      <c r="C173" s="354"/>
      <c r="D173" s="353"/>
      <c r="E173" s="353"/>
      <c r="F173" s="353"/>
      <c r="G173" s="353"/>
      <c r="H173" s="353"/>
      <c r="I173" s="353"/>
      <c r="J173" s="353"/>
      <c r="K173" s="353"/>
      <c r="L173" s="353"/>
      <c r="M173" s="353"/>
      <c r="N173" s="353"/>
    </row>
    <row r="174" spans="1:14">
      <c r="A174" s="353"/>
      <c r="B174" s="354"/>
      <c r="C174" s="354"/>
      <c r="D174" s="353"/>
      <c r="E174" s="353"/>
      <c r="F174" s="353"/>
      <c r="G174" s="353"/>
      <c r="H174" s="353"/>
      <c r="I174" s="353"/>
      <c r="J174" s="353"/>
      <c r="K174" s="353"/>
      <c r="L174" s="353"/>
      <c r="M174" s="353"/>
      <c r="N174" s="353"/>
    </row>
    <row r="175" spans="1:14">
      <c r="A175" s="353"/>
      <c r="B175" s="354"/>
      <c r="C175" s="354"/>
      <c r="D175" s="353"/>
      <c r="E175" s="353"/>
      <c r="F175" s="353"/>
      <c r="G175" s="353"/>
      <c r="H175" s="353"/>
      <c r="I175" s="353"/>
      <c r="J175" s="353"/>
      <c r="K175" s="353"/>
      <c r="L175" s="353"/>
      <c r="M175" s="353"/>
      <c r="N175" s="353"/>
    </row>
    <row r="176" spans="1:14">
      <c r="A176" s="353"/>
      <c r="B176" s="354"/>
      <c r="C176" s="354"/>
      <c r="D176" s="353"/>
      <c r="E176" s="353"/>
      <c r="F176" s="353"/>
      <c r="G176" s="353"/>
      <c r="H176" s="353"/>
      <c r="I176" s="353"/>
      <c r="J176" s="353"/>
      <c r="K176" s="353"/>
      <c r="L176" s="353"/>
      <c r="M176" s="353"/>
      <c r="N176" s="353"/>
    </row>
    <row r="177" spans="1:14">
      <c r="A177" s="353"/>
      <c r="B177" s="354"/>
      <c r="C177" s="354"/>
      <c r="D177" s="353"/>
      <c r="E177" s="353"/>
      <c r="F177" s="353"/>
      <c r="G177" s="353"/>
      <c r="H177" s="353"/>
      <c r="I177" s="353"/>
      <c r="J177" s="353"/>
      <c r="K177" s="353"/>
      <c r="L177" s="353"/>
      <c r="M177" s="353"/>
      <c r="N177" s="353"/>
    </row>
    <row r="178" spans="1:14">
      <c r="A178" s="353"/>
      <c r="B178" s="354"/>
      <c r="C178" s="354"/>
      <c r="D178" s="353"/>
      <c r="E178" s="353"/>
      <c r="F178" s="353"/>
      <c r="G178" s="353"/>
      <c r="H178" s="353"/>
      <c r="I178" s="353"/>
      <c r="J178" s="353"/>
      <c r="K178" s="353"/>
      <c r="L178" s="353"/>
      <c r="M178" s="353"/>
      <c r="N178" s="353"/>
    </row>
    <row r="179" spans="1:14">
      <c r="A179" s="353"/>
      <c r="B179" s="354"/>
      <c r="C179" s="354"/>
      <c r="D179" s="353"/>
      <c r="E179" s="353"/>
      <c r="F179" s="353"/>
      <c r="G179" s="353"/>
      <c r="H179" s="353"/>
      <c r="I179" s="353"/>
      <c r="J179" s="353"/>
      <c r="K179" s="353"/>
      <c r="L179" s="353"/>
      <c r="M179" s="353"/>
      <c r="N179" s="353"/>
    </row>
    <row r="180" spans="1:14">
      <c r="A180" s="353"/>
      <c r="B180" s="354"/>
      <c r="C180" s="354"/>
      <c r="D180" s="353"/>
      <c r="E180" s="353"/>
      <c r="F180" s="353"/>
      <c r="G180" s="353"/>
      <c r="H180" s="353"/>
      <c r="I180" s="353"/>
      <c r="J180" s="353"/>
      <c r="K180" s="353"/>
      <c r="L180" s="353"/>
      <c r="M180" s="353"/>
      <c r="N180" s="353"/>
    </row>
    <row r="181" spans="1:14">
      <c r="A181" s="353"/>
      <c r="B181" s="354"/>
      <c r="C181" s="354"/>
      <c r="D181" s="353"/>
      <c r="E181" s="353"/>
      <c r="F181" s="353"/>
      <c r="G181" s="353"/>
      <c r="H181" s="353"/>
      <c r="I181" s="353"/>
      <c r="J181" s="353"/>
      <c r="K181" s="353"/>
      <c r="L181" s="353"/>
      <c r="M181" s="353"/>
      <c r="N181" s="353"/>
    </row>
    <row r="182" spans="1:14">
      <c r="A182" s="353"/>
      <c r="B182" s="354"/>
      <c r="C182" s="354"/>
      <c r="D182" s="353"/>
      <c r="E182" s="353"/>
      <c r="F182" s="353"/>
      <c r="G182" s="353"/>
      <c r="H182" s="353"/>
      <c r="I182" s="353"/>
      <c r="J182" s="353"/>
      <c r="K182" s="353"/>
      <c r="L182" s="353"/>
      <c r="M182" s="353"/>
      <c r="N182" s="353"/>
    </row>
    <row r="183" spans="1:14">
      <c r="A183" s="353"/>
      <c r="B183" s="354"/>
      <c r="C183" s="354"/>
      <c r="D183" s="353"/>
      <c r="E183" s="353"/>
      <c r="F183" s="353"/>
      <c r="G183" s="353"/>
      <c r="H183" s="353"/>
      <c r="I183" s="353"/>
      <c r="J183" s="353"/>
      <c r="K183" s="353"/>
      <c r="L183" s="353"/>
      <c r="M183" s="353"/>
      <c r="N183" s="353"/>
    </row>
    <row r="184" spans="1:14">
      <c r="A184" s="353"/>
      <c r="B184" s="354"/>
      <c r="C184" s="354"/>
      <c r="D184" s="353"/>
      <c r="E184" s="353"/>
      <c r="F184" s="353"/>
      <c r="G184" s="353"/>
      <c r="H184" s="353"/>
      <c r="I184" s="353"/>
      <c r="J184" s="353"/>
      <c r="K184" s="353"/>
      <c r="L184" s="353"/>
      <c r="M184" s="353"/>
      <c r="N184" s="353"/>
    </row>
    <row r="185" spans="1:14">
      <c r="A185" s="353"/>
      <c r="B185" s="354"/>
      <c r="C185" s="354"/>
      <c r="D185" s="353"/>
      <c r="E185" s="353"/>
      <c r="F185" s="353"/>
      <c r="G185" s="353"/>
      <c r="H185" s="353"/>
      <c r="I185" s="353"/>
      <c r="J185" s="353"/>
      <c r="K185" s="353"/>
      <c r="L185" s="353"/>
      <c r="M185" s="353"/>
      <c r="N185" s="353"/>
    </row>
    <row r="186" spans="1:14">
      <c r="A186" s="353"/>
      <c r="B186" s="354"/>
      <c r="C186" s="354"/>
      <c r="D186" s="353"/>
      <c r="E186" s="353"/>
      <c r="F186" s="353"/>
      <c r="G186" s="353"/>
      <c r="H186" s="353"/>
      <c r="I186" s="353"/>
      <c r="J186" s="353"/>
      <c r="K186" s="353"/>
      <c r="L186" s="353"/>
      <c r="M186" s="353"/>
      <c r="N186" s="353"/>
    </row>
    <row r="187" spans="1:14">
      <c r="A187" s="353"/>
      <c r="B187" s="354"/>
      <c r="C187" s="354"/>
      <c r="D187" s="353"/>
      <c r="E187" s="353"/>
      <c r="F187" s="353"/>
      <c r="G187" s="353"/>
      <c r="H187" s="353"/>
      <c r="I187" s="353"/>
      <c r="J187" s="353"/>
      <c r="K187" s="353"/>
      <c r="L187" s="353"/>
      <c r="M187" s="353"/>
      <c r="N187" s="353"/>
    </row>
    <row r="188" spans="1:14">
      <c r="A188" s="353"/>
      <c r="B188" s="354"/>
      <c r="C188" s="354"/>
      <c r="D188" s="353"/>
      <c r="E188" s="353"/>
      <c r="F188" s="353"/>
      <c r="G188" s="353"/>
      <c r="H188" s="353"/>
      <c r="I188" s="353"/>
      <c r="J188" s="353"/>
      <c r="K188" s="353"/>
      <c r="L188" s="353"/>
      <c r="M188" s="353"/>
      <c r="N188" s="353"/>
    </row>
    <row r="189" spans="1:14">
      <c r="A189" s="353"/>
      <c r="B189" s="354"/>
      <c r="C189" s="354"/>
      <c r="D189" s="353"/>
      <c r="E189" s="353"/>
      <c r="F189" s="353"/>
      <c r="G189" s="353"/>
      <c r="H189" s="353"/>
      <c r="I189" s="353"/>
      <c r="J189" s="353"/>
      <c r="K189" s="353"/>
      <c r="L189" s="353"/>
      <c r="M189" s="353"/>
      <c r="N189" s="353"/>
    </row>
    <row r="190" spans="1:14">
      <c r="A190" s="353"/>
      <c r="B190" s="354"/>
      <c r="C190" s="354"/>
      <c r="D190" s="353"/>
      <c r="E190" s="353"/>
      <c r="F190" s="353"/>
      <c r="G190" s="353"/>
      <c r="H190" s="353"/>
      <c r="I190" s="353"/>
      <c r="J190" s="353"/>
      <c r="K190" s="353"/>
      <c r="L190" s="353"/>
      <c r="M190" s="353"/>
      <c r="N190" s="353"/>
    </row>
    <row r="191" spans="1:14">
      <c r="A191" s="353"/>
      <c r="B191" s="354"/>
      <c r="C191" s="354"/>
      <c r="D191" s="353"/>
      <c r="E191" s="353"/>
      <c r="F191" s="353"/>
      <c r="G191" s="353"/>
      <c r="H191" s="353"/>
      <c r="I191" s="353"/>
      <c r="J191" s="353"/>
      <c r="K191" s="353"/>
      <c r="L191" s="353"/>
      <c r="M191" s="353"/>
      <c r="N191" s="353"/>
    </row>
    <row r="192" spans="1:14">
      <c r="A192" s="353"/>
      <c r="B192" s="354"/>
      <c r="C192" s="354"/>
      <c r="D192" s="353"/>
      <c r="E192" s="353"/>
      <c r="F192" s="353"/>
      <c r="G192" s="353"/>
      <c r="H192" s="353"/>
      <c r="I192" s="353"/>
      <c r="J192" s="353"/>
      <c r="K192" s="353"/>
      <c r="L192" s="353"/>
      <c r="M192" s="353"/>
      <c r="N192" s="353"/>
    </row>
    <row r="193" spans="1:14">
      <c r="A193" s="353"/>
      <c r="B193" s="354"/>
      <c r="C193" s="354"/>
      <c r="D193" s="353"/>
      <c r="E193" s="353"/>
      <c r="F193" s="353"/>
      <c r="G193" s="353"/>
      <c r="H193" s="353"/>
      <c r="I193" s="353"/>
      <c r="J193" s="353"/>
      <c r="K193" s="353"/>
      <c r="L193" s="353"/>
      <c r="M193" s="353"/>
      <c r="N193" s="353"/>
    </row>
    <row r="194" spans="1:14">
      <c r="A194" s="353"/>
      <c r="B194" s="354"/>
      <c r="C194" s="354"/>
      <c r="D194" s="353"/>
      <c r="E194" s="353"/>
      <c r="F194" s="353"/>
      <c r="G194" s="353"/>
      <c r="H194" s="353"/>
      <c r="I194" s="353"/>
      <c r="J194" s="353"/>
      <c r="K194" s="353"/>
      <c r="L194" s="353"/>
      <c r="M194" s="353"/>
      <c r="N194" s="353"/>
    </row>
    <row r="195" spans="1:14">
      <c r="A195" s="353"/>
      <c r="B195" s="354"/>
      <c r="C195" s="354"/>
      <c r="D195" s="353"/>
      <c r="E195" s="353"/>
      <c r="F195" s="353"/>
      <c r="G195" s="353"/>
      <c r="H195" s="353"/>
      <c r="I195" s="353"/>
      <c r="J195" s="353"/>
      <c r="K195" s="353"/>
      <c r="L195" s="353"/>
      <c r="M195" s="353"/>
      <c r="N195" s="353"/>
    </row>
    <row r="196" spans="1:14">
      <c r="A196" s="353"/>
      <c r="B196" s="354"/>
      <c r="C196" s="354"/>
      <c r="D196" s="353"/>
      <c r="E196" s="353"/>
      <c r="F196" s="353"/>
      <c r="G196" s="353"/>
      <c r="H196" s="353"/>
      <c r="I196" s="353"/>
      <c r="J196" s="353"/>
      <c r="K196" s="353"/>
      <c r="L196" s="353"/>
      <c r="M196" s="353"/>
      <c r="N196" s="353"/>
    </row>
    <row r="197" spans="1:14">
      <c r="A197" s="353"/>
      <c r="B197" s="354"/>
      <c r="C197" s="354"/>
      <c r="D197" s="353"/>
      <c r="E197" s="353"/>
      <c r="F197" s="353"/>
      <c r="G197" s="353"/>
      <c r="H197" s="353"/>
      <c r="I197" s="353"/>
      <c r="J197" s="353"/>
      <c r="K197" s="353"/>
      <c r="L197" s="353"/>
      <c r="M197" s="353"/>
      <c r="N197" s="353"/>
    </row>
    <row r="198" spans="1:14">
      <c r="A198" s="353"/>
      <c r="B198" s="354"/>
      <c r="C198" s="354"/>
      <c r="D198" s="353"/>
      <c r="E198" s="353"/>
      <c r="F198" s="353"/>
      <c r="G198" s="353"/>
      <c r="H198" s="353"/>
      <c r="I198" s="353"/>
      <c r="J198" s="353"/>
      <c r="K198" s="353"/>
      <c r="L198" s="353"/>
      <c r="M198" s="353"/>
      <c r="N198" s="353"/>
    </row>
    <row r="199" spans="1:14">
      <c r="A199" s="353"/>
      <c r="B199" s="354"/>
      <c r="C199" s="354"/>
      <c r="D199" s="353"/>
      <c r="E199" s="353"/>
      <c r="F199" s="353"/>
      <c r="G199" s="353"/>
      <c r="H199" s="353"/>
      <c r="I199" s="353"/>
      <c r="J199" s="353"/>
      <c r="K199" s="353"/>
      <c r="L199" s="353"/>
      <c r="M199" s="353"/>
      <c r="N199" s="353"/>
    </row>
    <row r="200" spans="1:14">
      <c r="A200" s="353"/>
      <c r="B200" s="354"/>
      <c r="C200" s="354"/>
      <c r="D200" s="353"/>
      <c r="E200" s="353"/>
      <c r="F200" s="353"/>
      <c r="G200" s="353"/>
      <c r="H200" s="353"/>
      <c r="I200" s="353"/>
      <c r="J200" s="353"/>
      <c r="K200" s="353"/>
      <c r="L200" s="353"/>
      <c r="M200" s="353"/>
      <c r="N200" s="353"/>
    </row>
    <row r="201" spans="1:14">
      <c r="A201" s="353"/>
      <c r="B201" s="354"/>
      <c r="C201" s="354"/>
      <c r="D201" s="353"/>
      <c r="E201" s="353"/>
      <c r="F201" s="353"/>
      <c r="G201" s="353"/>
      <c r="H201" s="353"/>
      <c r="I201" s="353"/>
      <c r="J201" s="353"/>
      <c r="K201" s="353"/>
      <c r="L201" s="353"/>
      <c r="M201" s="353"/>
      <c r="N201" s="353"/>
    </row>
    <row r="202" spans="1:14">
      <c r="A202" s="353"/>
      <c r="B202" s="354"/>
      <c r="C202" s="354"/>
      <c r="D202" s="353"/>
      <c r="E202" s="353"/>
      <c r="F202" s="353"/>
      <c r="G202" s="353"/>
      <c r="H202" s="353"/>
      <c r="I202" s="353"/>
      <c r="J202" s="353"/>
      <c r="K202" s="353"/>
      <c r="L202" s="353"/>
      <c r="M202" s="353"/>
      <c r="N202" s="353"/>
    </row>
    <row r="203" spans="1:14">
      <c r="A203" s="353"/>
      <c r="B203" s="354"/>
      <c r="C203" s="354"/>
      <c r="D203" s="353"/>
      <c r="E203" s="353"/>
      <c r="F203" s="353"/>
      <c r="G203" s="353"/>
      <c r="H203" s="353"/>
      <c r="I203" s="353"/>
      <c r="J203" s="353"/>
      <c r="K203" s="353"/>
      <c r="L203" s="353"/>
      <c r="M203" s="353"/>
      <c r="N203" s="353"/>
    </row>
    <row r="204" spans="1:14">
      <c r="A204" s="353"/>
      <c r="B204" s="354"/>
      <c r="C204" s="354"/>
      <c r="D204" s="353"/>
      <c r="E204" s="353"/>
      <c r="F204" s="353"/>
      <c r="G204" s="353"/>
      <c r="H204" s="353"/>
      <c r="I204" s="353"/>
      <c r="J204" s="353"/>
      <c r="K204" s="353"/>
      <c r="L204" s="353"/>
      <c r="M204" s="353"/>
      <c r="N204" s="353"/>
    </row>
    <row r="205" spans="1:14">
      <c r="A205" s="353"/>
      <c r="B205" s="354"/>
      <c r="C205" s="354"/>
      <c r="D205" s="353"/>
      <c r="E205" s="353"/>
      <c r="F205" s="353"/>
      <c r="G205" s="353"/>
      <c r="H205" s="353"/>
      <c r="I205" s="353"/>
      <c r="J205" s="353"/>
      <c r="K205" s="353"/>
      <c r="L205" s="353"/>
      <c r="M205" s="353"/>
      <c r="N205" s="353"/>
    </row>
    <row r="206" spans="1:14">
      <c r="A206" s="353"/>
      <c r="B206" s="354"/>
      <c r="C206" s="354"/>
      <c r="D206" s="353"/>
      <c r="E206" s="353"/>
      <c r="F206" s="353"/>
      <c r="G206" s="353"/>
      <c r="H206" s="353"/>
      <c r="I206" s="353"/>
      <c r="J206" s="353"/>
      <c r="K206" s="353"/>
      <c r="L206" s="353"/>
      <c r="M206" s="353"/>
      <c r="N206" s="353"/>
    </row>
    <row r="207" spans="1:14">
      <c r="A207" s="353"/>
      <c r="B207" s="354"/>
      <c r="C207" s="354"/>
      <c r="D207" s="353"/>
      <c r="E207" s="353"/>
      <c r="F207" s="353"/>
      <c r="G207" s="353"/>
      <c r="H207" s="353"/>
      <c r="I207" s="353"/>
      <c r="J207" s="353"/>
      <c r="K207" s="353"/>
      <c r="L207" s="353"/>
      <c r="M207" s="353"/>
      <c r="N207" s="353"/>
    </row>
    <row r="208" spans="1:14">
      <c r="A208" s="353"/>
      <c r="B208" s="354"/>
      <c r="C208" s="354"/>
      <c r="D208" s="353"/>
      <c r="E208" s="353"/>
      <c r="F208" s="353"/>
      <c r="G208" s="353"/>
      <c r="H208" s="353"/>
      <c r="I208" s="353"/>
      <c r="J208" s="353"/>
      <c r="K208" s="353"/>
      <c r="L208" s="353"/>
      <c r="M208" s="353"/>
      <c r="N208" s="353"/>
    </row>
    <row r="209" spans="1:14">
      <c r="A209" s="353"/>
      <c r="B209" s="354"/>
      <c r="C209" s="354"/>
      <c r="D209" s="353"/>
      <c r="E209" s="353"/>
      <c r="F209" s="353"/>
      <c r="G209" s="353"/>
      <c r="H209" s="353"/>
      <c r="I209" s="353"/>
      <c r="J209" s="353"/>
      <c r="K209" s="353"/>
      <c r="L209" s="353"/>
      <c r="M209" s="353"/>
      <c r="N209" s="353"/>
    </row>
    <row r="210" spans="1:14">
      <c r="A210" s="353"/>
      <c r="B210" s="354"/>
      <c r="C210" s="354"/>
      <c r="D210" s="353"/>
      <c r="E210" s="353"/>
      <c r="F210" s="353"/>
      <c r="G210" s="353"/>
      <c r="H210" s="353"/>
      <c r="I210" s="353"/>
      <c r="J210" s="353"/>
      <c r="K210" s="353"/>
      <c r="L210" s="353"/>
      <c r="M210" s="353"/>
      <c r="N210" s="353"/>
    </row>
    <row r="211" spans="1:14">
      <c r="A211" s="353"/>
      <c r="B211" s="354"/>
      <c r="C211" s="354"/>
      <c r="D211" s="353"/>
      <c r="E211" s="353"/>
      <c r="F211" s="353"/>
      <c r="G211" s="353"/>
      <c r="H211" s="353"/>
      <c r="I211" s="353"/>
      <c r="J211" s="353"/>
      <c r="K211" s="353"/>
      <c r="L211" s="353"/>
      <c r="M211" s="353"/>
      <c r="N211" s="353"/>
    </row>
    <row r="212" spans="1:14">
      <c r="A212" s="353"/>
      <c r="B212" s="354"/>
      <c r="C212" s="354"/>
      <c r="D212" s="353"/>
      <c r="E212" s="353"/>
      <c r="F212" s="353"/>
      <c r="G212" s="353"/>
      <c r="H212" s="353"/>
      <c r="I212" s="353"/>
      <c r="J212" s="353"/>
      <c r="K212" s="353"/>
      <c r="L212" s="353"/>
      <c r="M212" s="353"/>
      <c r="N212" s="353"/>
    </row>
    <row r="213" spans="1:14">
      <c r="A213" s="353"/>
      <c r="B213" s="354"/>
      <c r="C213" s="354"/>
      <c r="D213" s="353"/>
      <c r="E213" s="353"/>
      <c r="F213" s="353"/>
      <c r="G213" s="353"/>
      <c r="H213" s="353"/>
      <c r="I213" s="353"/>
      <c r="J213" s="353"/>
      <c r="K213" s="353"/>
      <c r="L213" s="353"/>
      <c r="M213" s="353"/>
      <c r="N213" s="353"/>
    </row>
    <row r="214" spans="1:14">
      <c r="A214" s="353"/>
      <c r="B214" s="354"/>
      <c r="C214" s="354"/>
      <c r="D214" s="353"/>
      <c r="E214" s="353"/>
      <c r="F214" s="353"/>
      <c r="G214" s="353"/>
      <c r="H214" s="353"/>
      <c r="I214" s="353"/>
      <c r="J214" s="353"/>
      <c r="K214" s="353"/>
      <c r="L214" s="353"/>
      <c r="M214" s="353"/>
      <c r="N214" s="353"/>
    </row>
    <row r="215" spans="1:14">
      <c r="A215" s="353"/>
      <c r="B215" s="354"/>
      <c r="C215" s="354"/>
      <c r="D215" s="353"/>
      <c r="E215" s="353"/>
      <c r="F215" s="353"/>
      <c r="G215" s="353"/>
      <c r="H215" s="353"/>
      <c r="I215" s="353"/>
      <c r="J215" s="353"/>
      <c r="K215" s="353"/>
      <c r="L215" s="353"/>
      <c r="M215" s="353"/>
      <c r="N215" s="353"/>
    </row>
    <row r="216" spans="1:14">
      <c r="A216" s="353"/>
      <c r="B216" s="354"/>
      <c r="C216" s="354"/>
      <c r="D216" s="353"/>
      <c r="E216" s="353"/>
      <c r="F216" s="353"/>
      <c r="G216" s="353"/>
      <c r="H216" s="353"/>
      <c r="I216" s="353"/>
      <c r="J216" s="353"/>
      <c r="K216" s="353"/>
      <c r="L216" s="353"/>
      <c r="M216" s="353"/>
      <c r="N216" s="353"/>
    </row>
    <row r="217" spans="1:14">
      <c r="A217" s="353"/>
      <c r="B217" s="354"/>
      <c r="C217" s="354"/>
      <c r="D217" s="353"/>
      <c r="E217" s="353"/>
      <c r="F217" s="353"/>
      <c r="G217" s="353"/>
      <c r="H217" s="353"/>
      <c r="I217" s="353"/>
      <c r="J217" s="353"/>
      <c r="K217" s="353"/>
      <c r="L217" s="353"/>
      <c r="M217" s="353"/>
      <c r="N217" s="353"/>
    </row>
    <row r="218" spans="1:14">
      <c r="A218" s="353"/>
      <c r="B218" s="354"/>
      <c r="C218" s="354"/>
      <c r="D218" s="353"/>
      <c r="E218" s="353"/>
      <c r="F218" s="353"/>
      <c r="G218" s="353"/>
      <c r="H218" s="353"/>
      <c r="I218" s="353"/>
      <c r="J218" s="353"/>
      <c r="K218" s="353"/>
      <c r="L218" s="353"/>
      <c r="M218" s="353"/>
      <c r="N218" s="353"/>
    </row>
    <row r="219" spans="1:14">
      <c r="A219" s="353"/>
      <c r="B219" s="354"/>
      <c r="C219" s="354"/>
      <c r="D219" s="353"/>
      <c r="E219" s="353"/>
      <c r="F219" s="353"/>
      <c r="G219" s="353"/>
      <c r="H219" s="353"/>
      <c r="I219" s="353"/>
      <c r="J219" s="353"/>
      <c r="K219" s="353"/>
      <c r="L219" s="353"/>
      <c r="M219" s="353"/>
      <c r="N219" s="353"/>
    </row>
    <row r="220" spans="1:14">
      <c r="A220" s="353"/>
      <c r="B220" s="354"/>
      <c r="C220" s="354"/>
      <c r="D220" s="353"/>
      <c r="E220" s="353"/>
      <c r="F220" s="353"/>
      <c r="G220" s="353"/>
      <c r="H220" s="353"/>
      <c r="I220" s="353"/>
      <c r="J220" s="353"/>
      <c r="K220" s="353"/>
      <c r="L220" s="353"/>
      <c r="M220" s="353"/>
      <c r="N220" s="353"/>
    </row>
    <row r="221" spans="1:14">
      <c r="A221" s="353"/>
      <c r="B221" s="354"/>
      <c r="C221" s="354"/>
      <c r="D221" s="353"/>
      <c r="E221" s="353"/>
      <c r="F221" s="353"/>
      <c r="G221" s="353"/>
      <c r="H221" s="353"/>
      <c r="I221" s="353"/>
      <c r="J221" s="353"/>
      <c r="K221" s="353"/>
      <c r="L221" s="353"/>
      <c r="M221" s="353"/>
      <c r="N221" s="353"/>
    </row>
    <row r="222" spans="1:14">
      <c r="A222" s="353"/>
      <c r="B222" s="354"/>
      <c r="C222" s="354"/>
      <c r="D222" s="353"/>
      <c r="E222" s="353"/>
      <c r="F222" s="353"/>
      <c r="G222" s="353"/>
      <c r="H222" s="353"/>
      <c r="I222" s="353"/>
      <c r="J222" s="353"/>
      <c r="K222" s="353"/>
      <c r="L222" s="353"/>
      <c r="M222" s="353"/>
      <c r="N222" s="353"/>
    </row>
    <row r="223" spans="1:14">
      <c r="A223" s="353"/>
      <c r="B223" s="354"/>
      <c r="C223" s="354"/>
      <c r="D223" s="353"/>
      <c r="E223" s="353"/>
      <c r="F223" s="353"/>
      <c r="G223" s="353"/>
      <c r="H223" s="353"/>
      <c r="I223" s="353"/>
      <c r="J223" s="353"/>
      <c r="K223" s="353"/>
      <c r="L223" s="353"/>
      <c r="M223" s="353"/>
      <c r="N223" s="353"/>
    </row>
    <row r="224" spans="1:14">
      <c r="A224" s="353"/>
      <c r="B224" s="354"/>
      <c r="C224" s="354"/>
      <c r="D224" s="353"/>
      <c r="E224" s="353"/>
      <c r="F224" s="353"/>
      <c r="G224" s="353"/>
      <c r="H224" s="353"/>
      <c r="I224" s="353"/>
      <c r="J224" s="353"/>
      <c r="K224" s="353"/>
      <c r="L224" s="353"/>
      <c r="M224" s="353"/>
      <c r="N224" s="353"/>
    </row>
    <row r="225" spans="1:14">
      <c r="A225" s="353"/>
      <c r="B225" s="354"/>
      <c r="C225" s="354"/>
      <c r="D225" s="353"/>
      <c r="E225" s="353"/>
      <c r="F225" s="353"/>
      <c r="G225" s="353"/>
      <c r="H225" s="353"/>
      <c r="I225" s="353"/>
      <c r="J225" s="353"/>
      <c r="K225" s="353"/>
      <c r="L225" s="353"/>
      <c r="M225" s="353"/>
      <c r="N225" s="353"/>
    </row>
    <row r="226" spans="1:14">
      <c r="A226" s="353"/>
      <c r="B226" s="354"/>
      <c r="C226" s="354"/>
      <c r="D226" s="353"/>
      <c r="E226" s="353"/>
      <c r="F226" s="353"/>
      <c r="G226" s="353"/>
      <c r="H226" s="353"/>
      <c r="I226" s="353"/>
      <c r="J226" s="353"/>
      <c r="K226" s="353"/>
      <c r="L226" s="353"/>
      <c r="M226" s="353"/>
      <c r="N226" s="353"/>
    </row>
    <row r="227" spans="1:14">
      <c r="A227" s="353"/>
      <c r="B227" s="354"/>
      <c r="C227" s="354"/>
      <c r="D227" s="353"/>
      <c r="E227" s="353"/>
      <c r="F227" s="353"/>
      <c r="G227" s="353"/>
      <c r="H227" s="353"/>
      <c r="I227" s="353"/>
      <c r="J227" s="353"/>
      <c r="K227" s="353"/>
      <c r="L227" s="353"/>
      <c r="M227" s="353"/>
      <c r="N227" s="353"/>
    </row>
    <row r="228" spans="1:14">
      <c r="A228" s="353"/>
      <c r="B228" s="354"/>
      <c r="C228" s="354"/>
      <c r="D228" s="353"/>
      <c r="E228" s="353"/>
      <c r="F228" s="353"/>
      <c r="G228" s="353"/>
      <c r="H228" s="353"/>
      <c r="I228" s="353"/>
      <c r="J228" s="353"/>
      <c r="K228" s="353"/>
      <c r="L228" s="353"/>
      <c r="M228" s="353"/>
      <c r="N228" s="353"/>
    </row>
    <row r="229" spans="1:14">
      <c r="A229" s="353"/>
      <c r="B229" s="354"/>
      <c r="C229" s="354"/>
      <c r="D229" s="353"/>
      <c r="E229" s="353"/>
      <c r="F229" s="353"/>
      <c r="G229" s="353"/>
      <c r="H229" s="353"/>
      <c r="I229" s="353"/>
      <c r="J229" s="353"/>
      <c r="K229" s="353"/>
      <c r="L229" s="353"/>
      <c r="M229" s="353"/>
      <c r="N229" s="353"/>
    </row>
    <row r="230" spans="1:14">
      <c r="A230" s="353"/>
      <c r="B230" s="354"/>
      <c r="C230" s="354"/>
      <c r="D230" s="353"/>
      <c r="E230" s="353"/>
      <c r="F230" s="353"/>
      <c r="G230" s="353"/>
      <c r="H230" s="353"/>
      <c r="I230" s="353"/>
      <c r="J230" s="353"/>
      <c r="K230" s="353"/>
      <c r="L230" s="353"/>
      <c r="M230" s="353"/>
      <c r="N230" s="353"/>
    </row>
    <row r="231" spans="1:14">
      <c r="A231" s="353"/>
      <c r="B231" s="354"/>
      <c r="C231" s="354"/>
      <c r="D231" s="353"/>
      <c r="E231" s="353"/>
      <c r="F231" s="353"/>
      <c r="G231" s="353"/>
      <c r="H231" s="353"/>
      <c r="I231" s="353"/>
      <c r="J231" s="353"/>
      <c r="K231" s="353"/>
      <c r="L231" s="353"/>
      <c r="M231" s="353"/>
      <c r="N231" s="353"/>
    </row>
    <row r="232" spans="1:14">
      <c r="A232" s="353"/>
      <c r="B232" s="354"/>
      <c r="C232" s="354"/>
      <c r="D232" s="353"/>
      <c r="E232" s="353"/>
      <c r="F232" s="353"/>
      <c r="G232" s="353"/>
      <c r="H232" s="353"/>
      <c r="I232" s="353"/>
      <c r="J232" s="353"/>
      <c r="K232" s="353"/>
      <c r="L232" s="353"/>
      <c r="M232" s="353"/>
      <c r="N232" s="353"/>
    </row>
    <row r="233" spans="1:14">
      <c r="A233" s="353"/>
      <c r="B233" s="354"/>
      <c r="C233" s="354"/>
      <c r="D233" s="353"/>
      <c r="E233" s="353"/>
      <c r="F233" s="353"/>
      <c r="G233" s="353"/>
      <c r="H233" s="353"/>
      <c r="I233" s="353"/>
      <c r="J233" s="353"/>
      <c r="K233" s="353"/>
      <c r="L233" s="353"/>
      <c r="M233" s="353"/>
      <c r="N233" s="353"/>
    </row>
    <row r="234" spans="1:14">
      <c r="A234" s="353"/>
      <c r="B234" s="354"/>
      <c r="C234" s="354"/>
      <c r="D234" s="353"/>
      <c r="E234" s="353"/>
      <c r="F234" s="353"/>
      <c r="G234" s="353"/>
      <c r="H234" s="353"/>
      <c r="I234" s="353"/>
      <c r="J234" s="353"/>
      <c r="K234" s="353"/>
      <c r="L234" s="353"/>
      <c r="M234" s="353"/>
      <c r="N234" s="353"/>
    </row>
    <row r="235" spans="1:14">
      <c r="A235" s="353"/>
      <c r="B235" s="354"/>
      <c r="C235" s="354"/>
      <c r="D235" s="353"/>
      <c r="E235" s="353"/>
      <c r="F235" s="353"/>
      <c r="G235" s="353"/>
      <c r="H235" s="353"/>
      <c r="I235" s="353"/>
      <c r="J235" s="353"/>
      <c r="K235" s="353"/>
      <c r="L235" s="353"/>
      <c r="M235" s="353"/>
      <c r="N235" s="353"/>
    </row>
    <row r="236" spans="1:14">
      <c r="A236" s="353"/>
      <c r="B236" s="354"/>
      <c r="C236" s="354"/>
      <c r="D236" s="353"/>
      <c r="E236" s="353"/>
      <c r="F236" s="353"/>
      <c r="G236" s="353"/>
      <c r="H236" s="353"/>
      <c r="I236" s="353"/>
      <c r="J236" s="353"/>
      <c r="K236" s="353"/>
      <c r="L236" s="353"/>
      <c r="M236" s="353"/>
      <c r="N236" s="353"/>
    </row>
    <row r="237" spans="1:14">
      <c r="A237" s="353"/>
      <c r="B237" s="354"/>
      <c r="C237" s="354"/>
      <c r="D237" s="353"/>
      <c r="E237" s="353"/>
      <c r="F237" s="353"/>
      <c r="G237" s="353"/>
      <c r="H237" s="353"/>
      <c r="I237" s="353"/>
      <c r="J237" s="353"/>
      <c r="K237" s="353"/>
      <c r="L237" s="353"/>
      <c r="M237" s="353"/>
      <c r="N237" s="353"/>
    </row>
    <row r="238" spans="1:14">
      <c r="A238" s="353"/>
      <c r="B238" s="354"/>
      <c r="C238" s="354"/>
      <c r="D238" s="353"/>
      <c r="E238" s="353"/>
      <c r="F238" s="353"/>
      <c r="G238" s="353"/>
      <c r="H238" s="353"/>
      <c r="I238" s="353"/>
      <c r="J238" s="353"/>
      <c r="K238" s="353"/>
      <c r="L238" s="353"/>
      <c r="M238" s="353"/>
      <c r="N238" s="353"/>
    </row>
    <row r="239" spans="1:14">
      <c r="A239" s="353"/>
      <c r="B239" s="354"/>
      <c r="C239" s="354"/>
      <c r="D239" s="353"/>
      <c r="E239" s="353"/>
      <c r="F239" s="353"/>
      <c r="G239" s="353"/>
      <c r="H239" s="353"/>
      <c r="I239" s="353"/>
      <c r="J239" s="353"/>
      <c r="K239" s="353"/>
      <c r="L239" s="353"/>
      <c r="M239" s="353"/>
      <c r="N239" s="353"/>
    </row>
    <row r="240" spans="1:14">
      <c r="A240" s="353"/>
      <c r="B240" s="354"/>
      <c r="C240" s="354"/>
      <c r="D240" s="353"/>
      <c r="E240" s="353"/>
      <c r="F240" s="353"/>
      <c r="G240" s="353"/>
      <c r="H240" s="353"/>
      <c r="I240" s="353"/>
      <c r="J240" s="353"/>
      <c r="K240" s="353"/>
      <c r="L240" s="353"/>
      <c r="M240" s="353"/>
      <c r="N240" s="353"/>
    </row>
    <row r="241" spans="1:14">
      <c r="A241" s="353"/>
      <c r="B241" s="354"/>
      <c r="C241" s="354"/>
      <c r="D241" s="353"/>
      <c r="E241" s="353"/>
      <c r="F241" s="353"/>
      <c r="G241" s="353"/>
      <c r="H241" s="353"/>
      <c r="I241" s="353"/>
      <c r="J241" s="353"/>
      <c r="K241" s="353"/>
      <c r="L241" s="353"/>
      <c r="M241" s="353"/>
      <c r="N241" s="353"/>
    </row>
    <row r="242" spans="1:14">
      <c r="A242" s="353"/>
      <c r="B242" s="354"/>
      <c r="C242" s="354"/>
      <c r="D242" s="353"/>
      <c r="E242" s="353"/>
      <c r="F242" s="353"/>
      <c r="G242" s="353"/>
      <c r="H242" s="353"/>
      <c r="I242" s="353"/>
      <c r="J242" s="353"/>
      <c r="K242" s="353"/>
      <c r="L242" s="353"/>
      <c r="M242" s="353"/>
      <c r="N242" s="353"/>
    </row>
    <row r="243" spans="1:14">
      <c r="A243" s="353"/>
      <c r="B243" s="354"/>
      <c r="C243" s="354"/>
      <c r="D243" s="353"/>
      <c r="E243" s="353"/>
      <c r="F243" s="353"/>
      <c r="G243" s="353"/>
      <c r="H243" s="353"/>
      <c r="I243" s="353"/>
      <c r="J243" s="353"/>
      <c r="K243" s="353"/>
      <c r="L243" s="353"/>
      <c r="M243" s="353"/>
      <c r="N243" s="353"/>
    </row>
    <row r="244" spans="1:14">
      <c r="A244" s="353"/>
      <c r="B244" s="354"/>
      <c r="C244" s="354"/>
      <c r="D244" s="353"/>
      <c r="E244" s="353"/>
      <c r="F244" s="353"/>
      <c r="G244" s="353"/>
      <c r="H244" s="353"/>
      <c r="I244" s="353"/>
      <c r="J244" s="353"/>
      <c r="K244" s="353"/>
      <c r="L244" s="353"/>
      <c r="M244" s="353"/>
      <c r="N244" s="353"/>
    </row>
    <row r="245" spans="1:14">
      <c r="A245" s="353"/>
      <c r="B245" s="354"/>
      <c r="C245" s="354"/>
      <c r="D245" s="353"/>
      <c r="E245" s="353"/>
      <c r="F245" s="353"/>
      <c r="G245" s="353"/>
      <c r="H245" s="353"/>
      <c r="I245" s="353"/>
      <c r="J245" s="353"/>
      <c r="K245" s="353"/>
      <c r="L245" s="353"/>
      <c r="M245" s="353"/>
      <c r="N245" s="353"/>
    </row>
    <row r="246" spans="1:14">
      <c r="A246" s="353"/>
      <c r="B246" s="354"/>
      <c r="C246" s="354"/>
      <c r="D246" s="353"/>
      <c r="E246" s="353"/>
      <c r="F246" s="353"/>
      <c r="G246" s="353"/>
      <c r="H246" s="353"/>
      <c r="I246" s="353"/>
      <c r="J246" s="353"/>
      <c r="K246" s="353"/>
      <c r="L246" s="353"/>
      <c r="M246" s="353"/>
      <c r="N246" s="353"/>
    </row>
    <row r="247" spans="1:14">
      <c r="A247" s="353"/>
      <c r="B247" s="354"/>
      <c r="C247" s="354"/>
      <c r="D247" s="353"/>
      <c r="E247" s="353"/>
      <c r="F247" s="353"/>
      <c r="G247" s="353"/>
      <c r="H247" s="353"/>
      <c r="I247" s="353"/>
      <c r="J247" s="353"/>
      <c r="K247" s="353"/>
      <c r="L247" s="353"/>
      <c r="M247" s="353"/>
      <c r="N247" s="353"/>
    </row>
    <row r="248" spans="1:14">
      <c r="A248" s="353"/>
      <c r="B248" s="354"/>
      <c r="C248" s="354"/>
      <c r="D248" s="353"/>
      <c r="E248" s="353"/>
      <c r="F248" s="353"/>
      <c r="G248" s="353"/>
      <c r="H248" s="353"/>
      <c r="I248" s="353"/>
      <c r="J248" s="353"/>
      <c r="K248" s="353"/>
      <c r="L248" s="353"/>
      <c r="M248" s="353"/>
      <c r="N248" s="353"/>
    </row>
    <row r="249" spans="1:14">
      <c r="A249" s="353"/>
      <c r="B249" s="354"/>
      <c r="C249" s="354"/>
      <c r="D249" s="353"/>
      <c r="E249" s="353"/>
      <c r="F249" s="353"/>
      <c r="G249" s="353"/>
      <c r="H249" s="353"/>
      <c r="I249" s="353"/>
      <c r="J249" s="353"/>
      <c r="K249" s="353"/>
      <c r="L249" s="353"/>
      <c r="M249" s="353"/>
      <c r="N249" s="353"/>
    </row>
    <row r="250" spans="1:14">
      <c r="A250" s="353"/>
      <c r="B250" s="354"/>
      <c r="C250" s="354"/>
      <c r="D250" s="353"/>
      <c r="E250" s="353"/>
      <c r="F250" s="353"/>
      <c r="G250" s="353"/>
      <c r="H250" s="353"/>
      <c r="I250" s="353"/>
      <c r="J250" s="353"/>
      <c r="K250" s="353"/>
      <c r="L250" s="353"/>
      <c r="M250" s="353"/>
      <c r="N250" s="353"/>
    </row>
    <row r="251" spans="1:14">
      <c r="A251" s="353"/>
      <c r="B251" s="354"/>
      <c r="C251" s="354"/>
      <c r="D251" s="353"/>
      <c r="E251" s="353"/>
      <c r="F251" s="353"/>
      <c r="G251" s="353"/>
      <c r="H251" s="353"/>
      <c r="I251" s="353"/>
      <c r="J251" s="353"/>
      <c r="K251" s="353"/>
      <c r="L251" s="353"/>
      <c r="M251" s="353"/>
      <c r="N251" s="353"/>
    </row>
    <row r="252" spans="1:14">
      <c r="A252" s="353"/>
      <c r="B252" s="354"/>
      <c r="C252" s="354"/>
      <c r="D252" s="353"/>
      <c r="E252" s="353"/>
      <c r="F252" s="353"/>
      <c r="G252" s="353"/>
      <c r="H252" s="353"/>
      <c r="I252" s="353"/>
      <c r="J252" s="353"/>
      <c r="K252" s="353"/>
      <c r="L252" s="353"/>
      <c r="M252" s="353"/>
      <c r="N252" s="353"/>
    </row>
    <row r="253" spans="1:14">
      <c r="A253" s="353"/>
      <c r="B253" s="354"/>
      <c r="C253" s="354"/>
      <c r="D253" s="353"/>
      <c r="E253" s="353"/>
      <c r="F253" s="353"/>
      <c r="G253" s="353"/>
      <c r="H253" s="353"/>
      <c r="I253" s="353"/>
      <c r="J253" s="353"/>
      <c r="K253" s="353"/>
      <c r="L253" s="353"/>
      <c r="M253" s="353"/>
      <c r="N253" s="353"/>
    </row>
    <row r="254" spans="1:14">
      <c r="A254" s="353"/>
      <c r="B254" s="354"/>
      <c r="C254" s="354"/>
      <c r="D254" s="353"/>
      <c r="E254" s="353"/>
      <c r="F254" s="353"/>
      <c r="G254" s="353"/>
      <c r="H254" s="353"/>
      <c r="I254" s="353"/>
      <c r="J254" s="353"/>
      <c r="K254" s="353"/>
      <c r="L254" s="353"/>
      <c r="M254" s="353"/>
      <c r="N254" s="353"/>
    </row>
    <row r="255" spans="1:14">
      <c r="A255" s="353"/>
      <c r="B255" s="354"/>
      <c r="C255" s="354"/>
      <c r="D255" s="353"/>
      <c r="E255" s="353"/>
      <c r="F255" s="353"/>
      <c r="G255" s="353"/>
      <c r="H255" s="353"/>
      <c r="I255" s="353"/>
      <c r="J255" s="353"/>
      <c r="K255" s="353"/>
      <c r="L255" s="353"/>
      <c r="M255" s="353"/>
      <c r="N255" s="353"/>
    </row>
    <row r="256" spans="1:14">
      <c r="A256" s="353"/>
      <c r="B256" s="354"/>
      <c r="C256" s="354"/>
      <c r="D256" s="353"/>
      <c r="E256" s="353"/>
      <c r="F256" s="353"/>
      <c r="G256" s="353"/>
      <c r="H256" s="353"/>
      <c r="I256" s="353"/>
      <c r="J256" s="353"/>
      <c r="K256" s="353"/>
      <c r="L256" s="353"/>
      <c r="M256" s="353"/>
      <c r="N256" s="353"/>
    </row>
    <row r="257" spans="1:14">
      <c r="A257" s="353"/>
      <c r="B257" s="354"/>
      <c r="C257" s="354"/>
      <c r="D257" s="353"/>
      <c r="E257" s="353"/>
      <c r="F257" s="353"/>
      <c r="G257" s="353"/>
      <c r="H257" s="353"/>
      <c r="I257" s="353"/>
      <c r="J257" s="353"/>
      <c r="K257" s="353"/>
      <c r="L257" s="353"/>
      <c r="M257" s="353"/>
      <c r="N257" s="353"/>
    </row>
    <row r="258" spans="1:14">
      <c r="A258" s="353"/>
      <c r="B258" s="354"/>
      <c r="C258" s="354"/>
      <c r="D258" s="353"/>
      <c r="E258" s="353"/>
      <c r="F258" s="353"/>
      <c r="G258" s="353"/>
      <c r="H258" s="353"/>
      <c r="I258" s="353"/>
      <c r="J258" s="353"/>
      <c r="K258" s="353"/>
      <c r="L258" s="353"/>
      <c r="M258" s="353"/>
      <c r="N258" s="353"/>
    </row>
    <row r="259" spans="1:14">
      <c r="A259" s="353"/>
      <c r="B259" s="354"/>
      <c r="C259" s="354"/>
      <c r="D259" s="353"/>
      <c r="E259" s="353"/>
      <c r="F259" s="353"/>
      <c r="G259" s="353"/>
      <c r="H259" s="353"/>
      <c r="I259" s="353"/>
      <c r="J259" s="353"/>
      <c r="K259" s="353"/>
      <c r="L259" s="353"/>
      <c r="M259" s="353"/>
      <c r="N259" s="353"/>
    </row>
    <row r="260" spans="1:14">
      <c r="A260" s="353"/>
      <c r="B260" s="354"/>
      <c r="C260" s="354"/>
      <c r="D260" s="353"/>
      <c r="E260" s="353"/>
      <c r="F260" s="353"/>
      <c r="G260" s="353"/>
      <c r="H260" s="353"/>
      <c r="I260" s="353"/>
      <c r="J260" s="353"/>
      <c r="K260" s="353"/>
      <c r="L260" s="353"/>
      <c r="M260" s="353"/>
      <c r="N260" s="353"/>
    </row>
    <row r="261" spans="1:14">
      <c r="A261" s="353"/>
      <c r="B261" s="354"/>
      <c r="C261" s="354"/>
      <c r="D261" s="353"/>
      <c r="E261" s="353"/>
      <c r="F261" s="353"/>
      <c r="G261" s="353"/>
      <c r="H261" s="353"/>
      <c r="I261" s="353"/>
      <c r="J261" s="353"/>
      <c r="K261" s="353"/>
      <c r="L261" s="353"/>
      <c r="M261" s="353"/>
      <c r="N261" s="353"/>
    </row>
    <row r="262" spans="1:14">
      <c r="A262" s="353"/>
      <c r="B262" s="354"/>
      <c r="C262" s="354"/>
      <c r="D262" s="353"/>
      <c r="E262" s="353"/>
      <c r="F262" s="353"/>
      <c r="G262" s="353"/>
      <c r="H262" s="353"/>
      <c r="I262" s="353"/>
      <c r="J262" s="353"/>
      <c r="K262" s="353"/>
      <c r="L262" s="353"/>
      <c r="M262" s="353"/>
      <c r="N262" s="353"/>
    </row>
    <row r="263" spans="1:14">
      <c r="A263" s="353"/>
      <c r="B263" s="354"/>
      <c r="C263" s="354"/>
      <c r="D263" s="353"/>
      <c r="E263" s="353"/>
      <c r="F263" s="353"/>
      <c r="G263" s="353"/>
      <c r="H263" s="353"/>
      <c r="I263" s="353"/>
      <c r="J263" s="353"/>
      <c r="K263" s="353"/>
      <c r="L263" s="353"/>
      <c r="M263" s="353"/>
      <c r="N263" s="353"/>
    </row>
    <row r="264" spans="1:14">
      <c r="A264" s="353"/>
      <c r="B264" s="354"/>
      <c r="C264" s="354"/>
      <c r="D264" s="353"/>
      <c r="E264" s="353"/>
      <c r="F264" s="353"/>
      <c r="G264" s="353"/>
      <c r="H264" s="353"/>
      <c r="I264" s="353"/>
      <c r="J264" s="353"/>
      <c r="K264" s="353"/>
      <c r="L264" s="353"/>
      <c r="M264" s="353"/>
      <c r="N264" s="353"/>
    </row>
    <row r="265" spans="1:14">
      <c r="A265" s="353"/>
      <c r="B265" s="354"/>
      <c r="C265" s="354"/>
      <c r="D265" s="353"/>
      <c r="E265" s="353"/>
      <c r="F265" s="353"/>
      <c r="G265" s="353"/>
      <c r="H265" s="353"/>
      <c r="I265" s="353"/>
      <c r="J265" s="353"/>
      <c r="K265" s="353"/>
      <c r="L265" s="353"/>
      <c r="M265" s="353"/>
      <c r="N265" s="353"/>
    </row>
    <row r="266" spans="1:14">
      <c r="A266" s="353"/>
      <c r="B266" s="354"/>
      <c r="C266" s="354"/>
      <c r="D266" s="353"/>
      <c r="E266" s="353"/>
      <c r="F266" s="353"/>
      <c r="G266" s="353"/>
      <c r="H266" s="353"/>
      <c r="I266" s="353"/>
      <c r="J266" s="353"/>
      <c r="K266" s="353"/>
      <c r="L266" s="353"/>
      <c r="M266" s="353"/>
      <c r="N266" s="353"/>
    </row>
    <row r="267" spans="1:14">
      <c r="A267" s="353"/>
      <c r="B267" s="354"/>
      <c r="C267" s="354"/>
      <c r="D267" s="353"/>
      <c r="E267" s="353"/>
      <c r="F267" s="353"/>
      <c r="G267" s="353"/>
      <c r="H267" s="353"/>
      <c r="I267" s="353"/>
      <c r="J267" s="353"/>
      <c r="K267" s="353"/>
      <c r="L267" s="353"/>
      <c r="M267" s="353"/>
      <c r="N267" s="353"/>
    </row>
    <row r="268" spans="1:14">
      <c r="A268" s="353"/>
      <c r="B268" s="354"/>
      <c r="C268" s="354"/>
      <c r="D268" s="353"/>
      <c r="E268" s="353"/>
      <c r="F268" s="353"/>
      <c r="G268" s="353"/>
      <c r="H268" s="353"/>
      <c r="I268" s="353"/>
      <c r="J268" s="353"/>
      <c r="K268" s="353"/>
      <c r="L268" s="353"/>
      <c r="M268" s="353"/>
      <c r="N268" s="353"/>
    </row>
    <row r="269" spans="1:14">
      <c r="A269" s="353"/>
      <c r="B269" s="354"/>
      <c r="C269" s="354"/>
      <c r="D269" s="353"/>
      <c r="E269" s="353"/>
      <c r="F269" s="353"/>
      <c r="G269" s="353"/>
      <c r="H269" s="353"/>
      <c r="I269" s="353"/>
      <c r="J269" s="353"/>
      <c r="K269" s="353"/>
      <c r="L269" s="353"/>
      <c r="M269" s="353"/>
      <c r="N269" s="353"/>
    </row>
    <row r="270" spans="1:14">
      <c r="A270" s="353"/>
      <c r="B270" s="354"/>
      <c r="C270" s="354"/>
      <c r="D270" s="353"/>
      <c r="E270" s="353"/>
      <c r="F270" s="353"/>
      <c r="G270" s="353"/>
      <c r="H270" s="353"/>
      <c r="I270" s="353"/>
      <c r="J270" s="353"/>
      <c r="K270" s="353"/>
      <c r="L270" s="353"/>
      <c r="M270" s="353"/>
      <c r="N270" s="353"/>
    </row>
    <row r="271" spans="1:14">
      <c r="A271" s="353"/>
      <c r="B271" s="354"/>
      <c r="C271" s="354"/>
      <c r="D271" s="353"/>
      <c r="E271" s="353"/>
      <c r="F271" s="353"/>
      <c r="G271" s="353"/>
      <c r="H271" s="353"/>
      <c r="I271" s="353"/>
      <c r="J271" s="353"/>
      <c r="K271" s="353"/>
      <c r="L271" s="353"/>
      <c r="M271" s="353"/>
      <c r="N271" s="353"/>
    </row>
    <row r="272" spans="1:14">
      <c r="A272" s="353"/>
      <c r="B272" s="354"/>
      <c r="C272" s="354"/>
      <c r="D272" s="353"/>
      <c r="E272" s="353"/>
      <c r="F272" s="353"/>
      <c r="G272" s="353"/>
      <c r="H272" s="353"/>
      <c r="I272" s="353"/>
      <c r="J272" s="353"/>
      <c r="K272" s="353"/>
      <c r="L272" s="353"/>
      <c r="M272" s="353"/>
      <c r="N272" s="353"/>
    </row>
    <row r="273" spans="1:14">
      <c r="A273" s="353"/>
      <c r="B273" s="354"/>
      <c r="C273" s="354"/>
      <c r="D273" s="353"/>
      <c r="E273" s="353"/>
      <c r="F273" s="353"/>
      <c r="G273" s="353"/>
      <c r="H273" s="353"/>
      <c r="I273" s="353"/>
      <c r="J273" s="353"/>
      <c r="K273" s="353"/>
      <c r="L273" s="353"/>
      <c r="M273" s="353"/>
      <c r="N273" s="353"/>
    </row>
    <row r="274" spans="1:14">
      <c r="A274" s="353"/>
      <c r="B274" s="354"/>
      <c r="C274" s="354"/>
      <c r="D274" s="353"/>
      <c r="E274" s="353"/>
      <c r="F274" s="353"/>
      <c r="G274" s="353"/>
      <c r="H274" s="353"/>
      <c r="I274" s="353"/>
      <c r="J274" s="353"/>
      <c r="K274" s="353"/>
      <c r="L274" s="353"/>
      <c r="M274" s="353"/>
      <c r="N274" s="353"/>
    </row>
    <row r="275" spans="1:14">
      <c r="A275" s="353"/>
      <c r="B275" s="354"/>
      <c r="C275" s="354"/>
      <c r="D275" s="353"/>
      <c r="E275" s="353"/>
      <c r="F275" s="353"/>
      <c r="G275" s="353"/>
      <c r="H275" s="353"/>
      <c r="I275" s="353"/>
      <c r="J275" s="353"/>
      <c r="K275" s="353"/>
      <c r="L275" s="353"/>
      <c r="M275" s="353"/>
      <c r="N275" s="353"/>
    </row>
    <row r="276" spans="1:14">
      <c r="A276" s="353"/>
      <c r="B276" s="354"/>
      <c r="C276" s="354"/>
      <c r="D276" s="353"/>
      <c r="E276" s="353"/>
      <c r="F276" s="353"/>
      <c r="G276" s="353"/>
      <c r="H276" s="353"/>
      <c r="I276" s="353"/>
      <c r="J276" s="353"/>
      <c r="K276" s="353"/>
      <c r="L276" s="353"/>
      <c r="M276" s="353"/>
      <c r="N276" s="353"/>
    </row>
    <row r="277" spans="1:14">
      <c r="A277" s="353"/>
      <c r="B277" s="354"/>
      <c r="C277" s="354"/>
      <c r="D277" s="353"/>
      <c r="E277" s="353"/>
      <c r="F277" s="353"/>
      <c r="G277" s="353"/>
      <c r="H277" s="353"/>
      <c r="I277" s="353"/>
      <c r="J277" s="353"/>
      <c r="K277" s="353"/>
      <c r="L277" s="353"/>
      <c r="M277" s="353"/>
      <c r="N277" s="353"/>
    </row>
    <row r="278" spans="1:14">
      <c r="A278" s="353"/>
      <c r="B278" s="354"/>
      <c r="C278" s="354"/>
      <c r="D278" s="353"/>
      <c r="E278" s="353"/>
      <c r="F278" s="353"/>
      <c r="G278" s="353"/>
      <c r="H278" s="353"/>
      <c r="I278" s="353"/>
      <c r="J278" s="353"/>
      <c r="K278" s="353"/>
      <c r="L278" s="353"/>
      <c r="M278" s="353"/>
      <c r="N278" s="353"/>
    </row>
    <row r="279" spans="1:14">
      <c r="A279" s="353"/>
      <c r="B279" s="354"/>
      <c r="C279" s="354"/>
      <c r="D279" s="353"/>
      <c r="E279" s="353"/>
      <c r="F279" s="353"/>
      <c r="G279" s="353"/>
      <c r="H279" s="353"/>
      <c r="I279" s="353"/>
      <c r="J279" s="353"/>
      <c r="K279" s="353"/>
      <c r="L279" s="353"/>
      <c r="M279" s="353"/>
      <c r="N279" s="353"/>
    </row>
    <row r="280" spans="1:14">
      <c r="A280" s="353"/>
      <c r="B280" s="354"/>
      <c r="C280" s="354"/>
      <c r="D280" s="353"/>
      <c r="E280" s="353"/>
      <c r="F280" s="353"/>
      <c r="G280" s="353"/>
      <c r="H280" s="353"/>
      <c r="I280" s="353"/>
      <c r="J280" s="353"/>
      <c r="K280" s="353"/>
      <c r="L280" s="353"/>
      <c r="M280" s="353"/>
      <c r="N280" s="353"/>
    </row>
    <row r="281" spans="1:14">
      <c r="A281" s="353"/>
      <c r="B281" s="354"/>
      <c r="C281" s="354"/>
      <c r="D281" s="353"/>
      <c r="E281" s="353"/>
      <c r="F281" s="353"/>
      <c r="G281" s="353"/>
      <c r="H281" s="353"/>
      <c r="I281" s="353"/>
      <c r="J281" s="353"/>
      <c r="K281" s="353"/>
      <c r="L281" s="353"/>
      <c r="M281" s="353"/>
      <c r="N281" s="353"/>
    </row>
    <row r="282" spans="1:14">
      <c r="A282" s="353"/>
      <c r="B282" s="354"/>
      <c r="C282" s="354"/>
      <c r="D282" s="353"/>
      <c r="E282" s="353"/>
      <c r="F282" s="353"/>
      <c r="G282" s="353"/>
      <c r="H282" s="353"/>
      <c r="I282" s="353"/>
      <c r="J282" s="353"/>
      <c r="K282" s="353"/>
      <c r="L282" s="353"/>
      <c r="M282" s="353"/>
      <c r="N282" s="353"/>
    </row>
    <row r="283" spans="1:14">
      <c r="A283" s="353"/>
      <c r="B283" s="354"/>
      <c r="C283" s="354"/>
      <c r="D283" s="353"/>
      <c r="E283" s="353"/>
      <c r="F283" s="353"/>
      <c r="G283" s="353"/>
      <c r="H283" s="353"/>
      <c r="I283" s="353"/>
      <c r="J283" s="353"/>
      <c r="K283" s="353"/>
      <c r="L283" s="353"/>
      <c r="M283" s="353"/>
      <c r="N283" s="353"/>
    </row>
    <row r="284" spans="1:14">
      <c r="A284" s="353"/>
      <c r="B284" s="354"/>
      <c r="C284" s="354"/>
      <c r="D284" s="353"/>
      <c r="E284" s="353"/>
      <c r="F284" s="353"/>
      <c r="G284" s="353"/>
      <c r="H284" s="353"/>
      <c r="I284" s="353"/>
      <c r="J284" s="353"/>
      <c r="K284" s="353"/>
      <c r="L284" s="353"/>
      <c r="M284" s="353"/>
      <c r="N284" s="353"/>
    </row>
    <row r="285" spans="1:14">
      <c r="A285" s="353"/>
      <c r="B285" s="354"/>
      <c r="C285" s="354"/>
      <c r="D285" s="353"/>
      <c r="E285" s="353"/>
      <c r="F285" s="353"/>
      <c r="G285" s="353"/>
      <c r="H285" s="353"/>
      <c r="I285" s="353"/>
      <c r="J285" s="353"/>
      <c r="K285" s="353"/>
      <c r="L285" s="353"/>
      <c r="M285" s="353"/>
      <c r="N285" s="353"/>
    </row>
    <row r="286" spans="1:14">
      <c r="A286" s="353"/>
      <c r="B286" s="354"/>
      <c r="C286" s="354"/>
      <c r="D286" s="353"/>
      <c r="E286" s="353"/>
      <c r="F286" s="353"/>
      <c r="G286" s="353"/>
      <c r="H286" s="353"/>
      <c r="I286" s="353"/>
      <c r="J286" s="353"/>
      <c r="K286" s="353"/>
      <c r="L286" s="353"/>
      <c r="M286" s="353"/>
      <c r="N286" s="353"/>
    </row>
    <row r="287" spans="1:14">
      <c r="A287" s="353"/>
      <c r="B287" s="354"/>
      <c r="C287" s="354"/>
      <c r="D287" s="353"/>
      <c r="E287" s="353"/>
      <c r="F287" s="353"/>
      <c r="G287" s="353"/>
      <c r="H287" s="353"/>
      <c r="I287" s="353"/>
      <c r="J287" s="353"/>
      <c r="K287" s="353"/>
      <c r="L287" s="353"/>
      <c r="M287" s="353"/>
      <c r="N287" s="353"/>
    </row>
    <row r="288" spans="1:14">
      <c r="A288" s="353"/>
      <c r="B288" s="354"/>
      <c r="C288" s="354"/>
      <c r="D288" s="353"/>
      <c r="E288" s="353"/>
      <c r="F288" s="353"/>
      <c r="G288" s="353"/>
      <c r="H288" s="353"/>
      <c r="I288" s="353"/>
      <c r="J288" s="353"/>
      <c r="K288" s="353"/>
      <c r="L288" s="353"/>
      <c r="M288" s="353"/>
      <c r="N288" s="353"/>
    </row>
    <row r="289" spans="1:14">
      <c r="A289" s="353"/>
      <c r="B289" s="354"/>
      <c r="C289" s="354"/>
      <c r="D289" s="353"/>
      <c r="E289" s="353"/>
      <c r="F289" s="353"/>
      <c r="G289" s="353"/>
      <c r="H289" s="353"/>
      <c r="I289" s="353"/>
      <c r="J289" s="353"/>
      <c r="K289" s="353"/>
      <c r="L289" s="353"/>
      <c r="M289" s="353"/>
      <c r="N289" s="353"/>
    </row>
    <row r="290" spans="1:14">
      <c r="A290" s="353"/>
      <c r="B290" s="354"/>
      <c r="C290" s="354"/>
      <c r="D290" s="353"/>
      <c r="E290" s="353"/>
      <c r="F290" s="353"/>
      <c r="G290" s="353"/>
      <c r="H290" s="353"/>
      <c r="I290" s="353"/>
      <c r="J290" s="353"/>
      <c r="K290" s="353"/>
      <c r="L290" s="353"/>
      <c r="M290" s="353"/>
      <c r="N290" s="353"/>
    </row>
    <row r="291" spans="1:14">
      <c r="A291" s="353"/>
      <c r="B291" s="354"/>
      <c r="C291" s="354"/>
      <c r="D291" s="353"/>
      <c r="E291" s="353"/>
      <c r="F291" s="353"/>
      <c r="G291" s="353"/>
      <c r="H291" s="353"/>
      <c r="I291" s="353"/>
      <c r="J291" s="353"/>
      <c r="K291" s="353"/>
      <c r="L291" s="353"/>
      <c r="M291" s="353"/>
      <c r="N291" s="353"/>
    </row>
    <row r="292" spans="1:14">
      <c r="A292" s="353"/>
      <c r="B292" s="354"/>
      <c r="C292" s="354"/>
      <c r="D292" s="353"/>
      <c r="E292" s="353"/>
      <c r="F292" s="353"/>
      <c r="G292" s="353"/>
      <c r="H292" s="353"/>
      <c r="I292" s="353"/>
      <c r="J292" s="353"/>
      <c r="K292" s="353"/>
      <c r="L292" s="353"/>
      <c r="M292" s="353"/>
      <c r="N292" s="353"/>
    </row>
    <row r="293" spans="1:14">
      <c r="A293" s="353"/>
      <c r="B293" s="354"/>
      <c r="C293" s="354"/>
      <c r="D293" s="353"/>
      <c r="E293" s="353"/>
      <c r="F293" s="353"/>
      <c r="G293" s="353"/>
      <c r="H293" s="353"/>
      <c r="I293" s="353"/>
      <c r="J293" s="353"/>
      <c r="K293" s="353"/>
      <c r="L293" s="353"/>
      <c r="M293" s="353"/>
      <c r="N293" s="353"/>
    </row>
    <row r="294" spans="1:14">
      <c r="A294" s="353"/>
      <c r="B294" s="354"/>
      <c r="C294" s="354"/>
      <c r="D294" s="353"/>
      <c r="E294" s="353"/>
      <c r="F294" s="353"/>
      <c r="G294" s="353"/>
      <c r="H294" s="353"/>
      <c r="I294" s="353"/>
      <c r="J294" s="353"/>
      <c r="K294" s="353"/>
      <c r="L294" s="353"/>
      <c r="M294" s="353"/>
      <c r="N294" s="353"/>
    </row>
    <row r="295" spans="1:14">
      <c r="A295" s="353"/>
      <c r="B295" s="354"/>
      <c r="C295" s="354"/>
      <c r="D295" s="353"/>
      <c r="E295" s="353"/>
      <c r="F295" s="353"/>
      <c r="G295" s="353"/>
      <c r="H295" s="353"/>
      <c r="I295" s="353"/>
      <c r="J295" s="353"/>
      <c r="K295" s="353"/>
      <c r="L295" s="353"/>
      <c r="M295" s="353"/>
      <c r="N295" s="353"/>
    </row>
    <row r="296" spans="1:14">
      <c r="A296" s="353"/>
      <c r="B296" s="354"/>
      <c r="C296" s="354"/>
      <c r="D296" s="353"/>
      <c r="E296" s="353"/>
      <c r="F296" s="353"/>
      <c r="G296" s="353"/>
      <c r="H296" s="353"/>
      <c r="I296" s="353"/>
      <c r="J296" s="353"/>
      <c r="K296" s="353"/>
      <c r="L296" s="353"/>
      <c r="M296" s="353"/>
      <c r="N296" s="353"/>
    </row>
    <row r="297" spans="1:14">
      <c r="A297" s="353"/>
      <c r="B297" s="354"/>
      <c r="C297" s="354"/>
      <c r="D297" s="353"/>
      <c r="E297" s="353"/>
      <c r="F297" s="353"/>
      <c r="G297" s="353"/>
      <c r="H297" s="353"/>
      <c r="I297" s="353"/>
      <c r="J297" s="353"/>
      <c r="K297" s="353"/>
      <c r="L297" s="353"/>
      <c r="M297" s="353"/>
      <c r="N297" s="353"/>
    </row>
    <row r="298" spans="1:14">
      <c r="A298" s="353"/>
      <c r="B298" s="354"/>
      <c r="C298" s="354"/>
      <c r="D298" s="353"/>
      <c r="E298" s="353"/>
      <c r="F298" s="353"/>
      <c r="G298" s="353"/>
      <c r="H298" s="353"/>
      <c r="I298" s="353"/>
      <c r="J298" s="353"/>
      <c r="K298" s="353"/>
      <c r="L298" s="353"/>
      <c r="M298" s="353"/>
      <c r="N298" s="353"/>
    </row>
    <row r="299" spans="1:14">
      <c r="A299" s="353"/>
      <c r="B299" s="354"/>
      <c r="C299" s="354"/>
      <c r="D299" s="353"/>
      <c r="E299" s="353"/>
      <c r="F299" s="353"/>
      <c r="G299" s="353"/>
      <c r="H299" s="353"/>
      <c r="I299" s="353"/>
      <c r="J299" s="353"/>
      <c r="K299" s="353"/>
      <c r="L299" s="353"/>
      <c r="M299" s="353"/>
      <c r="N299" s="353"/>
    </row>
    <row r="300" spans="1:14">
      <c r="A300" s="353"/>
      <c r="B300" s="354"/>
      <c r="C300" s="354"/>
      <c r="D300" s="353"/>
      <c r="E300" s="353"/>
      <c r="F300" s="353"/>
      <c r="G300" s="353"/>
      <c r="H300" s="353"/>
      <c r="I300" s="353"/>
      <c r="J300" s="353"/>
      <c r="K300" s="353"/>
      <c r="L300" s="353"/>
      <c r="M300" s="353"/>
      <c r="N300" s="353"/>
    </row>
    <row r="301" spans="1:14">
      <c r="A301" s="353"/>
      <c r="B301" s="354"/>
      <c r="C301" s="354"/>
      <c r="D301" s="353"/>
      <c r="E301" s="353"/>
      <c r="F301" s="353"/>
      <c r="G301" s="353"/>
      <c r="H301" s="353"/>
      <c r="I301" s="353"/>
      <c r="J301" s="353"/>
      <c r="K301" s="353"/>
      <c r="L301" s="353"/>
      <c r="M301" s="353"/>
      <c r="N301" s="353"/>
    </row>
    <row r="302" spans="1:14">
      <c r="A302" s="353"/>
      <c r="B302" s="354"/>
      <c r="C302" s="354"/>
      <c r="D302" s="353"/>
      <c r="E302" s="353"/>
      <c r="F302" s="353"/>
      <c r="G302" s="353"/>
      <c r="H302" s="353"/>
      <c r="I302" s="353"/>
      <c r="J302" s="353"/>
      <c r="K302" s="353"/>
      <c r="L302" s="353"/>
      <c r="M302" s="353"/>
      <c r="N302" s="353"/>
    </row>
    <row r="303" spans="1:14">
      <c r="A303" s="353"/>
      <c r="B303" s="354"/>
      <c r="C303" s="354"/>
      <c r="D303" s="353"/>
      <c r="E303" s="353"/>
      <c r="F303" s="353"/>
      <c r="G303" s="353"/>
      <c r="H303" s="353"/>
      <c r="I303" s="353"/>
      <c r="J303" s="353"/>
      <c r="K303" s="353"/>
      <c r="L303" s="353"/>
      <c r="M303" s="353"/>
      <c r="N303" s="353"/>
    </row>
    <row r="304" spans="1:14">
      <c r="A304" s="353"/>
      <c r="B304" s="354"/>
      <c r="C304" s="354"/>
      <c r="D304" s="353"/>
      <c r="E304" s="353"/>
      <c r="F304" s="353"/>
      <c r="G304" s="353"/>
      <c r="H304" s="353"/>
      <c r="I304" s="353"/>
      <c r="J304" s="353"/>
      <c r="K304" s="353"/>
      <c r="L304" s="353"/>
      <c r="M304" s="353"/>
      <c r="N304" s="353"/>
    </row>
    <row r="305" spans="1:14">
      <c r="A305" s="353"/>
      <c r="B305" s="354"/>
      <c r="C305" s="354"/>
      <c r="D305" s="353"/>
      <c r="E305" s="353"/>
      <c r="F305" s="353"/>
      <c r="G305" s="353"/>
      <c r="H305" s="353"/>
      <c r="I305" s="353"/>
      <c r="J305" s="353"/>
      <c r="K305" s="353"/>
      <c r="L305" s="353"/>
      <c r="M305" s="353"/>
      <c r="N305" s="353"/>
    </row>
    <row r="306" spans="1:14">
      <c r="A306" s="353"/>
      <c r="B306" s="354"/>
      <c r="C306" s="354"/>
      <c r="D306" s="353"/>
      <c r="E306" s="353"/>
      <c r="F306" s="353"/>
      <c r="G306" s="353"/>
      <c r="H306" s="353"/>
      <c r="I306" s="353"/>
      <c r="J306" s="353"/>
      <c r="K306" s="353"/>
      <c r="L306" s="353"/>
      <c r="M306" s="353"/>
      <c r="N306" s="353"/>
    </row>
    <row r="307" spans="1:14">
      <c r="A307" s="353"/>
      <c r="B307" s="354"/>
      <c r="C307" s="354"/>
      <c r="D307" s="353"/>
      <c r="E307" s="353"/>
      <c r="F307" s="353"/>
      <c r="G307" s="353"/>
      <c r="H307" s="353"/>
      <c r="I307" s="353"/>
      <c r="J307" s="353"/>
      <c r="K307" s="353"/>
      <c r="L307" s="353"/>
      <c r="M307" s="353"/>
      <c r="N307" s="353"/>
    </row>
    <row r="308" spans="1:14">
      <c r="A308" s="353"/>
      <c r="B308" s="354"/>
      <c r="C308" s="354"/>
      <c r="D308" s="353"/>
      <c r="E308" s="353"/>
      <c r="F308" s="353"/>
      <c r="G308" s="353"/>
      <c r="H308" s="353"/>
      <c r="I308" s="353"/>
      <c r="J308" s="353"/>
      <c r="K308" s="353"/>
      <c r="L308" s="353"/>
      <c r="M308" s="353"/>
      <c r="N308" s="353"/>
    </row>
    <row r="309" spans="1:14">
      <c r="A309" s="353"/>
      <c r="B309" s="354"/>
      <c r="C309" s="354"/>
      <c r="D309" s="353"/>
      <c r="E309" s="353"/>
      <c r="F309" s="353"/>
      <c r="G309" s="353"/>
      <c r="H309" s="353"/>
      <c r="I309" s="353"/>
      <c r="J309" s="353"/>
      <c r="K309" s="353"/>
      <c r="L309" s="353"/>
      <c r="M309" s="353"/>
      <c r="N309" s="353"/>
    </row>
    <row r="310" spans="1:14">
      <c r="A310" s="353"/>
      <c r="B310" s="354"/>
      <c r="C310" s="354"/>
      <c r="D310" s="353"/>
      <c r="E310" s="353"/>
      <c r="F310" s="353"/>
      <c r="G310" s="353"/>
      <c r="H310" s="353"/>
      <c r="I310" s="353"/>
      <c r="J310" s="353"/>
      <c r="K310" s="353"/>
      <c r="L310" s="353"/>
      <c r="M310" s="353"/>
      <c r="N310" s="353"/>
    </row>
    <row r="311" spans="1:14">
      <c r="A311" s="353"/>
      <c r="B311" s="354"/>
      <c r="C311" s="354"/>
      <c r="D311" s="353"/>
      <c r="E311" s="353"/>
      <c r="F311" s="353"/>
      <c r="G311" s="353"/>
      <c r="H311" s="353"/>
      <c r="I311" s="353"/>
      <c r="J311" s="353"/>
      <c r="K311" s="353"/>
      <c r="L311" s="353"/>
      <c r="M311" s="353"/>
      <c r="N311" s="353"/>
    </row>
    <row r="312" spans="1:14">
      <c r="A312" s="353"/>
      <c r="B312" s="354"/>
      <c r="C312" s="354"/>
      <c r="D312" s="353"/>
      <c r="E312" s="353"/>
      <c r="F312" s="353"/>
      <c r="G312" s="353"/>
      <c r="H312" s="353"/>
      <c r="I312" s="353"/>
      <c r="J312" s="353"/>
      <c r="K312" s="353"/>
      <c r="L312" s="353"/>
      <c r="M312" s="353"/>
      <c r="N312" s="353"/>
    </row>
    <row r="313" spans="1:14">
      <c r="A313" s="353"/>
      <c r="B313" s="354"/>
      <c r="C313" s="354"/>
      <c r="D313" s="353"/>
      <c r="E313" s="353"/>
      <c r="F313" s="353"/>
      <c r="G313" s="353"/>
      <c r="H313" s="353"/>
      <c r="I313" s="353"/>
      <c r="J313" s="353"/>
      <c r="K313" s="353"/>
      <c r="L313" s="353"/>
      <c r="M313" s="353"/>
      <c r="N313" s="353"/>
    </row>
    <row r="314" spans="1:14">
      <c r="A314" s="353"/>
      <c r="B314" s="354"/>
      <c r="C314" s="354"/>
      <c r="D314" s="353"/>
      <c r="E314" s="353"/>
      <c r="F314" s="353"/>
      <c r="G314" s="353"/>
      <c r="H314" s="353"/>
      <c r="I314" s="353"/>
      <c r="J314" s="353"/>
      <c r="K314" s="353"/>
      <c r="L314" s="353"/>
      <c r="M314" s="353"/>
      <c r="N314" s="353"/>
    </row>
    <row r="315" spans="1:14">
      <c r="A315" s="353"/>
      <c r="B315" s="354"/>
      <c r="C315" s="354"/>
      <c r="D315" s="353"/>
      <c r="E315" s="353"/>
      <c r="F315" s="353"/>
      <c r="G315" s="353"/>
      <c r="H315" s="353"/>
      <c r="I315" s="353"/>
      <c r="J315" s="353"/>
      <c r="K315" s="353"/>
      <c r="L315" s="353"/>
      <c r="M315" s="353"/>
      <c r="N315" s="353"/>
    </row>
    <row r="316" spans="1:14">
      <c r="A316" s="353"/>
      <c r="B316" s="354"/>
      <c r="C316" s="354"/>
      <c r="D316" s="353"/>
      <c r="E316" s="353"/>
      <c r="F316" s="353"/>
      <c r="G316" s="353"/>
      <c r="H316" s="353"/>
      <c r="I316" s="353"/>
      <c r="J316" s="353"/>
      <c r="K316" s="353"/>
      <c r="L316" s="353"/>
      <c r="M316" s="353"/>
      <c r="N316" s="353"/>
    </row>
    <row r="317" spans="1:14">
      <c r="A317" s="353"/>
      <c r="B317" s="354"/>
      <c r="C317" s="354"/>
      <c r="D317" s="353"/>
      <c r="E317" s="353"/>
      <c r="F317" s="353"/>
      <c r="G317" s="353"/>
      <c r="H317" s="353"/>
      <c r="I317" s="353"/>
      <c r="J317" s="353"/>
      <c r="K317" s="353"/>
      <c r="L317" s="353"/>
      <c r="M317" s="353"/>
      <c r="N317" s="353"/>
    </row>
    <row r="318" spans="1:14">
      <c r="A318" s="353"/>
      <c r="B318" s="354"/>
      <c r="C318" s="354"/>
      <c r="D318" s="353"/>
      <c r="E318" s="353"/>
      <c r="F318" s="353"/>
      <c r="G318" s="353"/>
      <c r="H318" s="353"/>
      <c r="I318" s="353"/>
      <c r="J318" s="353"/>
      <c r="K318" s="353"/>
      <c r="L318" s="353"/>
      <c r="M318" s="353"/>
      <c r="N318" s="353"/>
    </row>
    <row r="319" spans="1:14">
      <c r="A319" s="353"/>
      <c r="B319" s="354"/>
      <c r="C319" s="354"/>
      <c r="D319" s="353"/>
      <c r="E319" s="353"/>
      <c r="F319" s="353"/>
      <c r="G319" s="353"/>
      <c r="H319" s="353"/>
      <c r="I319" s="353"/>
      <c r="J319" s="353"/>
      <c r="K319" s="353"/>
      <c r="L319" s="353"/>
      <c r="M319" s="353"/>
      <c r="N319" s="353"/>
    </row>
    <row r="320" spans="1:14">
      <c r="A320" s="353"/>
      <c r="B320" s="354"/>
      <c r="C320" s="354"/>
      <c r="D320" s="353"/>
      <c r="E320" s="353"/>
      <c r="F320" s="353"/>
      <c r="G320" s="353"/>
      <c r="H320" s="353"/>
      <c r="I320" s="353"/>
      <c r="J320" s="353"/>
      <c r="K320" s="353"/>
      <c r="L320" s="353"/>
      <c r="M320" s="353"/>
      <c r="N320" s="353"/>
    </row>
    <row r="321" spans="1:14">
      <c r="A321" s="353"/>
      <c r="B321" s="354"/>
      <c r="C321" s="354"/>
      <c r="D321" s="353"/>
      <c r="E321" s="353"/>
      <c r="F321" s="353"/>
      <c r="G321" s="353"/>
      <c r="H321" s="353"/>
      <c r="I321" s="353"/>
      <c r="J321" s="353"/>
      <c r="K321" s="353"/>
      <c r="L321" s="353"/>
      <c r="M321" s="353"/>
      <c r="N321" s="353"/>
    </row>
    <row r="322" spans="1:14">
      <c r="A322" s="353"/>
      <c r="B322" s="354"/>
      <c r="C322" s="354"/>
      <c r="D322" s="353"/>
      <c r="E322" s="353"/>
      <c r="F322" s="353"/>
      <c r="G322" s="353"/>
      <c r="H322" s="353"/>
      <c r="I322" s="353"/>
      <c r="J322" s="353"/>
      <c r="K322" s="353"/>
      <c r="L322" s="353"/>
      <c r="M322" s="353"/>
      <c r="N322" s="353"/>
    </row>
    <row r="323" spans="1:14">
      <c r="A323" s="353"/>
      <c r="B323" s="354"/>
      <c r="C323" s="354"/>
      <c r="D323" s="353"/>
      <c r="E323" s="353"/>
      <c r="F323" s="353"/>
      <c r="G323" s="353"/>
      <c r="H323" s="353"/>
      <c r="I323" s="353"/>
      <c r="J323" s="353"/>
      <c r="K323" s="353"/>
      <c r="L323" s="353"/>
      <c r="M323" s="353"/>
      <c r="N323" s="353"/>
    </row>
    <row r="324" spans="1:14">
      <c r="A324" s="353"/>
      <c r="B324" s="354"/>
      <c r="C324" s="354"/>
      <c r="D324" s="353"/>
      <c r="E324" s="353"/>
      <c r="F324" s="353"/>
      <c r="G324" s="353"/>
      <c r="H324" s="353"/>
      <c r="I324" s="353"/>
      <c r="J324" s="353"/>
      <c r="K324" s="353"/>
      <c r="L324" s="353"/>
      <c r="M324" s="353"/>
      <c r="N324" s="353"/>
    </row>
    <row r="325" spans="1:14">
      <c r="A325" s="353"/>
      <c r="B325" s="354"/>
      <c r="C325" s="354"/>
      <c r="D325" s="353"/>
      <c r="E325" s="353"/>
      <c r="F325" s="353"/>
      <c r="G325" s="353"/>
      <c r="H325" s="353"/>
      <c r="I325" s="353"/>
      <c r="J325" s="353"/>
      <c r="K325" s="353"/>
      <c r="L325" s="353"/>
      <c r="M325" s="353"/>
      <c r="N325" s="353"/>
    </row>
    <row r="326" spans="1:14">
      <c r="A326" s="353"/>
      <c r="B326" s="354"/>
      <c r="C326" s="354"/>
      <c r="D326" s="353"/>
      <c r="E326" s="353"/>
      <c r="F326" s="353"/>
      <c r="G326" s="353"/>
      <c r="H326" s="353"/>
      <c r="I326" s="353"/>
      <c r="J326" s="353"/>
      <c r="K326" s="353"/>
      <c r="L326" s="353"/>
      <c r="M326" s="353"/>
      <c r="N326" s="353"/>
    </row>
    <row r="327" spans="1:14">
      <c r="A327" s="353"/>
      <c r="B327" s="354"/>
      <c r="C327" s="354"/>
      <c r="D327" s="353"/>
      <c r="E327" s="353"/>
      <c r="F327" s="353"/>
      <c r="G327" s="353"/>
      <c r="H327" s="353"/>
      <c r="I327" s="353"/>
      <c r="J327" s="353"/>
      <c r="K327" s="353"/>
      <c r="L327" s="353"/>
      <c r="M327" s="353"/>
      <c r="N327" s="353"/>
    </row>
    <row r="328" spans="1:14">
      <c r="A328" s="353"/>
      <c r="B328" s="354"/>
      <c r="C328" s="354"/>
      <c r="D328" s="353"/>
      <c r="E328" s="353"/>
      <c r="F328" s="353"/>
      <c r="G328" s="353"/>
      <c r="H328" s="353"/>
      <c r="I328" s="353"/>
      <c r="J328" s="353"/>
      <c r="K328" s="353"/>
      <c r="L328" s="353"/>
      <c r="M328" s="353"/>
      <c r="N328" s="353"/>
    </row>
    <row r="329" spans="1:14">
      <c r="A329" s="353"/>
      <c r="B329" s="354"/>
      <c r="C329" s="354"/>
      <c r="D329" s="353"/>
      <c r="E329" s="353"/>
      <c r="F329" s="353"/>
      <c r="G329" s="353"/>
      <c r="H329" s="353"/>
      <c r="I329" s="353"/>
      <c r="J329" s="353"/>
      <c r="K329" s="353"/>
      <c r="L329" s="353"/>
      <c r="M329" s="353"/>
      <c r="N329" s="353"/>
    </row>
    <row r="330" spans="1:14">
      <c r="A330" s="353"/>
      <c r="B330" s="354"/>
      <c r="C330" s="354"/>
      <c r="D330" s="353"/>
      <c r="E330" s="353"/>
      <c r="F330" s="353"/>
      <c r="G330" s="353"/>
      <c r="H330" s="353"/>
      <c r="I330" s="353"/>
      <c r="J330" s="353"/>
      <c r="K330" s="353"/>
      <c r="L330" s="353"/>
      <c r="M330" s="353"/>
      <c r="N330" s="353"/>
    </row>
    <row r="331" spans="1:14">
      <c r="A331" s="353"/>
      <c r="B331" s="354"/>
      <c r="C331" s="354"/>
      <c r="D331" s="353"/>
      <c r="E331" s="353"/>
      <c r="F331" s="353"/>
      <c r="G331" s="353"/>
      <c r="H331" s="353"/>
      <c r="I331" s="353"/>
      <c r="J331" s="353"/>
      <c r="K331" s="353"/>
      <c r="L331" s="353"/>
      <c r="M331" s="353"/>
      <c r="N331" s="353"/>
    </row>
    <row r="332" spans="1:14">
      <c r="A332" s="353"/>
      <c r="B332" s="354"/>
      <c r="C332" s="354"/>
      <c r="D332" s="353"/>
      <c r="E332" s="353"/>
      <c r="F332" s="353"/>
      <c r="G332" s="353"/>
      <c r="H332" s="353"/>
      <c r="I332" s="353"/>
      <c r="J332" s="353"/>
      <c r="K332" s="353"/>
      <c r="L332" s="353"/>
      <c r="M332" s="353"/>
      <c r="N332" s="353"/>
    </row>
    <row r="333" spans="1:14">
      <c r="A333" s="353"/>
      <c r="B333" s="354"/>
      <c r="C333" s="354"/>
      <c r="D333" s="353"/>
      <c r="E333" s="353"/>
      <c r="F333" s="353"/>
      <c r="G333" s="353"/>
      <c r="H333" s="353"/>
      <c r="I333" s="353"/>
      <c r="J333" s="353"/>
      <c r="K333" s="353"/>
      <c r="L333" s="353"/>
      <c r="M333" s="353"/>
      <c r="N333" s="353"/>
    </row>
    <row r="334" spans="1:14">
      <c r="A334" s="353"/>
      <c r="B334" s="354"/>
      <c r="C334" s="354"/>
      <c r="D334" s="353"/>
      <c r="E334" s="353"/>
      <c r="F334" s="353"/>
      <c r="G334" s="353"/>
      <c r="H334" s="353"/>
      <c r="I334" s="353"/>
      <c r="J334" s="353"/>
      <c r="K334" s="353"/>
      <c r="L334" s="353"/>
      <c r="M334" s="353"/>
      <c r="N334" s="353"/>
    </row>
    <row r="335" spans="1:14">
      <c r="A335" s="353"/>
      <c r="B335" s="354"/>
      <c r="C335" s="354"/>
      <c r="D335" s="353"/>
      <c r="E335" s="353"/>
      <c r="F335" s="353"/>
      <c r="G335" s="353"/>
      <c r="H335" s="353"/>
      <c r="I335" s="353"/>
      <c r="J335" s="353"/>
      <c r="K335" s="353"/>
      <c r="L335" s="353"/>
      <c r="M335" s="353"/>
      <c r="N335" s="353"/>
    </row>
    <row r="336" spans="1:14">
      <c r="A336" s="353"/>
      <c r="B336" s="354"/>
      <c r="C336" s="354"/>
      <c r="D336" s="353"/>
      <c r="E336" s="353"/>
      <c r="F336" s="353"/>
      <c r="G336" s="353"/>
      <c r="H336" s="353"/>
      <c r="I336" s="353"/>
      <c r="J336" s="353"/>
      <c r="K336" s="353"/>
      <c r="L336" s="353"/>
      <c r="M336" s="353"/>
      <c r="N336" s="353"/>
    </row>
    <row r="337" spans="1:14">
      <c r="A337" s="353"/>
      <c r="B337" s="354"/>
      <c r="C337" s="354"/>
      <c r="D337" s="353"/>
      <c r="E337" s="353"/>
      <c r="F337" s="353"/>
      <c r="G337" s="353"/>
      <c r="H337" s="353"/>
      <c r="I337" s="353"/>
      <c r="J337" s="353"/>
      <c r="K337" s="353"/>
      <c r="L337" s="353"/>
      <c r="M337" s="353"/>
      <c r="N337" s="353"/>
    </row>
    <row r="338" spans="1:14">
      <c r="A338" s="353"/>
      <c r="B338" s="354"/>
      <c r="C338" s="354"/>
      <c r="D338" s="353"/>
      <c r="E338" s="353"/>
      <c r="F338" s="353"/>
      <c r="G338" s="353"/>
      <c r="H338" s="353"/>
      <c r="I338" s="353"/>
      <c r="J338" s="353"/>
      <c r="K338" s="353"/>
      <c r="L338" s="353"/>
      <c r="M338" s="353"/>
      <c r="N338" s="353"/>
    </row>
    <row r="339" spans="1:14">
      <c r="A339" s="353"/>
      <c r="B339" s="354"/>
      <c r="C339" s="354"/>
      <c r="D339" s="353"/>
      <c r="E339" s="353"/>
      <c r="F339" s="353"/>
      <c r="G339" s="353"/>
      <c r="H339" s="353"/>
      <c r="I339" s="353"/>
      <c r="J339" s="353"/>
      <c r="K339" s="353"/>
      <c r="L339" s="353"/>
      <c r="M339" s="353"/>
      <c r="N339" s="353"/>
    </row>
    <row r="340" spans="1:14">
      <c r="A340" s="353"/>
      <c r="B340" s="354"/>
      <c r="C340" s="354"/>
      <c r="D340" s="353"/>
      <c r="E340" s="353"/>
      <c r="F340" s="353"/>
      <c r="G340" s="353"/>
      <c r="H340" s="353"/>
      <c r="I340" s="353"/>
      <c r="J340" s="353"/>
      <c r="K340" s="353"/>
      <c r="L340" s="353"/>
      <c r="M340" s="353"/>
      <c r="N340" s="353"/>
    </row>
    <row r="341" spans="1:14">
      <c r="A341" s="353"/>
      <c r="B341" s="354"/>
      <c r="C341" s="354"/>
      <c r="D341" s="353"/>
      <c r="E341" s="353"/>
      <c r="F341" s="353"/>
      <c r="G341" s="353"/>
      <c r="H341" s="353"/>
      <c r="I341" s="353"/>
      <c r="J341" s="353"/>
      <c r="K341" s="353"/>
      <c r="L341" s="353"/>
      <c r="M341" s="353"/>
      <c r="N341" s="353"/>
    </row>
    <row r="342" spans="1:14">
      <c r="A342" s="353"/>
      <c r="B342" s="354"/>
      <c r="C342" s="354"/>
      <c r="D342" s="353"/>
      <c r="E342" s="353"/>
      <c r="F342" s="353"/>
      <c r="G342" s="353"/>
      <c r="H342" s="353"/>
      <c r="I342" s="353"/>
      <c r="J342" s="353"/>
      <c r="K342" s="353"/>
      <c r="L342" s="353"/>
      <c r="M342" s="353"/>
      <c r="N342" s="353"/>
    </row>
    <row r="343" spans="1:14">
      <c r="A343" s="353"/>
      <c r="B343" s="354"/>
      <c r="C343" s="354"/>
      <c r="D343" s="353"/>
      <c r="E343" s="353"/>
      <c r="F343" s="353"/>
      <c r="G343" s="353"/>
      <c r="H343" s="353"/>
      <c r="I343" s="353"/>
      <c r="J343" s="353"/>
      <c r="K343" s="353"/>
      <c r="L343" s="353"/>
      <c r="M343" s="353"/>
      <c r="N343" s="353"/>
    </row>
    <row r="344" spans="1:14">
      <c r="A344" s="353"/>
      <c r="B344" s="354"/>
      <c r="C344" s="354"/>
      <c r="D344" s="353"/>
      <c r="E344" s="353"/>
      <c r="F344" s="353"/>
      <c r="G344" s="353"/>
      <c r="H344" s="353"/>
      <c r="I344" s="353"/>
      <c r="J344" s="353"/>
      <c r="K344" s="353"/>
      <c r="L344" s="353"/>
      <c r="M344" s="353"/>
      <c r="N344" s="353"/>
    </row>
    <row r="345" spans="1:14">
      <c r="A345" s="353"/>
      <c r="B345" s="354"/>
      <c r="C345" s="354"/>
      <c r="D345" s="353"/>
      <c r="E345" s="353"/>
      <c r="F345" s="353"/>
      <c r="G345" s="353"/>
      <c r="H345" s="353"/>
      <c r="I345" s="353"/>
      <c r="J345" s="353"/>
      <c r="K345" s="353"/>
      <c r="L345" s="353"/>
      <c r="M345" s="353"/>
      <c r="N345" s="353"/>
    </row>
    <row r="346" spans="1:14">
      <c r="A346" s="353"/>
      <c r="B346" s="354"/>
      <c r="C346" s="354"/>
      <c r="D346" s="353"/>
      <c r="E346" s="353"/>
      <c r="F346" s="353"/>
      <c r="G346" s="353"/>
      <c r="H346" s="353"/>
      <c r="I346" s="353"/>
      <c r="J346" s="353"/>
      <c r="K346" s="353"/>
      <c r="L346" s="353"/>
      <c r="M346" s="353"/>
      <c r="N346" s="353"/>
    </row>
    <row r="347" spans="1:14">
      <c r="A347" s="353"/>
      <c r="B347" s="354"/>
      <c r="C347" s="354"/>
      <c r="D347" s="353"/>
      <c r="E347" s="353"/>
      <c r="F347" s="353"/>
      <c r="G347" s="353"/>
      <c r="H347" s="353"/>
      <c r="I347" s="353"/>
      <c r="J347" s="353"/>
      <c r="K347" s="353"/>
      <c r="L347" s="353"/>
      <c r="M347" s="353"/>
      <c r="N347" s="353"/>
    </row>
    <row r="348" spans="1:14">
      <c r="A348" s="353"/>
      <c r="B348" s="354"/>
      <c r="C348" s="354"/>
      <c r="D348" s="353"/>
      <c r="E348" s="353"/>
      <c r="F348" s="353"/>
      <c r="G348" s="353"/>
      <c r="H348" s="353"/>
      <c r="I348" s="353"/>
      <c r="J348" s="353"/>
      <c r="K348" s="353"/>
      <c r="L348" s="353"/>
      <c r="M348" s="353"/>
      <c r="N348" s="353"/>
    </row>
    <row r="349" spans="1:14">
      <c r="A349" s="353"/>
      <c r="B349" s="354"/>
      <c r="C349" s="354"/>
      <c r="D349" s="353"/>
      <c r="E349" s="353"/>
      <c r="F349" s="353"/>
      <c r="G349" s="353"/>
      <c r="H349" s="353"/>
      <c r="I349" s="353"/>
      <c r="J349" s="353"/>
      <c r="K349" s="353"/>
      <c r="L349" s="353"/>
      <c r="M349" s="353"/>
      <c r="N349" s="353"/>
    </row>
    <row r="350" spans="1:14">
      <c r="A350" s="353"/>
      <c r="B350" s="354"/>
      <c r="C350" s="354"/>
      <c r="D350" s="353"/>
      <c r="E350" s="353"/>
      <c r="F350" s="353"/>
      <c r="G350" s="353"/>
      <c r="H350" s="353"/>
      <c r="I350" s="353"/>
      <c r="J350" s="353"/>
      <c r="K350" s="353"/>
      <c r="L350" s="353"/>
      <c r="M350" s="353"/>
      <c r="N350" s="353"/>
    </row>
    <row r="351" spans="1:14">
      <c r="A351" s="353"/>
      <c r="B351" s="354"/>
      <c r="C351" s="354"/>
      <c r="D351" s="353"/>
      <c r="E351" s="353"/>
      <c r="F351" s="353"/>
      <c r="G351" s="353"/>
      <c r="H351" s="353"/>
      <c r="I351" s="353"/>
      <c r="J351" s="353"/>
      <c r="K351" s="353"/>
      <c r="L351" s="353"/>
      <c r="M351" s="353"/>
      <c r="N351" s="353"/>
    </row>
    <row r="352" spans="1:14">
      <c r="A352" s="353"/>
      <c r="B352" s="354"/>
      <c r="C352" s="354"/>
      <c r="D352" s="353"/>
      <c r="E352" s="353"/>
      <c r="F352" s="353"/>
      <c r="G352" s="353"/>
      <c r="H352" s="353"/>
      <c r="I352" s="353"/>
      <c r="J352" s="353"/>
      <c r="K352" s="353"/>
      <c r="L352" s="353"/>
      <c r="M352" s="353"/>
      <c r="N352" s="353"/>
    </row>
    <row r="353" spans="1:14">
      <c r="A353" s="353"/>
      <c r="B353" s="354"/>
      <c r="C353" s="354"/>
      <c r="D353" s="353"/>
      <c r="E353" s="353"/>
      <c r="F353" s="353"/>
      <c r="G353" s="353"/>
      <c r="H353" s="353"/>
      <c r="I353" s="353"/>
      <c r="J353" s="353"/>
      <c r="K353" s="353"/>
      <c r="L353" s="353"/>
      <c r="M353" s="353"/>
      <c r="N353" s="353"/>
    </row>
    <row r="354" spans="1:14">
      <c r="A354" s="353"/>
      <c r="B354" s="354"/>
      <c r="C354" s="354"/>
      <c r="D354" s="353"/>
      <c r="E354" s="353"/>
      <c r="F354" s="353"/>
      <c r="G354" s="353"/>
      <c r="H354" s="353"/>
      <c r="I354" s="353"/>
      <c r="J354" s="353"/>
      <c r="K354" s="353"/>
      <c r="L354" s="353"/>
      <c r="M354" s="353"/>
      <c r="N354" s="353"/>
    </row>
    <row r="355" spans="1:14">
      <c r="A355" s="353"/>
      <c r="B355" s="354"/>
      <c r="C355" s="354"/>
      <c r="D355" s="353"/>
      <c r="E355" s="353"/>
      <c r="F355" s="353"/>
      <c r="G355" s="353"/>
      <c r="H355" s="353"/>
      <c r="I355" s="353"/>
      <c r="J355" s="353"/>
      <c r="K355" s="353"/>
      <c r="L355" s="353"/>
      <c r="M355" s="353"/>
      <c r="N355" s="353"/>
    </row>
    <row r="356" spans="1:14">
      <c r="A356" s="353"/>
      <c r="B356" s="354"/>
      <c r="C356" s="354"/>
      <c r="D356" s="353"/>
      <c r="E356" s="353"/>
      <c r="F356" s="353"/>
      <c r="G356" s="353"/>
      <c r="H356" s="353"/>
      <c r="I356" s="353"/>
      <c r="J356" s="353"/>
      <c r="K356" s="353"/>
      <c r="L356" s="353"/>
      <c r="M356" s="353"/>
      <c r="N356" s="353"/>
    </row>
    <row r="357" spans="1:14">
      <c r="A357" s="353"/>
      <c r="B357" s="354"/>
      <c r="C357" s="354"/>
      <c r="D357" s="353"/>
      <c r="E357" s="353"/>
      <c r="F357" s="353"/>
      <c r="G357" s="353"/>
      <c r="H357" s="353"/>
      <c r="I357" s="353"/>
      <c r="J357" s="353"/>
      <c r="K357" s="353"/>
      <c r="L357" s="353"/>
      <c r="M357" s="353"/>
      <c r="N357" s="353"/>
    </row>
    <row r="358" spans="1:14">
      <c r="A358" s="353"/>
      <c r="B358" s="354"/>
      <c r="C358" s="354"/>
      <c r="D358" s="353"/>
      <c r="E358" s="353"/>
      <c r="F358" s="353"/>
      <c r="G358" s="353"/>
      <c r="H358" s="353"/>
      <c r="I358" s="353"/>
      <c r="J358" s="353"/>
      <c r="K358" s="353"/>
      <c r="L358" s="353"/>
      <c r="M358" s="353"/>
      <c r="N358" s="353"/>
    </row>
    <row r="359" spans="1:14">
      <c r="A359" s="353"/>
      <c r="B359" s="354"/>
      <c r="C359" s="354"/>
      <c r="D359" s="353"/>
      <c r="E359" s="353"/>
      <c r="F359" s="353"/>
      <c r="G359" s="353"/>
      <c r="H359" s="353"/>
      <c r="I359" s="353"/>
      <c r="J359" s="353"/>
      <c r="K359" s="353"/>
      <c r="L359" s="353"/>
      <c r="M359" s="353"/>
      <c r="N359" s="353"/>
    </row>
    <row r="360" spans="1:14">
      <c r="A360" s="353"/>
      <c r="B360" s="354"/>
      <c r="C360" s="354"/>
      <c r="D360" s="353"/>
      <c r="E360" s="353"/>
      <c r="F360" s="353"/>
      <c r="G360" s="353"/>
      <c r="H360" s="353"/>
      <c r="I360" s="353"/>
      <c r="J360" s="353"/>
      <c r="K360" s="353"/>
      <c r="L360" s="353"/>
      <c r="M360" s="353"/>
      <c r="N360" s="353"/>
    </row>
    <row r="361" spans="1:14">
      <c r="A361" s="353"/>
      <c r="B361" s="354"/>
      <c r="C361" s="354"/>
      <c r="D361" s="353"/>
      <c r="E361" s="353"/>
      <c r="F361" s="353"/>
      <c r="G361" s="353"/>
      <c r="H361" s="353"/>
      <c r="I361" s="353"/>
      <c r="J361" s="353"/>
      <c r="K361" s="353"/>
      <c r="L361" s="353"/>
      <c r="M361" s="353"/>
      <c r="N361" s="353"/>
    </row>
    <row r="362" spans="1:14">
      <c r="A362" s="353"/>
      <c r="B362" s="354"/>
      <c r="C362" s="354"/>
      <c r="D362" s="353"/>
      <c r="E362" s="353"/>
      <c r="F362" s="353"/>
      <c r="G362" s="353"/>
      <c r="H362" s="353"/>
      <c r="I362" s="353"/>
      <c r="J362" s="353"/>
      <c r="K362" s="353"/>
      <c r="L362" s="353"/>
      <c r="M362" s="353"/>
      <c r="N362" s="353"/>
    </row>
    <row r="363" spans="1:14">
      <c r="A363" s="353"/>
      <c r="B363" s="354"/>
      <c r="C363" s="354"/>
      <c r="D363" s="353"/>
      <c r="E363" s="353"/>
      <c r="F363" s="353"/>
      <c r="G363" s="353"/>
      <c r="H363" s="353"/>
      <c r="I363" s="353"/>
      <c r="J363" s="353"/>
      <c r="K363" s="353"/>
      <c r="L363" s="353"/>
      <c r="M363" s="353"/>
      <c r="N363" s="353"/>
    </row>
    <row r="364" spans="1:14">
      <c r="A364" s="353"/>
      <c r="B364" s="354"/>
      <c r="C364" s="354"/>
      <c r="D364" s="353"/>
      <c r="E364" s="353"/>
      <c r="F364" s="353"/>
      <c r="G364" s="353"/>
      <c r="H364" s="353"/>
      <c r="I364" s="353"/>
      <c r="J364" s="353"/>
      <c r="K364" s="353"/>
      <c r="L364" s="353"/>
      <c r="M364" s="353"/>
      <c r="N364" s="353"/>
    </row>
    <row r="365" spans="1:14">
      <c r="A365" s="353"/>
      <c r="B365" s="354"/>
      <c r="C365" s="354"/>
      <c r="D365" s="353"/>
      <c r="E365" s="353"/>
      <c r="F365" s="353"/>
      <c r="G365" s="353"/>
      <c r="H365" s="353"/>
      <c r="I365" s="353"/>
      <c r="J365" s="353"/>
      <c r="K365" s="353"/>
      <c r="L365" s="353"/>
      <c r="M365" s="353"/>
      <c r="N365" s="353"/>
    </row>
    <row r="366" spans="1:14">
      <c r="A366" s="353"/>
      <c r="B366" s="354"/>
      <c r="C366" s="354"/>
      <c r="D366" s="353"/>
      <c r="E366" s="353"/>
      <c r="F366" s="353"/>
      <c r="G366" s="353"/>
      <c r="H366" s="353"/>
      <c r="I366" s="353"/>
      <c r="J366" s="353"/>
      <c r="K366" s="353"/>
      <c r="L366" s="353"/>
      <c r="M366" s="353"/>
      <c r="N366" s="353"/>
    </row>
    <row r="367" spans="1:14">
      <c r="A367" s="353"/>
      <c r="B367" s="354"/>
      <c r="C367" s="354"/>
      <c r="D367" s="353"/>
      <c r="E367" s="353"/>
      <c r="F367" s="353"/>
      <c r="G367" s="353"/>
      <c r="H367" s="353"/>
      <c r="I367" s="353"/>
      <c r="J367" s="353"/>
      <c r="K367" s="353"/>
      <c r="L367" s="353"/>
      <c r="M367" s="353"/>
      <c r="N367" s="353"/>
    </row>
    <row r="368" spans="1:14">
      <c r="A368" s="353"/>
      <c r="B368" s="354"/>
      <c r="C368" s="354"/>
      <c r="D368" s="353"/>
      <c r="E368" s="353"/>
      <c r="F368" s="353"/>
      <c r="G368" s="353"/>
      <c r="H368" s="353"/>
      <c r="I368" s="353"/>
      <c r="J368" s="353"/>
      <c r="K368" s="353"/>
      <c r="L368" s="353"/>
      <c r="M368" s="353"/>
      <c r="N368" s="353"/>
    </row>
    <row r="369" spans="1:14">
      <c r="A369" s="353"/>
      <c r="B369" s="354"/>
      <c r="C369" s="354"/>
      <c r="D369" s="353"/>
      <c r="E369" s="353"/>
      <c r="F369" s="353"/>
      <c r="G369" s="353"/>
      <c r="H369" s="353"/>
      <c r="I369" s="353"/>
      <c r="J369" s="353"/>
      <c r="K369" s="353"/>
      <c r="L369" s="353"/>
      <c r="M369" s="353"/>
      <c r="N369" s="353"/>
    </row>
    <row r="370" spans="1:14">
      <c r="A370" s="353"/>
      <c r="B370" s="354"/>
      <c r="C370" s="354"/>
      <c r="D370" s="353"/>
      <c r="E370" s="353"/>
      <c r="F370" s="353"/>
      <c r="G370" s="353"/>
      <c r="H370" s="353"/>
      <c r="I370" s="353"/>
      <c r="J370" s="353"/>
      <c r="K370" s="353"/>
      <c r="L370" s="353"/>
      <c r="M370" s="353"/>
      <c r="N370" s="353"/>
    </row>
    <row r="371" spans="1:14">
      <c r="A371" s="353"/>
      <c r="B371" s="354"/>
      <c r="C371" s="354"/>
      <c r="D371" s="353"/>
      <c r="E371" s="353"/>
      <c r="F371" s="353"/>
      <c r="G371" s="353"/>
      <c r="H371" s="353"/>
      <c r="I371" s="353"/>
      <c r="J371" s="353"/>
      <c r="K371" s="353"/>
      <c r="L371" s="353"/>
      <c r="M371" s="353"/>
      <c r="N371" s="353"/>
    </row>
    <row r="372" spans="1:14">
      <c r="A372" s="353"/>
      <c r="B372" s="354"/>
      <c r="C372" s="354"/>
      <c r="D372" s="353"/>
      <c r="E372" s="353"/>
      <c r="F372" s="353"/>
      <c r="G372" s="353"/>
      <c r="H372" s="353"/>
      <c r="I372" s="353"/>
      <c r="J372" s="353"/>
      <c r="K372" s="353"/>
      <c r="L372" s="353"/>
      <c r="M372" s="353"/>
      <c r="N372" s="353"/>
    </row>
    <row r="373" spans="1:14">
      <c r="A373" s="353"/>
      <c r="B373" s="354"/>
      <c r="C373" s="354"/>
      <c r="D373" s="353"/>
      <c r="E373" s="353"/>
      <c r="F373" s="353"/>
      <c r="G373" s="353"/>
      <c r="H373" s="353"/>
      <c r="I373" s="353"/>
      <c r="J373" s="353"/>
      <c r="K373" s="353"/>
      <c r="L373" s="353"/>
      <c r="M373" s="353"/>
      <c r="N373" s="353"/>
    </row>
    <row r="374" spans="1:14">
      <c r="A374" s="353"/>
      <c r="B374" s="354"/>
      <c r="C374" s="354"/>
      <c r="D374" s="353"/>
      <c r="E374" s="353"/>
      <c r="F374" s="353"/>
      <c r="G374" s="353"/>
      <c r="H374" s="353"/>
      <c r="I374" s="353"/>
      <c r="J374" s="353"/>
      <c r="K374" s="353"/>
      <c r="L374" s="353"/>
      <c r="M374" s="353"/>
      <c r="N374" s="353"/>
    </row>
    <row r="375" spans="1:14">
      <c r="A375" s="353"/>
      <c r="B375" s="354"/>
      <c r="C375" s="354"/>
      <c r="D375" s="353"/>
      <c r="E375" s="353"/>
      <c r="F375" s="353"/>
      <c r="G375" s="353"/>
      <c r="H375" s="353"/>
      <c r="I375" s="353"/>
      <c r="J375" s="353"/>
      <c r="K375" s="353"/>
      <c r="L375" s="353"/>
      <c r="M375" s="353"/>
      <c r="N375" s="353"/>
    </row>
    <row r="376" spans="1:14">
      <c r="A376" s="353"/>
      <c r="B376" s="354"/>
      <c r="C376" s="354"/>
      <c r="D376" s="353"/>
      <c r="E376" s="353"/>
      <c r="F376" s="353"/>
      <c r="G376" s="353"/>
      <c r="H376" s="353"/>
      <c r="I376" s="353"/>
      <c r="J376" s="353"/>
      <c r="K376" s="353"/>
      <c r="L376" s="353"/>
      <c r="M376" s="353"/>
      <c r="N376" s="353"/>
    </row>
    <row r="377" spans="1:14">
      <c r="A377" s="353"/>
      <c r="B377" s="354"/>
      <c r="C377" s="354"/>
      <c r="D377" s="353"/>
      <c r="E377" s="353"/>
      <c r="F377" s="353"/>
      <c r="G377" s="353"/>
      <c r="H377" s="353"/>
      <c r="I377" s="353"/>
      <c r="J377" s="353"/>
      <c r="K377" s="353"/>
      <c r="L377" s="353"/>
      <c r="M377" s="353"/>
      <c r="N377" s="353"/>
    </row>
    <row r="378" spans="1:14">
      <c r="A378" s="353"/>
      <c r="B378" s="354"/>
      <c r="C378" s="354"/>
      <c r="D378" s="353"/>
      <c r="E378" s="353"/>
      <c r="F378" s="353"/>
      <c r="G378" s="353"/>
      <c r="H378" s="353"/>
      <c r="I378" s="353"/>
      <c r="J378" s="353"/>
      <c r="K378" s="353"/>
      <c r="L378" s="353"/>
      <c r="M378" s="353"/>
      <c r="N378" s="353"/>
    </row>
    <row r="379" spans="1:14">
      <c r="A379" s="353"/>
      <c r="B379" s="354"/>
      <c r="C379" s="354"/>
      <c r="D379" s="353"/>
      <c r="E379" s="353"/>
      <c r="F379" s="353"/>
      <c r="G379" s="353"/>
      <c r="H379" s="353"/>
      <c r="I379" s="353"/>
      <c r="J379" s="353"/>
      <c r="K379" s="353"/>
      <c r="L379" s="353"/>
      <c r="M379" s="353"/>
      <c r="N379" s="353"/>
    </row>
    <row r="380" spans="1:14">
      <c r="A380" s="353"/>
      <c r="B380" s="354"/>
      <c r="C380" s="354"/>
      <c r="D380" s="353"/>
      <c r="E380" s="353"/>
      <c r="F380" s="353"/>
      <c r="G380" s="353"/>
      <c r="H380" s="353"/>
      <c r="I380" s="353"/>
      <c r="J380" s="353"/>
      <c r="K380" s="353"/>
      <c r="L380" s="353"/>
      <c r="M380" s="353"/>
      <c r="N380" s="353"/>
    </row>
    <row r="381" spans="1:14">
      <c r="A381" s="353"/>
      <c r="B381" s="354"/>
      <c r="C381" s="354"/>
      <c r="D381" s="353"/>
      <c r="E381" s="353"/>
      <c r="F381" s="353"/>
      <c r="G381" s="353"/>
      <c r="H381" s="353"/>
      <c r="I381" s="353"/>
      <c r="J381" s="353"/>
      <c r="K381" s="353"/>
      <c r="L381" s="353"/>
      <c r="M381" s="353"/>
      <c r="N381" s="353"/>
    </row>
    <row r="382" spans="1:14">
      <c r="A382" s="353"/>
      <c r="B382" s="354"/>
      <c r="C382" s="354"/>
      <c r="D382" s="353"/>
      <c r="E382" s="353"/>
      <c r="F382" s="353"/>
      <c r="G382" s="353"/>
      <c r="H382" s="353"/>
      <c r="I382" s="353"/>
      <c r="J382" s="353"/>
      <c r="K382" s="353"/>
      <c r="L382" s="353"/>
      <c r="M382" s="353"/>
      <c r="N382" s="353"/>
    </row>
    <row r="383" spans="1:14">
      <c r="A383" s="353"/>
      <c r="B383" s="354"/>
      <c r="C383" s="354"/>
      <c r="D383" s="353"/>
      <c r="E383" s="353"/>
      <c r="F383" s="353"/>
      <c r="G383" s="353"/>
      <c r="H383" s="353"/>
      <c r="I383" s="353"/>
      <c r="J383" s="353"/>
      <c r="K383" s="353"/>
      <c r="L383" s="353"/>
      <c r="M383" s="353"/>
      <c r="N383" s="353"/>
    </row>
    <row r="384" spans="1:14">
      <c r="A384" s="353"/>
      <c r="B384" s="354"/>
      <c r="C384" s="354"/>
      <c r="D384" s="353"/>
      <c r="E384" s="353"/>
      <c r="F384" s="353"/>
      <c r="G384" s="353"/>
      <c r="H384" s="353"/>
      <c r="I384" s="353"/>
      <c r="J384" s="353"/>
      <c r="K384" s="353"/>
      <c r="L384" s="353"/>
      <c r="M384" s="353"/>
      <c r="N384" s="353"/>
    </row>
    <row r="385" spans="1:14">
      <c r="A385" s="353"/>
      <c r="B385" s="354"/>
      <c r="C385" s="354"/>
      <c r="D385" s="353"/>
      <c r="E385" s="353"/>
      <c r="F385" s="353"/>
      <c r="G385" s="353"/>
      <c r="H385" s="353"/>
      <c r="I385" s="353"/>
      <c r="J385" s="353"/>
      <c r="K385" s="353"/>
      <c r="L385" s="353"/>
      <c r="M385" s="353"/>
      <c r="N385" s="353"/>
    </row>
    <row r="386" spans="1:14">
      <c r="A386" s="353"/>
      <c r="B386" s="354"/>
      <c r="C386" s="354"/>
      <c r="D386" s="353"/>
      <c r="E386" s="353"/>
      <c r="F386" s="353"/>
      <c r="G386" s="353"/>
      <c r="H386" s="353"/>
      <c r="I386" s="353"/>
      <c r="J386" s="353"/>
      <c r="K386" s="353"/>
      <c r="L386" s="353"/>
      <c r="M386" s="353"/>
      <c r="N386" s="353"/>
    </row>
    <row r="387" spans="1:14">
      <c r="A387" s="353"/>
      <c r="B387" s="354"/>
      <c r="C387" s="354"/>
      <c r="D387" s="353"/>
      <c r="E387" s="353"/>
      <c r="F387" s="353"/>
      <c r="G387" s="353"/>
      <c r="H387" s="353"/>
      <c r="I387" s="353"/>
      <c r="J387" s="353"/>
      <c r="K387" s="353"/>
      <c r="L387" s="353"/>
      <c r="M387" s="353"/>
      <c r="N387" s="353"/>
    </row>
    <row r="388" spans="1:14">
      <c r="A388" s="353"/>
      <c r="B388" s="354"/>
      <c r="C388" s="354"/>
      <c r="D388" s="353"/>
      <c r="E388" s="353"/>
      <c r="F388" s="353"/>
      <c r="G388" s="353"/>
      <c r="H388" s="353"/>
      <c r="I388" s="353"/>
      <c r="J388" s="353"/>
      <c r="K388" s="353"/>
      <c r="L388" s="353"/>
      <c r="M388" s="353"/>
      <c r="N388" s="353"/>
    </row>
    <row r="389" spans="1:14">
      <c r="A389" s="353"/>
      <c r="B389" s="354"/>
      <c r="C389" s="354"/>
      <c r="D389" s="353"/>
      <c r="E389" s="353"/>
      <c r="F389" s="353"/>
      <c r="G389" s="353"/>
      <c r="H389" s="353"/>
      <c r="I389" s="353"/>
      <c r="J389" s="353"/>
      <c r="K389" s="353"/>
      <c r="L389" s="353"/>
      <c r="M389" s="353"/>
      <c r="N389" s="353"/>
    </row>
    <row r="390" spans="1:14">
      <c r="A390" s="353"/>
      <c r="B390" s="354"/>
      <c r="C390" s="354"/>
      <c r="D390" s="353"/>
      <c r="E390" s="353"/>
      <c r="F390" s="353"/>
      <c r="G390" s="353"/>
      <c r="H390" s="353"/>
      <c r="I390" s="353"/>
      <c r="J390" s="353"/>
      <c r="K390" s="353"/>
      <c r="L390" s="353"/>
      <c r="M390" s="353"/>
      <c r="N390" s="353"/>
    </row>
    <row r="391" spans="1:14">
      <c r="A391" s="353"/>
      <c r="B391" s="354"/>
      <c r="C391" s="354"/>
      <c r="D391" s="353"/>
      <c r="E391" s="353"/>
      <c r="F391" s="353"/>
      <c r="G391" s="353"/>
      <c r="H391" s="353"/>
      <c r="I391" s="353"/>
      <c r="J391" s="353"/>
      <c r="K391" s="353"/>
      <c r="L391" s="353"/>
      <c r="M391" s="353"/>
      <c r="N391" s="353"/>
    </row>
    <row r="392" spans="1:14">
      <c r="A392" s="353"/>
      <c r="B392" s="354"/>
      <c r="C392" s="354"/>
      <c r="D392" s="353"/>
      <c r="E392" s="353"/>
      <c r="F392" s="353"/>
      <c r="G392" s="353"/>
      <c r="H392" s="353"/>
      <c r="I392" s="353"/>
      <c r="J392" s="353"/>
      <c r="K392" s="353"/>
      <c r="L392" s="353"/>
      <c r="M392" s="353"/>
      <c r="N392" s="353"/>
    </row>
    <row r="393" spans="1:14">
      <c r="A393" s="353"/>
      <c r="B393" s="354"/>
      <c r="C393" s="354"/>
      <c r="D393" s="353"/>
      <c r="E393" s="353"/>
      <c r="F393" s="353"/>
      <c r="G393" s="353"/>
      <c r="H393" s="353"/>
      <c r="I393" s="353"/>
      <c r="J393" s="353"/>
      <c r="K393" s="353"/>
      <c r="L393" s="353"/>
      <c r="M393" s="353"/>
      <c r="N393" s="353"/>
    </row>
    <row r="394" spans="1:14">
      <c r="A394" s="353"/>
      <c r="B394" s="354"/>
      <c r="C394" s="354"/>
      <c r="D394" s="353"/>
      <c r="E394" s="353"/>
      <c r="F394" s="353"/>
      <c r="G394" s="353"/>
      <c r="H394" s="353"/>
      <c r="I394" s="353"/>
      <c r="J394" s="353"/>
      <c r="K394" s="353"/>
      <c r="L394" s="353"/>
      <c r="M394" s="353"/>
      <c r="N394" s="353"/>
    </row>
    <row r="395" spans="1:14">
      <c r="A395" s="353"/>
      <c r="B395" s="354"/>
      <c r="C395" s="354"/>
      <c r="D395" s="353"/>
      <c r="E395" s="353"/>
      <c r="F395" s="353"/>
      <c r="G395" s="353"/>
      <c r="H395" s="353"/>
      <c r="I395" s="353"/>
      <c r="J395" s="353"/>
      <c r="K395" s="353"/>
      <c r="L395" s="353"/>
      <c r="M395" s="353"/>
      <c r="N395" s="353"/>
    </row>
    <row r="396" spans="1:14">
      <c r="A396" s="353"/>
      <c r="B396" s="354"/>
      <c r="C396" s="354"/>
      <c r="D396" s="353"/>
      <c r="E396" s="353"/>
      <c r="F396" s="353"/>
      <c r="G396" s="353"/>
      <c r="H396" s="353"/>
      <c r="I396" s="353"/>
      <c r="J396" s="353"/>
      <c r="K396" s="353"/>
      <c r="L396" s="353"/>
      <c r="M396" s="353"/>
      <c r="N396" s="353"/>
    </row>
    <row r="397" spans="1:14">
      <c r="A397" s="353"/>
      <c r="B397" s="354"/>
      <c r="C397" s="354"/>
      <c r="D397" s="353"/>
      <c r="E397" s="353"/>
      <c r="F397" s="353"/>
      <c r="G397" s="353"/>
      <c r="H397" s="353"/>
      <c r="I397" s="353"/>
      <c r="J397" s="353"/>
      <c r="K397" s="353"/>
      <c r="L397" s="353"/>
      <c r="M397" s="353"/>
      <c r="N397" s="353"/>
    </row>
    <row r="398" spans="1:14">
      <c r="A398" s="353"/>
      <c r="B398" s="354"/>
      <c r="C398" s="354"/>
      <c r="D398" s="353"/>
      <c r="E398" s="353"/>
      <c r="F398" s="353"/>
      <c r="G398" s="353"/>
      <c r="H398" s="353"/>
      <c r="I398" s="353"/>
      <c r="J398" s="353"/>
      <c r="K398" s="353"/>
      <c r="L398" s="353"/>
      <c r="M398" s="353"/>
      <c r="N398" s="353"/>
    </row>
    <row r="399" spans="1:14">
      <c r="A399" s="353"/>
      <c r="B399" s="354"/>
      <c r="C399" s="354"/>
      <c r="D399" s="353"/>
      <c r="E399" s="353"/>
      <c r="F399" s="353"/>
      <c r="G399" s="353"/>
      <c r="H399" s="353"/>
      <c r="I399" s="353"/>
      <c r="J399" s="353"/>
      <c r="K399" s="353"/>
      <c r="L399" s="353"/>
      <c r="M399" s="353"/>
      <c r="N399" s="353"/>
    </row>
    <row r="400" spans="1:14">
      <c r="A400" s="353"/>
      <c r="B400" s="354"/>
      <c r="C400" s="354"/>
      <c r="D400" s="353"/>
      <c r="E400" s="353"/>
      <c r="F400" s="353"/>
      <c r="G400" s="353"/>
      <c r="H400" s="353"/>
      <c r="I400" s="353"/>
      <c r="J400" s="353"/>
      <c r="K400" s="353"/>
      <c r="L400" s="353"/>
      <c r="M400" s="353"/>
      <c r="N400" s="353"/>
    </row>
    <row r="401" spans="1:14">
      <c r="A401" s="353"/>
      <c r="B401" s="354"/>
      <c r="C401" s="354"/>
      <c r="D401" s="353"/>
      <c r="E401" s="353"/>
      <c r="F401" s="353"/>
      <c r="G401" s="353"/>
      <c r="H401" s="353"/>
      <c r="I401" s="353"/>
      <c r="J401" s="353"/>
      <c r="K401" s="353"/>
      <c r="L401" s="353"/>
      <c r="M401" s="353"/>
      <c r="N401" s="353"/>
    </row>
    <row r="402" spans="1:14">
      <c r="A402" s="353"/>
      <c r="B402" s="354"/>
      <c r="C402" s="354"/>
      <c r="D402" s="353"/>
      <c r="E402" s="353"/>
      <c r="F402" s="353"/>
      <c r="G402" s="353"/>
      <c r="H402" s="353"/>
      <c r="I402" s="353"/>
      <c r="J402" s="353"/>
      <c r="K402" s="353"/>
      <c r="L402" s="353"/>
      <c r="M402" s="353"/>
      <c r="N402" s="353"/>
    </row>
    <row r="403" spans="1:14">
      <c r="A403" s="353"/>
      <c r="B403" s="354"/>
      <c r="C403" s="354"/>
      <c r="D403" s="353"/>
      <c r="E403" s="353"/>
      <c r="F403" s="353"/>
      <c r="G403" s="353"/>
      <c r="H403" s="353"/>
      <c r="I403" s="353"/>
      <c r="J403" s="353"/>
      <c r="K403" s="353"/>
      <c r="L403" s="353"/>
      <c r="M403" s="353"/>
      <c r="N403" s="353"/>
    </row>
    <row r="404" spans="1:14">
      <c r="A404" s="353"/>
      <c r="B404" s="354"/>
      <c r="C404" s="354"/>
      <c r="D404" s="353"/>
      <c r="E404" s="353"/>
      <c r="F404" s="353"/>
      <c r="G404" s="353"/>
      <c r="H404" s="353"/>
      <c r="I404" s="353"/>
      <c r="J404" s="353"/>
      <c r="K404" s="353"/>
      <c r="L404" s="353"/>
      <c r="M404" s="353"/>
      <c r="N404" s="353"/>
    </row>
    <row r="405" spans="1:14">
      <c r="A405" s="353"/>
      <c r="B405" s="354"/>
      <c r="C405" s="354"/>
      <c r="D405" s="353"/>
      <c r="E405" s="353"/>
      <c r="F405" s="353"/>
      <c r="G405" s="353"/>
      <c r="H405" s="353"/>
      <c r="I405" s="353"/>
      <c r="J405" s="353"/>
      <c r="K405" s="353"/>
      <c r="L405" s="353"/>
      <c r="M405" s="353"/>
      <c r="N405" s="353"/>
    </row>
    <row r="406" spans="1:14">
      <c r="A406" s="353"/>
      <c r="B406" s="354"/>
      <c r="C406" s="354"/>
      <c r="D406" s="353"/>
      <c r="E406" s="353"/>
      <c r="F406" s="353"/>
      <c r="G406" s="353"/>
      <c r="H406" s="353"/>
      <c r="I406" s="353"/>
      <c r="J406" s="353"/>
      <c r="K406" s="353"/>
      <c r="L406" s="353"/>
      <c r="M406" s="353"/>
      <c r="N406" s="353"/>
    </row>
    <row r="407" spans="1:14">
      <c r="A407" s="353"/>
      <c r="B407" s="354"/>
      <c r="C407" s="354"/>
      <c r="D407" s="353"/>
      <c r="E407" s="353"/>
      <c r="F407" s="353"/>
      <c r="G407" s="353"/>
      <c r="H407" s="353"/>
      <c r="I407" s="353"/>
      <c r="J407" s="353"/>
      <c r="K407" s="353"/>
      <c r="L407" s="353"/>
      <c r="M407" s="353"/>
      <c r="N407" s="353"/>
    </row>
    <row r="408" spans="1:14">
      <c r="A408" s="353"/>
      <c r="B408" s="354"/>
      <c r="C408" s="354"/>
      <c r="D408" s="353"/>
      <c r="E408" s="353"/>
      <c r="F408" s="353"/>
      <c r="G408" s="353"/>
      <c r="H408" s="353"/>
      <c r="I408" s="353"/>
      <c r="J408" s="353"/>
      <c r="K408" s="353"/>
      <c r="L408" s="353"/>
      <c r="M408" s="353"/>
      <c r="N408" s="353"/>
    </row>
    <row r="409" spans="1:14">
      <c r="A409" s="353"/>
      <c r="B409" s="354"/>
      <c r="C409" s="354"/>
      <c r="D409" s="353"/>
      <c r="E409" s="353"/>
      <c r="F409" s="353"/>
      <c r="G409" s="353"/>
      <c r="H409" s="353"/>
      <c r="I409" s="353"/>
      <c r="J409" s="353"/>
      <c r="K409" s="353"/>
      <c r="L409" s="353"/>
      <c r="M409" s="353"/>
      <c r="N409" s="353"/>
    </row>
    <row r="410" spans="1:14">
      <c r="A410" s="353"/>
      <c r="B410" s="354"/>
      <c r="C410" s="354"/>
      <c r="D410" s="353"/>
      <c r="E410" s="353"/>
      <c r="F410" s="353"/>
      <c r="G410" s="353"/>
      <c r="H410" s="353"/>
      <c r="I410" s="353"/>
      <c r="J410" s="353"/>
      <c r="K410" s="353"/>
      <c r="L410" s="353"/>
      <c r="M410" s="353"/>
      <c r="N410" s="353"/>
    </row>
    <row r="411" spans="1:14">
      <c r="A411" s="353"/>
      <c r="B411" s="354"/>
      <c r="C411" s="354"/>
      <c r="D411" s="353"/>
      <c r="E411" s="353"/>
      <c r="F411" s="353"/>
      <c r="G411" s="353"/>
      <c r="H411" s="353"/>
      <c r="I411" s="353"/>
      <c r="J411" s="353"/>
      <c r="K411" s="353"/>
      <c r="L411" s="353"/>
      <c r="M411" s="353"/>
      <c r="N411" s="353"/>
    </row>
    <row r="412" spans="1:14">
      <c r="A412" s="353"/>
      <c r="B412" s="354"/>
      <c r="C412" s="354"/>
      <c r="D412" s="353"/>
      <c r="E412" s="353"/>
      <c r="F412" s="353"/>
      <c r="G412" s="353"/>
      <c r="H412" s="353"/>
      <c r="I412" s="353"/>
      <c r="J412" s="353"/>
      <c r="K412" s="353"/>
      <c r="L412" s="353"/>
      <c r="M412" s="353"/>
      <c r="N412" s="353"/>
    </row>
    <row r="413" spans="1:14">
      <c r="A413" s="353"/>
      <c r="B413" s="354"/>
      <c r="C413" s="354"/>
      <c r="D413" s="353"/>
      <c r="E413" s="353"/>
      <c r="F413" s="353"/>
      <c r="G413" s="353"/>
      <c r="H413" s="353"/>
      <c r="I413" s="353"/>
      <c r="J413" s="353"/>
      <c r="K413" s="353"/>
      <c r="L413" s="353"/>
      <c r="M413" s="353"/>
      <c r="N413" s="353"/>
    </row>
    <row r="414" spans="1:14">
      <c r="A414" s="353"/>
      <c r="B414" s="354"/>
      <c r="C414" s="354"/>
      <c r="D414" s="353"/>
      <c r="E414" s="353"/>
      <c r="F414" s="353"/>
      <c r="G414" s="353"/>
      <c r="H414" s="353"/>
      <c r="I414" s="353"/>
      <c r="J414" s="353"/>
      <c r="K414" s="353"/>
      <c r="L414" s="353"/>
      <c r="M414" s="353"/>
      <c r="N414" s="353"/>
    </row>
    <row r="415" spans="1:14">
      <c r="A415" s="353"/>
      <c r="B415" s="354"/>
      <c r="C415" s="354"/>
      <c r="D415" s="353"/>
      <c r="E415" s="353"/>
      <c r="F415" s="353"/>
      <c r="G415" s="353"/>
      <c r="H415" s="353"/>
      <c r="I415" s="353"/>
      <c r="J415" s="353"/>
      <c r="K415" s="353"/>
      <c r="L415" s="353"/>
      <c r="M415" s="353"/>
      <c r="N415" s="353"/>
    </row>
    <row r="416" spans="1:14">
      <c r="A416" s="353"/>
      <c r="B416" s="354"/>
      <c r="C416" s="354"/>
      <c r="D416" s="353"/>
      <c r="E416" s="353"/>
      <c r="F416" s="353"/>
      <c r="G416" s="353"/>
      <c r="H416" s="353"/>
      <c r="I416" s="353"/>
      <c r="J416" s="353"/>
      <c r="K416" s="353"/>
      <c r="L416" s="353"/>
      <c r="M416" s="353"/>
      <c r="N416" s="353"/>
    </row>
    <row r="417" spans="1:14">
      <c r="A417" s="353"/>
      <c r="B417" s="354"/>
      <c r="C417" s="354"/>
      <c r="D417" s="353"/>
      <c r="E417" s="353"/>
      <c r="F417" s="353"/>
      <c r="G417" s="353"/>
      <c r="H417" s="353"/>
      <c r="I417" s="353"/>
      <c r="J417" s="353"/>
      <c r="K417" s="353"/>
      <c r="L417" s="353"/>
      <c r="M417" s="353"/>
      <c r="N417" s="353"/>
    </row>
    <row r="418" spans="1:14">
      <c r="A418" s="353"/>
      <c r="B418" s="354"/>
      <c r="C418" s="354"/>
      <c r="D418" s="353"/>
      <c r="E418" s="353"/>
      <c r="F418" s="353"/>
      <c r="G418" s="353"/>
      <c r="H418" s="353"/>
      <c r="I418" s="353"/>
      <c r="J418" s="353"/>
      <c r="K418" s="353"/>
      <c r="L418" s="353"/>
      <c r="M418" s="353"/>
      <c r="N418" s="353"/>
    </row>
    <row r="419" spans="1:14">
      <c r="A419" s="353"/>
      <c r="B419" s="354"/>
      <c r="C419" s="354"/>
      <c r="D419" s="353"/>
      <c r="E419" s="353"/>
      <c r="F419" s="353"/>
      <c r="G419" s="353"/>
      <c r="H419" s="353"/>
      <c r="I419" s="353"/>
      <c r="J419" s="353"/>
      <c r="K419" s="353"/>
      <c r="L419" s="353"/>
      <c r="M419" s="353"/>
      <c r="N419" s="353"/>
    </row>
    <row r="420" spans="1:14">
      <c r="A420" s="353"/>
      <c r="B420" s="354"/>
      <c r="C420" s="354"/>
      <c r="D420" s="353"/>
      <c r="E420" s="353"/>
      <c r="F420" s="353"/>
      <c r="G420" s="353"/>
      <c r="H420" s="353"/>
      <c r="I420" s="353"/>
      <c r="J420" s="353"/>
      <c r="K420" s="353"/>
      <c r="L420" s="353"/>
      <c r="M420" s="353"/>
      <c r="N420" s="353"/>
    </row>
    <row r="421" spans="1:14">
      <c r="A421" s="353"/>
      <c r="B421" s="354"/>
      <c r="C421" s="354"/>
      <c r="D421" s="353"/>
      <c r="E421" s="353"/>
      <c r="F421" s="353"/>
      <c r="G421" s="353"/>
      <c r="H421" s="353"/>
      <c r="I421" s="353"/>
      <c r="J421" s="353"/>
      <c r="K421" s="353"/>
      <c r="L421" s="353"/>
      <c r="M421" s="353"/>
      <c r="N421" s="353"/>
    </row>
    <row r="422" spans="1:14">
      <c r="A422" s="353"/>
      <c r="B422" s="354"/>
      <c r="C422" s="354"/>
      <c r="D422" s="353"/>
      <c r="E422" s="353"/>
      <c r="F422" s="353"/>
      <c r="G422" s="353"/>
      <c r="H422" s="353"/>
      <c r="I422" s="353"/>
      <c r="J422" s="353"/>
      <c r="K422" s="353"/>
      <c r="L422" s="353"/>
      <c r="M422" s="353"/>
      <c r="N422" s="353"/>
    </row>
    <row r="423" spans="1:14">
      <c r="A423" s="353"/>
      <c r="B423" s="354"/>
      <c r="C423" s="354"/>
      <c r="D423" s="353"/>
      <c r="E423" s="353"/>
      <c r="F423" s="353"/>
      <c r="G423" s="353"/>
      <c r="H423" s="353"/>
      <c r="I423" s="353"/>
      <c r="J423" s="353"/>
      <c r="K423" s="353"/>
      <c r="L423" s="353"/>
      <c r="M423" s="353"/>
      <c r="N423" s="353"/>
    </row>
    <row r="424" spans="1:14">
      <c r="A424" s="353"/>
      <c r="B424" s="354"/>
      <c r="C424" s="354"/>
      <c r="D424" s="353"/>
      <c r="E424" s="353"/>
      <c r="F424" s="353"/>
      <c r="G424" s="353"/>
      <c r="H424" s="353"/>
      <c r="I424" s="353"/>
      <c r="J424" s="353"/>
      <c r="K424" s="353"/>
      <c r="L424" s="353"/>
      <c r="M424" s="353"/>
      <c r="N424" s="353"/>
    </row>
    <row r="425" spans="1:14">
      <c r="A425" s="353"/>
      <c r="B425" s="354"/>
      <c r="C425" s="354"/>
      <c r="D425" s="353"/>
      <c r="E425" s="353"/>
      <c r="F425" s="353"/>
      <c r="G425" s="353"/>
      <c r="H425" s="353"/>
      <c r="I425" s="353"/>
      <c r="J425" s="353"/>
      <c r="K425" s="353"/>
      <c r="L425" s="353"/>
      <c r="M425" s="353"/>
      <c r="N425" s="353"/>
    </row>
    <row r="426" spans="1:14">
      <c r="A426" s="353"/>
      <c r="B426" s="354"/>
      <c r="C426" s="354"/>
      <c r="D426" s="353"/>
      <c r="E426" s="353"/>
      <c r="F426" s="353"/>
      <c r="G426" s="353"/>
      <c r="H426" s="353"/>
      <c r="I426" s="353"/>
      <c r="J426" s="353"/>
      <c r="K426" s="353"/>
      <c r="L426" s="353"/>
      <c r="M426" s="353"/>
      <c r="N426" s="353"/>
    </row>
    <row r="427" spans="1:14">
      <c r="A427" s="353"/>
      <c r="B427" s="354"/>
      <c r="C427" s="354"/>
      <c r="D427" s="353"/>
      <c r="E427" s="353"/>
      <c r="F427" s="353"/>
      <c r="G427" s="353"/>
      <c r="H427" s="353"/>
      <c r="I427" s="353"/>
      <c r="J427" s="353"/>
      <c r="K427" s="353"/>
      <c r="L427" s="353"/>
      <c r="M427" s="353"/>
      <c r="N427" s="353"/>
    </row>
    <row r="428" spans="1:14">
      <c r="A428" s="353"/>
      <c r="B428" s="354"/>
      <c r="C428" s="354"/>
      <c r="D428" s="353"/>
      <c r="E428" s="353"/>
      <c r="F428" s="353"/>
      <c r="G428" s="353"/>
      <c r="H428" s="353"/>
      <c r="I428" s="353"/>
      <c r="J428" s="353"/>
      <c r="K428" s="353"/>
      <c r="L428" s="353"/>
      <c r="M428" s="353"/>
      <c r="N428" s="353"/>
    </row>
    <row r="429" spans="1:14">
      <c r="A429" s="353"/>
      <c r="B429" s="354"/>
      <c r="C429" s="354"/>
      <c r="D429" s="353"/>
      <c r="E429" s="353"/>
      <c r="F429" s="353"/>
      <c r="G429" s="353"/>
      <c r="H429" s="353"/>
      <c r="I429" s="353"/>
      <c r="J429" s="353"/>
      <c r="K429" s="353"/>
      <c r="L429" s="353"/>
      <c r="M429" s="353"/>
      <c r="N429" s="353"/>
    </row>
    <row r="430" spans="1:14">
      <c r="A430" s="353"/>
      <c r="B430" s="354"/>
      <c r="C430" s="354"/>
      <c r="D430" s="353"/>
      <c r="E430" s="353"/>
      <c r="F430" s="353"/>
      <c r="G430" s="353"/>
      <c r="H430" s="353"/>
      <c r="I430" s="353"/>
      <c r="J430" s="353"/>
      <c r="K430" s="353"/>
      <c r="L430" s="353"/>
      <c r="M430" s="353"/>
      <c r="N430" s="353"/>
    </row>
    <row r="431" spans="1:14">
      <c r="A431" s="353"/>
      <c r="B431" s="354"/>
      <c r="C431" s="354"/>
      <c r="D431" s="353"/>
      <c r="E431" s="353"/>
      <c r="F431" s="353"/>
      <c r="G431" s="353"/>
      <c r="H431" s="353"/>
      <c r="I431" s="353"/>
      <c r="J431" s="353"/>
      <c r="K431" s="353"/>
      <c r="L431" s="353"/>
      <c r="M431" s="353"/>
      <c r="N431" s="353"/>
    </row>
    <row r="432" spans="1:14">
      <c r="A432" s="353"/>
      <c r="B432" s="354"/>
      <c r="C432" s="354"/>
      <c r="D432" s="353"/>
      <c r="E432" s="353"/>
      <c r="F432" s="353"/>
      <c r="G432" s="353"/>
      <c r="H432" s="353"/>
      <c r="I432" s="353"/>
      <c r="J432" s="353"/>
      <c r="K432" s="353"/>
      <c r="L432" s="353"/>
      <c r="M432" s="353"/>
      <c r="N432" s="353"/>
    </row>
    <row r="433" spans="1:14">
      <c r="A433" s="353"/>
      <c r="B433" s="354"/>
      <c r="C433" s="354"/>
      <c r="D433" s="353"/>
      <c r="E433" s="353"/>
      <c r="F433" s="353"/>
      <c r="G433" s="353"/>
      <c r="H433" s="353"/>
      <c r="I433" s="353"/>
      <c r="J433" s="353"/>
      <c r="K433" s="353"/>
      <c r="L433" s="353"/>
      <c r="M433" s="353"/>
      <c r="N433" s="353"/>
    </row>
    <row r="434" spans="1:14">
      <c r="A434" s="353"/>
      <c r="B434" s="354"/>
      <c r="C434" s="354"/>
      <c r="D434" s="353"/>
      <c r="E434" s="353"/>
      <c r="F434" s="353"/>
      <c r="G434" s="353"/>
      <c r="H434" s="353"/>
      <c r="I434" s="353"/>
      <c r="J434" s="353"/>
      <c r="K434" s="353"/>
      <c r="L434" s="353"/>
      <c r="M434" s="353"/>
      <c r="N434" s="353"/>
    </row>
    <row r="435" spans="1:14">
      <c r="A435" s="353"/>
      <c r="B435" s="354"/>
      <c r="C435" s="354"/>
      <c r="D435" s="353"/>
      <c r="E435" s="353"/>
      <c r="F435" s="353"/>
      <c r="G435" s="353"/>
      <c r="H435" s="353"/>
      <c r="I435" s="353"/>
      <c r="J435" s="353"/>
      <c r="K435" s="353"/>
      <c r="L435" s="353"/>
      <c r="M435" s="353"/>
      <c r="N435" s="353"/>
    </row>
    <row r="436" spans="1:14">
      <c r="A436" s="353"/>
      <c r="B436" s="354"/>
      <c r="C436" s="354"/>
      <c r="D436" s="353"/>
      <c r="E436" s="353"/>
      <c r="F436" s="353"/>
      <c r="G436" s="353"/>
      <c r="H436" s="353"/>
      <c r="I436" s="353"/>
      <c r="J436" s="353"/>
      <c r="K436" s="353"/>
      <c r="L436" s="353"/>
      <c r="M436" s="353"/>
      <c r="N436" s="353"/>
    </row>
    <row r="437" spans="1:14">
      <c r="A437" s="353"/>
      <c r="B437" s="354"/>
      <c r="C437" s="354"/>
      <c r="D437" s="353"/>
      <c r="E437" s="353"/>
      <c r="F437" s="353"/>
      <c r="G437" s="353"/>
      <c r="H437" s="353"/>
      <c r="I437" s="353"/>
      <c r="J437" s="353"/>
      <c r="K437" s="353"/>
      <c r="L437" s="353"/>
      <c r="M437" s="353"/>
      <c r="N437" s="353"/>
    </row>
    <row r="438" spans="1:14">
      <c r="A438" s="353"/>
      <c r="B438" s="354"/>
      <c r="C438" s="354"/>
      <c r="D438" s="353"/>
      <c r="E438" s="353"/>
      <c r="F438" s="353"/>
      <c r="G438" s="353"/>
      <c r="H438" s="353"/>
      <c r="I438" s="353"/>
      <c r="J438" s="353"/>
      <c r="K438" s="353"/>
      <c r="L438" s="353"/>
      <c r="M438" s="353"/>
      <c r="N438" s="353"/>
    </row>
    <row r="439" spans="1:14">
      <c r="A439" s="353"/>
      <c r="B439" s="354"/>
      <c r="C439" s="354"/>
      <c r="D439" s="353"/>
      <c r="E439" s="353"/>
      <c r="F439" s="353"/>
      <c r="G439" s="353"/>
      <c r="H439" s="353"/>
      <c r="I439" s="353"/>
      <c r="J439" s="353"/>
      <c r="K439" s="353"/>
      <c r="L439" s="353"/>
      <c r="M439" s="353"/>
      <c r="N439" s="353"/>
    </row>
    <row r="440" spans="1:14">
      <c r="A440" s="353"/>
      <c r="B440" s="354"/>
      <c r="C440" s="354"/>
      <c r="D440" s="353"/>
      <c r="E440" s="353"/>
      <c r="F440" s="353"/>
      <c r="G440" s="353"/>
      <c r="H440" s="353"/>
      <c r="I440" s="353"/>
      <c r="J440" s="353"/>
      <c r="K440" s="353"/>
      <c r="L440" s="353"/>
      <c r="M440" s="353"/>
      <c r="N440" s="353"/>
    </row>
    <row r="441" spans="1:14">
      <c r="A441" s="353"/>
      <c r="B441" s="354"/>
      <c r="C441" s="354"/>
      <c r="D441" s="353"/>
      <c r="E441" s="353"/>
      <c r="F441" s="353"/>
      <c r="G441" s="353"/>
      <c r="H441" s="353"/>
      <c r="I441" s="353"/>
      <c r="J441" s="353"/>
      <c r="K441" s="353"/>
      <c r="L441" s="353"/>
      <c r="M441" s="353"/>
      <c r="N441" s="353"/>
    </row>
    <row r="442" spans="1:14">
      <c r="A442" s="353"/>
      <c r="B442" s="354"/>
      <c r="C442" s="354"/>
      <c r="D442" s="353"/>
      <c r="E442" s="353"/>
      <c r="F442" s="353"/>
      <c r="G442" s="353"/>
      <c r="H442" s="353"/>
      <c r="I442" s="353"/>
      <c r="J442" s="353"/>
      <c r="K442" s="353"/>
      <c r="L442" s="353"/>
      <c r="M442" s="353"/>
      <c r="N442" s="353"/>
    </row>
    <row r="443" spans="1:14">
      <c r="A443" s="353"/>
      <c r="B443" s="354"/>
      <c r="C443" s="354"/>
      <c r="D443" s="353"/>
      <c r="E443" s="353"/>
      <c r="F443" s="353"/>
      <c r="G443" s="353"/>
      <c r="H443" s="353"/>
      <c r="I443" s="353"/>
      <c r="J443" s="353"/>
      <c r="K443" s="353"/>
      <c r="L443" s="353"/>
      <c r="M443" s="353"/>
      <c r="N443" s="353"/>
    </row>
    <row r="444" spans="1:14">
      <c r="A444" s="353"/>
      <c r="B444" s="354"/>
      <c r="C444" s="354"/>
      <c r="D444" s="353"/>
      <c r="E444" s="353"/>
      <c r="F444" s="353"/>
      <c r="G444" s="353"/>
      <c r="H444" s="353"/>
      <c r="I444" s="353"/>
      <c r="J444" s="353"/>
      <c r="K444" s="353"/>
      <c r="L444" s="353"/>
      <c r="M444" s="353"/>
      <c r="N444" s="353"/>
    </row>
    <row r="445" spans="1:14">
      <c r="A445" s="353"/>
      <c r="B445" s="354"/>
      <c r="C445" s="354"/>
      <c r="D445" s="353"/>
      <c r="E445" s="353"/>
      <c r="F445" s="353"/>
      <c r="G445" s="353"/>
      <c r="H445" s="353"/>
      <c r="I445" s="353"/>
      <c r="J445" s="353"/>
      <c r="K445" s="353"/>
      <c r="L445" s="353"/>
      <c r="M445" s="353"/>
      <c r="N445" s="353"/>
    </row>
    <row r="446" spans="1:14">
      <c r="A446" s="353"/>
      <c r="B446" s="354"/>
      <c r="C446" s="354"/>
      <c r="D446" s="353"/>
      <c r="E446" s="353"/>
      <c r="F446" s="353"/>
      <c r="G446" s="353"/>
      <c r="H446" s="353"/>
      <c r="I446" s="353"/>
      <c r="J446" s="353"/>
      <c r="K446" s="353"/>
      <c r="L446" s="353"/>
      <c r="M446" s="353"/>
      <c r="N446" s="353"/>
    </row>
    <row r="447" spans="1:14">
      <c r="A447" s="353"/>
      <c r="B447" s="354"/>
      <c r="C447" s="354"/>
      <c r="D447" s="353"/>
      <c r="E447" s="353"/>
      <c r="F447" s="353"/>
      <c r="G447" s="353"/>
      <c r="H447" s="353"/>
      <c r="I447" s="353"/>
      <c r="J447" s="353"/>
      <c r="K447" s="353"/>
      <c r="L447" s="353"/>
      <c r="M447" s="353"/>
      <c r="N447" s="353"/>
    </row>
    <row r="448" spans="1:14">
      <c r="A448" s="353"/>
      <c r="B448" s="354"/>
      <c r="C448" s="354"/>
      <c r="D448" s="353"/>
      <c r="E448" s="353"/>
      <c r="F448" s="353"/>
      <c r="G448" s="353"/>
      <c r="H448" s="353"/>
      <c r="I448" s="353"/>
      <c r="J448" s="353"/>
      <c r="K448" s="353"/>
      <c r="L448" s="353"/>
      <c r="M448" s="353"/>
      <c r="N448" s="353"/>
    </row>
    <row r="449" spans="1:14">
      <c r="A449" s="353"/>
      <c r="B449" s="354"/>
      <c r="C449" s="354"/>
      <c r="D449" s="353"/>
      <c r="E449" s="353"/>
      <c r="F449" s="353"/>
      <c r="G449" s="353"/>
      <c r="H449" s="353"/>
      <c r="I449" s="353"/>
      <c r="J449" s="353"/>
      <c r="K449" s="353"/>
      <c r="L449" s="353"/>
      <c r="M449" s="353"/>
      <c r="N449" s="353"/>
    </row>
    <row r="450" spans="1:14">
      <c r="A450" s="353"/>
      <c r="B450" s="354"/>
      <c r="C450" s="354"/>
      <c r="D450" s="353"/>
      <c r="E450" s="353"/>
      <c r="F450" s="353"/>
      <c r="G450" s="353"/>
      <c r="H450" s="353"/>
      <c r="I450" s="353"/>
      <c r="J450" s="353"/>
      <c r="K450" s="353"/>
      <c r="L450" s="353"/>
      <c r="M450" s="353"/>
      <c r="N450" s="353"/>
    </row>
    <row r="451" spans="1:14">
      <c r="A451" s="353"/>
      <c r="B451" s="354"/>
      <c r="C451" s="354"/>
      <c r="D451" s="353"/>
      <c r="E451" s="353"/>
      <c r="F451" s="353"/>
      <c r="G451" s="353"/>
      <c r="H451" s="353"/>
      <c r="I451" s="353"/>
      <c r="J451" s="353"/>
      <c r="K451" s="353"/>
      <c r="L451" s="353"/>
      <c r="M451" s="353"/>
      <c r="N451" s="353"/>
    </row>
    <row r="452" spans="1:14">
      <c r="A452" s="353"/>
      <c r="B452" s="354"/>
      <c r="C452" s="354"/>
      <c r="D452" s="353"/>
      <c r="E452" s="353"/>
      <c r="F452" s="353"/>
      <c r="G452" s="353"/>
      <c r="H452" s="353"/>
      <c r="I452" s="353"/>
      <c r="J452" s="353"/>
      <c r="K452" s="353"/>
      <c r="L452" s="353"/>
      <c r="M452" s="353"/>
      <c r="N452" s="353"/>
    </row>
    <row r="453" spans="1:14">
      <c r="A453" s="353"/>
      <c r="B453" s="354"/>
      <c r="C453" s="354"/>
      <c r="D453" s="353"/>
      <c r="E453" s="353"/>
      <c r="F453" s="353"/>
      <c r="G453" s="353"/>
      <c r="H453" s="353"/>
      <c r="I453" s="353"/>
      <c r="J453" s="353"/>
      <c r="K453" s="353"/>
      <c r="L453" s="353"/>
      <c r="M453" s="353"/>
      <c r="N453" s="353"/>
    </row>
    <row r="454" spans="1:14">
      <c r="A454" s="353"/>
      <c r="B454" s="354"/>
      <c r="C454" s="354"/>
      <c r="D454" s="353"/>
      <c r="E454" s="353"/>
      <c r="F454" s="353"/>
      <c r="G454" s="353"/>
      <c r="H454" s="353"/>
      <c r="I454" s="353"/>
      <c r="J454" s="353"/>
      <c r="K454" s="353"/>
      <c r="L454" s="353"/>
      <c r="M454" s="353"/>
      <c r="N454" s="353"/>
    </row>
    <row r="455" spans="1:14">
      <c r="A455" s="353"/>
      <c r="B455" s="354"/>
      <c r="C455" s="354"/>
      <c r="D455" s="353"/>
      <c r="E455" s="353"/>
      <c r="F455" s="353"/>
      <c r="G455" s="353"/>
      <c r="H455" s="353"/>
      <c r="I455" s="353"/>
      <c r="J455" s="353"/>
      <c r="K455" s="353"/>
      <c r="L455" s="353"/>
      <c r="M455" s="353"/>
      <c r="N455" s="353"/>
    </row>
    <row r="456" spans="1:14">
      <c r="A456" s="353"/>
      <c r="B456" s="354"/>
      <c r="C456" s="354"/>
      <c r="D456" s="353"/>
      <c r="E456" s="353"/>
      <c r="F456" s="353"/>
      <c r="G456" s="353"/>
      <c r="H456" s="353"/>
      <c r="I456" s="353"/>
      <c r="J456" s="353"/>
      <c r="K456" s="353"/>
      <c r="L456" s="353"/>
      <c r="M456" s="353"/>
      <c r="N456" s="353"/>
    </row>
    <row r="457" spans="1:14">
      <c r="A457" s="353"/>
      <c r="B457" s="354"/>
      <c r="C457" s="354"/>
      <c r="D457" s="353"/>
      <c r="E457" s="353"/>
      <c r="F457" s="353"/>
      <c r="G457" s="353"/>
      <c r="H457" s="353"/>
      <c r="I457" s="353"/>
      <c r="J457" s="353"/>
      <c r="K457" s="353"/>
      <c r="L457" s="353"/>
      <c r="M457" s="353"/>
      <c r="N457" s="353"/>
    </row>
    <row r="458" spans="1:14">
      <c r="A458" s="353"/>
      <c r="B458" s="354"/>
      <c r="C458" s="354"/>
      <c r="D458" s="353"/>
      <c r="E458" s="353"/>
      <c r="F458" s="353"/>
      <c r="G458" s="353"/>
      <c r="H458" s="353"/>
      <c r="I458" s="353"/>
      <c r="J458" s="353"/>
      <c r="K458" s="353"/>
      <c r="L458" s="353"/>
      <c r="M458" s="353"/>
      <c r="N458" s="353"/>
    </row>
    <row r="459" spans="1:14">
      <c r="A459" s="353"/>
      <c r="B459" s="354"/>
      <c r="C459" s="354"/>
      <c r="D459" s="353"/>
      <c r="E459" s="353"/>
      <c r="F459" s="353"/>
      <c r="G459" s="353"/>
      <c r="H459" s="353"/>
      <c r="I459" s="353"/>
      <c r="J459" s="353"/>
      <c r="K459" s="353"/>
      <c r="L459" s="353"/>
      <c r="M459" s="353"/>
      <c r="N459" s="353"/>
    </row>
    <row r="460" spans="1:14">
      <c r="A460" s="353"/>
      <c r="B460" s="354"/>
      <c r="C460" s="354"/>
      <c r="D460" s="353"/>
      <c r="E460" s="353"/>
      <c r="F460" s="353"/>
      <c r="G460" s="353"/>
      <c r="H460" s="353"/>
      <c r="I460" s="353"/>
      <c r="J460" s="353"/>
      <c r="K460" s="353"/>
      <c r="L460" s="353"/>
      <c r="M460" s="353"/>
      <c r="N460" s="353"/>
    </row>
    <row r="461" spans="1:14">
      <c r="A461" s="353"/>
      <c r="B461" s="354"/>
      <c r="C461" s="354"/>
      <c r="D461" s="353"/>
      <c r="E461" s="353"/>
      <c r="F461" s="353"/>
      <c r="G461" s="353"/>
      <c r="H461" s="353"/>
      <c r="I461" s="353"/>
      <c r="J461" s="353"/>
      <c r="K461" s="353"/>
      <c r="L461" s="353"/>
      <c r="M461" s="353"/>
      <c r="N461" s="353"/>
    </row>
    <row r="462" spans="1:14">
      <c r="A462" s="353"/>
      <c r="B462" s="354"/>
      <c r="C462" s="354"/>
      <c r="D462" s="353"/>
      <c r="E462" s="353"/>
      <c r="F462" s="353"/>
      <c r="G462" s="353"/>
      <c r="H462" s="353"/>
      <c r="I462" s="353"/>
      <c r="J462" s="353"/>
      <c r="K462" s="353"/>
      <c r="L462" s="353"/>
      <c r="M462" s="353"/>
      <c r="N462" s="353"/>
    </row>
    <row r="463" spans="1:14">
      <c r="A463" s="353"/>
      <c r="B463" s="354"/>
      <c r="C463" s="354"/>
      <c r="D463" s="353"/>
      <c r="E463" s="353"/>
      <c r="F463" s="353"/>
      <c r="G463" s="353"/>
      <c r="H463" s="353"/>
      <c r="I463" s="353"/>
      <c r="J463" s="353"/>
      <c r="K463" s="353"/>
      <c r="L463" s="353"/>
      <c r="M463" s="353"/>
      <c r="N463" s="353"/>
    </row>
    <row r="464" spans="1:14">
      <c r="A464" s="353"/>
      <c r="B464" s="354"/>
      <c r="C464" s="354"/>
      <c r="D464" s="353"/>
      <c r="E464" s="353"/>
      <c r="F464" s="353"/>
      <c r="G464" s="353"/>
      <c r="H464" s="353"/>
      <c r="I464" s="353"/>
      <c r="J464" s="353"/>
      <c r="K464" s="353"/>
      <c r="L464" s="353"/>
      <c r="M464" s="353"/>
      <c r="N464" s="353"/>
    </row>
    <row r="465" spans="1:14">
      <c r="A465" s="353"/>
      <c r="B465" s="354"/>
      <c r="C465" s="354"/>
      <c r="D465" s="353"/>
      <c r="E465" s="353"/>
      <c r="F465" s="353"/>
      <c r="G465" s="353"/>
      <c r="H465" s="353"/>
      <c r="I465" s="353"/>
      <c r="J465" s="353"/>
      <c r="K465" s="353"/>
      <c r="L465" s="353"/>
      <c r="M465" s="353"/>
      <c r="N465" s="353"/>
    </row>
    <row r="466" spans="1:14">
      <c r="A466" s="353"/>
      <c r="B466" s="354"/>
      <c r="C466" s="354"/>
      <c r="D466" s="353"/>
      <c r="E466" s="353"/>
      <c r="F466" s="353"/>
      <c r="G466" s="353"/>
      <c r="H466" s="353"/>
      <c r="I466" s="353"/>
      <c r="J466" s="353"/>
      <c r="K466" s="353"/>
      <c r="L466" s="353"/>
      <c r="M466" s="353"/>
      <c r="N466" s="353"/>
    </row>
    <row r="467" spans="1:14">
      <c r="A467" s="353"/>
      <c r="B467" s="354"/>
      <c r="C467" s="354"/>
      <c r="D467" s="353"/>
      <c r="E467" s="353"/>
      <c r="F467" s="353"/>
      <c r="G467" s="353"/>
      <c r="H467" s="353"/>
      <c r="I467" s="353"/>
      <c r="J467" s="353"/>
      <c r="K467" s="353"/>
      <c r="L467" s="353"/>
      <c r="M467" s="353"/>
      <c r="N467" s="353"/>
    </row>
    <row r="468" spans="1:14">
      <c r="A468" s="353"/>
      <c r="B468" s="354"/>
      <c r="C468" s="354"/>
      <c r="D468" s="353"/>
      <c r="E468" s="353"/>
      <c r="F468" s="353"/>
      <c r="G468" s="353"/>
      <c r="H468" s="353"/>
      <c r="I468" s="353"/>
      <c r="J468" s="353"/>
      <c r="K468" s="353"/>
      <c r="L468" s="353"/>
      <c r="M468" s="353"/>
      <c r="N468" s="353"/>
    </row>
    <row r="469" spans="1:14">
      <c r="A469" s="353"/>
      <c r="B469" s="354"/>
      <c r="C469" s="354"/>
      <c r="D469" s="353"/>
      <c r="E469" s="353"/>
      <c r="F469" s="353"/>
      <c r="G469" s="353"/>
      <c r="H469" s="353"/>
      <c r="I469" s="353"/>
      <c r="J469" s="353"/>
      <c r="K469" s="353"/>
      <c r="L469" s="353"/>
      <c r="M469" s="353"/>
      <c r="N469" s="353"/>
    </row>
    <row r="470" spans="1:14">
      <c r="A470" s="353"/>
      <c r="B470" s="354"/>
      <c r="C470" s="354"/>
      <c r="D470" s="353"/>
      <c r="E470" s="353"/>
      <c r="F470" s="353"/>
      <c r="G470" s="353"/>
      <c r="H470" s="353"/>
      <c r="I470" s="353"/>
      <c r="J470" s="353"/>
      <c r="K470" s="353"/>
      <c r="L470" s="353"/>
      <c r="M470" s="353"/>
      <c r="N470" s="353"/>
    </row>
    <row r="471" spans="1:14">
      <c r="A471" s="353"/>
      <c r="B471" s="354"/>
      <c r="C471" s="354"/>
      <c r="D471" s="353"/>
      <c r="E471" s="353"/>
      <c r="F471" s="353"/>
      <c r="G471" s="353"/>
      <c r="H471" s="353"/>
      <c r="I471" s="353"/>
      <c r="J471" s="353"/>
      <c r="K471" s="353"/>
      <c r="L471" s="353"/>
      <c r="M471" s="353"/>
      <c r="N471" s="353"/>
    </row>
    <row r="472" spans="1:14">
      <c r="A472" s="353"/>
      <c r="B472" s="354"/>
      <c r="C472" s="354"/>
      <c r="D472" s="353"/>
      <c r="E472" s="353"/>
      <c r="F472" s="353"/>
      <c r="G472" s="353"/>
      <c r="H472" s="353"/>
      <c r="I472" s="353"/>
      <c r="J472" s="353"/>
      <c r="K472" s="353"/>
      <c r="L472" s="353"/>
      <c r="M472" s="353"/>
      <c r="N472" s="353"/>
    </row>
    <row r="473" spans="1:14">
      <c r="A473" s="353"/>
      <c r="B473" s="354"/>
      <c r="C473" s="354"/>
      <c r="D473" s="353"/>
      <c r="E473" s="353"/>
      <c r="F473" s="353"/>
      <c r="G473" s="353"/>
      <c r="H473" s="353"/>
      <c r="I473" s="353"/>
      <c r="J473" s="353"/>
      <c r="K473" s="353"/>
      <c r="L473" s="353"/>
      <c r="M473" s="353"/>
      <c r="N473" s="353"/>
    </row>
    <row r="474" spans="1:14">
      <c r="A474" s="353"/>
      <c r="B474" s="354"/>
      <c r="C474" s="354"/>
      <c r="D474" s="353"/>
      <c r="E474" s="353"/>
      <c r="F474" s="353"/>
      <c r="G474" s="353"/>
      <c r="H474" s="353"/>
      <c r="I474" s="353"/>
      <c r="J474" s="353"/>
      <c r="K474" s="353"/>
      <c r="L474" s="353"/>
      <c r="M474" s="353"/>
      <c r="N474" s="353"/>
    </row>
    <row r="475" spans="1:14">
      <c r="A475" s="353"/>
      <c r="B475" s="354"/>
      <c r="C475" s="354"/>
      <c r="D475" s="353"/>
      <c r="E475" s="353"/>
      <c r="F475" s="353"/>
      <c r="G475" s="353"/>
      <c r="H475" s="353"/>
      <c r="I475" s="353"/>
      <c r="J475" s="353"/>
      <c r="K475" s="353"/>
      <c r="L475" s="353"/>
      <c r="M475" s="353"/>
      <c r="N475" s="353"/>
    </row>
    <row r="476" spans="1:14">
      <c r="A476" s="353"/>
      <c r="B476" s="354"/>
      <c r="C476" s="354"/>
      <c r="D476" s="353"/>
      <c r="E476" s="353"/>
      <c r="F476" s="353"/>
      <c r="G476" s="353"/>
      <c r="H476" s="353"/>
      <c r="I476" s="353"/>
      <c r="J476" s="353"/>
      <c r="K476" s="353"/>
      <c r="L476" s="353"/>
      <c r="M476" s="353"/>
      <c r="N476" s="353"/>
    </row>
    <row r="477" spans="1:14">
      <c r="A477" s="353"/>
      <c r="B477" s="354"/>
      <c r="C477" s="354"/>
      <c r="D477" s="353"/>
      <c r="E477" s="353"/>
      <c r="F477" s="353"/>
      <c r="G477" s="353"/>
      <c r="H477" s="353"/>
      <c r="I477" s="353"/>
      <c r="J477" s="353"/>
      <c r="K477" s="353"/>
      <c r="L477" s="353"/>
      <c r="M477" s="353"/>
      <c r="N477" s="353"/>
    </row>
    <row r="478" spans="1:14">
      <c r="A478" s="353"/>
      <c r="B478" s="354"/>
      <c r="C478" s="354"/>
      <c r="D478" s="353"/>
      <c r="E478" s="353"/>
      <c r="F478" s="353"/>
      <c r="G478" s="353"/>
      <c r="H478" s="353"/>
      <c r="I478" s="353"/>
      <c r="J478" s="353"/>
      <c r="K478" s="353"/>
      <c r="L478" s="353"/>
      <c r="M478" s="353"/>
      <c r="N478" s="353"/>
    </row>
    <row r="479" spans="1:14">
      <c r="A479" s="353"/>
      <c r="B479" s="354"/>
      <c r="C479" s="354"/>
      <c r="D479" s="353"/>
      <c r="E479" s="353"/>
      <c r="F479" s="353"/>
      <c r="G479" s="353"/>
      <c r="H479" s="353"/>
      <c r="I479" s="353"/>
      <c r="J479" s="353"/>
      <c r="K479" s="353"/>
      <c r="L479" s="353"/>
      <c r="M479" s="353"/>
      <c r="N479" s="353"/>
    </row>
    <row r="480" spans="1:14">
      <c r="A480" s="353"/>
      <c r="B480" s="354"/>
      <c r="C480" s="354"/>
      <c r="D480" s="353"/>
      <c r="E480" s="353"/>
      <c r="F480" s="353"/>
      <c r="G480" s="353"/>
      <c r="H480" s="353"/>
      <c r="I480" s="353"/>
      <c r="J480" s="353"/>
      <c r="K480" s="353"/>
      <c r="L480" s="353"/>
      <c r="M480" s="353"/>
      <c r="N480" s="353"/>
    </row>
    <row r="481" spans="1:14">
      <c r="A481" s="353"/>
      <c r="B481" s="354"/>
      <c r="C481" s="354"/>
      <c r="D481" s="353"/>
      <c r="E481" s="353"/>
      <c r="F481" s="353"/>
      <c r="G481" s="353"/>
      <c r="H481" s="353"/>
      <c r="I481" s="353"/>
      <c r="J481" s="353"/>
      <c r="K481" s="353"/>
      <c r="L481" s="353"/>
      <c r="M481" s="353"/>
      <c r="N481" s="353"/>
    </row>
    <row r="482" spans="1:14">
      <c r="A482" s="353"/>
      <c r="B482" s="354"/>
      <c r="C482" s="354"/>
      <c r="D482" s="353"/>
      <c r="E482" s="353"/>
      <c r="F482" s="353"/>
      <c r="G482" s="353"/>
      <c r="H482" s="353"/>
      <c r="I482" s="353"/>
      <c r="J482" s="353"/>
      <c r="K482" s="353"/>
      <c r="L482" s="353"/>
      <c r="M482" s="353"/>
      <c r="N482" s="353"/>
    </row>
    <row r="483" spans="1:14">
      <c r="A483" s="353"/>
      <c r="B483" s="354"/>
      <c r="C483" s="354"/>
      <c r="D483" s="353"/>
      <c r="E483" s="353"/>
      <c r="F483" s="353"/>
      <c r="G483" s="353"/>
      <c r="H483" s="353"/>
      <c r="I483" s="353"/>
      <c r="J483" s="353"/>
      <c r="K483" s="353"/>
      <c r="L483" s="353"/>
      <c r="M483" s="353"/>
      <c r="N483" s="353"/>
    </row>
    <row r="484" spans="1:14">
      <c r="A484" s="353"/>
      <c r="B484" s="354"/>
      <c r="C484" s="354"/>
      <c r="D484" s="353"/>
      <c r="E484" s="353"/>
      <c r="F484" s="353"/>
      <c r="G484" s="353"/>
      <c r="H484" s="353"/>
      <c r="I484" s="353"/>
      <c r="J484" s="353"/>
      <c r="K484" s="353"/>
      <c r="L484" s="353"/>
      <c r="M484" s="353"/>
      <c r="N484" s="353"/>
    </row>
    <row r="485" spans="1:14">
      <c r="A485" s="353"/>
      <c r="B485" s="354"/>
      <c r="C485" s="354"/>
      <c r="D485" s="353"/>
      <c r="E485" s="353"/>
      <c r="F485" s="353"/>
      <c r="G485" s="353"/>
      <c r="H485" s="353"/>
      <c r="I485" s="353"/>
      <c r="J485" s="353"/>
      <c r="K485" s="353"/>
      <c r="L485" s="353"/>
      <c r="M485" s="353"/>
      <c r="N485" s="353"/>
    </row>
    <row r="486" spans="1:14">
      <c r="A486" s="353"/>
      <c r="B486" s="354"/>
      <c r="C486" s="354"/>
      <c r="D486" s="353"/>
      <c r="E486" s="353"/>
      <c r="F486" s="353"/>
      <c r="G486" s="353"/>
      <c r="H486" s="353"/>
      <c r="I486" s="353"/>
      <c r="J486" s="353"/>
      <c r="K486" s="353"/>
      <c r="L486" s="353"/>
      <c r="M486" s="353"/>
      <c r="N486" s="353"/>
    </row>
    <row r="487" spans="1:14">
      <c r="A487" s="353"/>
      <c r="B487" s="354"/>
      <c r="C487" s="354"/>
      <c r="D487" s="353"/>
      <c r="E487" s="353"/>
      <c r="F487" s="353"/>
      <c r="G487" s="353"/>
      <c r="H487" s="353"/>
      <c r="I487" s="353"/>
      <c r="J487" s="353"/>
      <c r="K487" s="353"/>
      <c r="L487" s="353"/>
      <c r="M487" s="353"/>
      <c r="N487" s="353"/>
    </row>
    <row r="488" spans="1:14">
      <c r="A488" s="353"/>
      <c r="B488" s="354"/>
      <c r="C488" s="354"/>
      <c r="D488" s="353"/>
      <c r="E488" s="353"/>
      <c r="F488" s="353"/>
      <c r="G488" s="353"/>
      <c r="H488" s="353"/>
      <c r="I488" s="353"/>
      <c r="J488" s="353"/>
      <c r="K488" s="353"/>
      <c r="L488" s="353"/>
      <c r="M488" s="353"/>
      <c r="N488" s="353"/>
    </row>
    <row r="489" spans="1:14">
      <c r="A489" s="353"/>
      <c r="B489" s="354"/>
      <c r="C489" s="354"/>
      <c r="D489" s="353"/>
      <c r="E489" s="353"/>
      <c r="F489" s="353"/>
      <c r="G489" s="353"/>
      <c r="H489" s="353"/>
      <c r="I489" s="353"/>
      <c r="J489" s="353"/>
      <c r="K489" s="353"/>
      <c r="L489" s="353"/>
      <c r="M489" s="353"/>
      <c r="N489" s="353"/>
    </row>
    <row r="490" spans="1:14">
      <c r="A490" s="353"/>
      <c r="B490" s="354"/>
      <c r="C490" s="354"/>
      <c r="D490" s="353"/>
      <c r="E490" s="353"/>
      <c r="F490" s="353"/>
      <c r="G490" s="353"/>
      <c r="H490" s="353"/>
      <c r="I490" s="353"/>
      <c r="J490" s="353"/>
      <c r="K490" s="353"/>
      <c r="L490" s="353"/>
      <c r="M490" s="353"/>
      <c r="N490" s="353"/>
    </row>
    <row r="491" spans="1:14">
      <c r="A491" s="353"/>
      <c r="B491" s="354"/>
      <c r="C491" s="354"/>
      <c r="D491" s="353"/>
      <c r="E491" s="353"/>
      <c r="F491" s="353"/>
      <c r="G491" s="353"/>
      <c r="H491" s="353"/>
      <c r="I491" s="353"/>
      <c r="J491" s="353"/>
      <c r="K491" s="353"/>
      <c r="L491" s="353"/>
      <c r="M491" s="353"/>
      <c r="N491" s="353"/>
    </row>
    <row r="492" spans="1:14">
      <c r="A492" s="353"/>
      <c r="B492" s="354"/>
      <c r="C492" s="354"/>
      <c r="D492" s="353"/>
      <c r="E492" s="353"/>
      <c r="F492" s="353"/>
      <c r="G492" s="353"/>
      <c r="H492" s="353"/>
      <c r="I492" s="353"/>
      <c r="J492" s="353"/>
      <c r="K492" s="353"/>
      <c r="L492" s="353"/>
      <c r="M492" s="353"/>
      <c r="N492" s="353"/>
    </row>
    <row r="493" spans="1:14">
      <c r="A493" s="353"/>
      <c r="B493" s="354"/>
      <c r="C493" s="354"/>
      <c r="D493" s="353"/>
      <c r="E493" s="353"/>
      <c r="F493" s="353"/>
      <c r="G493" s="353"/>
      <c r="H493" s="353"/>
      <c r="I493" s="353"/>
      <c r="J493" s="353"/>
      <c r="K493" s="353"/>
      <c r="L493" s="353"/>
      <c r="M493" s="353"/>
      <c r="N493" s="353"/>
    </row>
    <row r="494" spans="1:14">
      <c r="A494" s="353"/>
      <c r="B494" s="354"/>
      <c r="C494" s="354"/>
      <c r="D494" s="353"/>
      <c r="E494" s="353"/>
      <c r="F494" s="353"/>
      <c r="G494" s="353"/>
      <c r="H494" s="353"/>
      <c r="I494" s="353"/>
      <c r="J494" s="353"/>
      <c r="K494" s="353"/>
      <c r="L494" s="353"/>
      <c r="M494" s="353"/>
      <c r="N494" s="353"/>
    </row>
    <row r="495" spans="1:14">
      <c r="A495" s="353"/>
      <c r="B495" s="354"/>
      <c r="C495" s="354"/>
      <c r="D495" s="353"/>
      <c r="E495" s="353"/>
      <c r="F495" s="353"/>
      <c r="G495" s="353"/>
      <c r="H495" s="353"/>
      <c r="I495" s="353"/>
      <c r="J495" s="353"/>
      <c r="K495" s="353"/>
      <c r="L495" s="353"/>
      <c r="M495" s="353"/>
      <c r="N495" s="353"/>
    </row>
    <row r="496" spans="1:14">
      <c r="A496" s="353"/>
      <c r="B496" s="354"/>
      <c r="C496" s="354"/>
      <c r="D496" s="353"/>
      <c r="E496" s="353"/>
      <c r="F496" s="353"/>
      <c r="G496" s="353"/>
      <c r="H496" s="353"/>
      <c r="I496" s="353"/>
      <c r="J496" s="353"/>
      <c r="K496" s="353"/>
      <c r="L496" s="353"/>
      <c r="M496" s="353"/>
      <c r="N496" s="353"/>
    </row>
    <row r="497" spans="1:14">
      <c r="A497" s="353"/>
      <c r="B497" s="354"/>
      <c r="C497" s="354"/>
      <c r="D497" s="353"/>
      <c r="E497" s="353"/>
      <c r="F497" s="353"/>
      <c r="G497" s="353"/>
      <c r="H497" s="353"/>
      <c r="I497" s="353"/>
      <c r="J497" s="353"/>
      <c r="K497" s="353"/>
      <c r="L497" s="353"/>
      <c r="M497" s="353"/>
      <c r="N497" s="353"/>
    </row>
    <row r="498" spans="1:14">
      <c r="A498" s="353"/>
      <c r="B498" s="354"/>
      <c r="C498" s="354"/>
      <c r="D498" s="353"/>
      <c r="E498" s="353"/>
      <c r="F498" s="353"/>
      <c r="G498" s="353"/>
      <c r="H498" s="353"/>
      <c r="I498" s="353"/>
      <c r="J498" s="353"/>
      <c r="K498" s="353"/>
      <c r="L498" s="353"/>
      <c r="M498" s="353"/>
      <c r="N498" s="353"/>
    </row>
    <row r="499" spans="1:14">
      <c r="A499" s="353"/>
      <c r="B499" s="354"/>
      <c r="C499" s="354"/>
      <c r="D499" s="353"/>
      <c r="E499" s="353"/>
      <c r="F499" s="353"/>
      <c r="G499" s="353"/>
      <c r="H499" s="353"/>
      <c r="I499" s="353"/>
      <c r="J499" s="353"/>
      <c r="K499" s="353"/>
      <c r="L499" s="353"/>
      <c r="M499" s="353"/>
      <c r="N499" s="353"/>
    </row>
    <row r="500" spans="1:14">
      <c r="A500" s="353"/>
      <c r="B500" s="354"/>
      <c r="C500" s="354"/>
      <c r="D500" s="353"/>
      <c r="E500" s="353"/>
      <c r="F500" s="353"/>
      <c r="G500" s="353"/>
      <c r="H500" s="353"/>
      <c r="I500" s="353"/>
      <c r="J500" s="353"/>
      <c r="K500" s="353"/>
      <c r="L500" s="353"/>
      <c r="M500" s="353"/>
      <c r="N500" s="353"/>
    </row>
    <row r="501" spans="1:14">
      <c r="A501" s="353"/>
      <c r="B501" s="354"/>
      <c r="C501" s="354"/>
      <c r="D501" s="353"/>
      <c r="E501" s="353"/>
      <c r="F501" s="353"/>
      <c r="G501" s="353"/>
      <c r="H501" s="353"/>
      <c r="I501" s="353"/>
      <c r="J501" s="353"/>
      <c r="K501" s="353"/>
      <c r="L501" s="353"/>
      <c r="M501" s="353"/>
      <c r="N501" s="353"/>
    </row>
    <row r="502" spans="1:14">
      <c r="A502" s="353"/>
      <c r="B502" s="354"/>
      <c r="C502" s="354"/>
      <c r="D502" s="353"/>
      <c r="E502" s="353"/>
      <c r="F502" s="353"/>
      <c r="G502" s="353"/>
      <c r="H502" s="353"/>
      <c r="I502" s="353"/>
      <c r="J502" s="353"/>
      <c r="K502" s="353"/>
      <c r="L502" s="353"/>
      <c r="M502" s="353"/>
      <c r="N502" s="353"/>
    </row>
    <row r="503" spans="1:14">
      <c r="A503" s="353"/>
      <c r="B503" s="354"/>
      <c r="C503" s="354"/>
      <c r="D503" s="353"/>
      <c r="E503" s="353"/>
      <c r="F503" s="353"/>
      <c r="G503" s="353"/>
      <c r="H503" s="353"/>
      <c r="I503" s="353"/>
      <c r="J503" s="353"/>
      <c r="K503" s="353"/>
      <c r="L503" s="353"/>
      <c r="M503" s="353"/>
      <c r="N503" s="353"/>
    </row>
    <row r="504" spans="1:14">
      <c r="A504" s="353"/>
      <c r="B504" s="354"/>
      <c r="C504" s="354"/>
      <c r="D504" s="353"/>
      <c r="E504" s="353"/>
      <c r="F504" s="353"/>
      <c r="G504" s="353"/>
      <c r="H504" s="353"/>
      <c r="I504" s="353"/>
      <c r="J504" s="353"/>
      <c r="K504" s="353"/>
      <c r="L504" s="353"/>
      <c r="M504" s="353"/>
      <c r="N504" s="353"/>
    </row>
    <row r="505" spans="1:14">
      <c r="A505" s="353"/>
      <c r="B505" s="354"/>
      <c r="C505" s="354"/>
      <c r="D505" s="353"/>
      <c r="E505" s="353"/>
      <c r="F505" s="353"/>
      <c r="G505" s="353"/>
      <c r="H505" s="353"/>
      <c r="I505" s="353"/>
      <c r="J505" s="353"/>
      <c r="K505" s="353"/>
      <c r="L505" s="353"/>
      <c r="M505" s="353"/>
      <c r="N505" s="353"/>
    </row>
    <row r="506" spans="1:14">
      <c r="A506" s="353"/>
      <c r="B506" s="354"/>
      <c r="C506" s="354"/>
      <c r="D506" s="353"/>
      <c r="E506" s="353"/>
      <c r="F506" s="353"/>
      <c r="G506" s="353"/>
      <c r="H506" s="353"/>
      <c r="I506" s="353"/>
      <c r="J506" s="353"/>
      <c r="K506" s="353"/>
      <c r="L506" s="353"/>
      <c r="M506" s="353"/>
      <c r="N506" s="353"/>
    </row>
    <row r="507" spans="1:14">
      <c r="A507" s="353"/>
      <c r="B507" s="354"/>
      <c r="C507" s="354"/>
      <c r="D507" s="353"/>
      <c r="E507" s="353"/>
      <c r="F507" s="353"/>
      <c r="G507" s="353"/>
      <c r="H507" s="353"/>
      <c r="I507" s="353"/>
      <c r="J507" s="353"/>
      <c r="K507" s="353"/>
      <c r="L507" s="353"/>
      <c r="M507" s="353"/>
      <c r="N507" s="353"/>
    </row>
    <row r="508" spans="1:14">
      <c r="A508" s="353"/>
      <c r="B508" s="354"/>
      <c r="C508" s="354"/>
      <c r="D508" s="353"/>
      <c r="E508" s="353"/>
      <c r="F508" s="353"/>
      <c r="G508" s="353"/>
      <c r="H508" s="353"/>
      <c r="I508" s="353"/>
      <c r="J508" s="353"/>
      <c r="K508" s="353"/>
      <c r="L508" s="353"/>
      <c r="M508" s="353"/>
      <c r="N508" s="353"/>
    </row>
    <row r="509" spans="1:14">
      <c r="A509" s="353"/>
      <c r="B509" s="354"/>
      <c r="C509" s="354"/>
      <c r="D509" s="353"/>
      <c r="E509" s="353"/>
      <c r="F509" s="353"/>
      <c r="G509" s="353"/>
      <c r="H509" s="353"/>
      <c r="I509" s="353"/>
      <c r="J509" s="353"/>
      <c r="K509" s="353"/>
      <c r="L509" s="353"/>
      <c r="M509" s="353"/>
      <c r="N509" s="353"/>
    </row>
    <row r="510" spans="1:14">
      <c r="A510" s="353"/>
      <c r="B510" s="354"/>
      <c r="C510" s="354"/>
      <c r="D510" s="353"/>
      <c r="E510" s="353"/>
      <c r="F510" s="353"/>
      <c r="G510" s="353"/>
      <c r="H510" s="353"/>
      <c r="I510" s="353"/>
      <c r="J510" s="353"/>
      <c r="K510" s="353"/>
      <c r="L510" s="353"/>
      <c r="M510" s="353"/>
      <c r="N510" s="353"/>
    </row>
    <row r="511" spans="1:14">
      <c r="A511" s="353"/>
      <c r="B511" s="354"/>
      <c r="C511" s="354"/>
      <c r="D511" s="353"/>
      <c r="E511" s="353"/>
      <c r="F511" s="353"/>
      <c r="G511" s="353"/>
      <c r="H511" s="353"/>
      <c r="I511" s="353"/>
      <c r="J511" s="353"/>
      <c r="K511" s="353"/>
      <c r="L511" s="353"/>
      <c r="M511" s="353"/>
      <c r="N511" s="353"/>
    </row>
    <row r="512" spans="1:14">
      <c r="A512" s="353"/>
      <c r="B512" s="354"/>
      <c r="C512" s="354"/>
      <c r="D512" s="353"/>
      <c r="E512" s="353"/>
      <c r="F512" s="353"/>
      <c r="G512" s="353"/>
      <c r="H512" s="353"/>
      <c r="I512" s="353"/>
      <c r="J512" s="353"/>
      <c r="K512" s="353"/>
      <c r="L512" s="353"/>
      <c r="M512" s="353"/>
      <c r="N512" s="353"/>
    </row>
    <row r="513" spans="1:14">
      <c r="A513" s="353"/>
      <c r="B513" s="354"/>
      <c r="C513" s="354"/>
      <c r="D513" s="353"/>
      <c r="E513" s="353"/>
      <c r="F513" s="353"/>
      <c r="G513" s="353"/>
      <c r="H513" s="353"/>
      <c r="I513" s="353"/>
      <c r="J513" s="353"/>
      <c r="K513" s="353"/>
      <c r="L513" s="353"/>
      <c r="M513" s="353"/>
      <c r="N513" s="353"/>
    </row>
    <row r="514" spans="1:14">
      <c r="A514" s="353"/>
      <c r="B514" s="354"/>
      <c r="C514" s="354"/>
      <c r="D514" s="353"/>
      <c r="E514" s="353"/>
      <c r="F514" s="353"/>
      <c r="G514" s="353"/>
      <c r="H514" s="353"/>
      <c r="I514" s="353"/>
      <c r="J514" s="353"/>
      <c r="K514" s="353"/>
      <c r="L514" s="353"/>
      <c r="M514" s="353"/>
      <c r="N514" s="353"/>
    </row>
    <row r="515" spans="1:14">
      <c r="A515" s="353"/>
      <c r="B515" s="354"/>
      <c r="C515" s="354"/>
      <c r="D515" s="353"/>
      <c r="E515" s="353"/>
      <c r="F515" s="353"/>
      <c r="G515" s="353"/>
      <c r="H515" s="353"/>
      <c r="I515" s="353"/>
      <c r="J515" s="353"/>
      <c r="K515" s="353"/>
      <c r="L515" s="353"/>
      <c r="M515" s="353"/>
      <c r="N515" s="353"/>
    </row>
    <row r="516" spans="1:14">
      <c r="A516" s="353"/>
      <c r="B516" s="354"/>
      <c r="C516" s="354"/>
      <c r="D516" s="353"/>
      <c r="E516" s="353"/>
      <c r="F516" s="353"/>
      <c r="G516" s="353"/>
      <c r="H516" s="353"/>
      <c r="I516" s="353"/>
      <c r="J516" s="353"/>
      <c r="K516" s="353"/>
      <c r="L516" s="353"/>
      <c r="M516" s="353"/>
      <c r="N516" s="353"/>
    </row>
    <row r="517" spans="1:14">
      <c r="A517" s="353"/>
      <c r="B517" s="354"/>
      <c r="C517" s="354"/>
      <c r="D517" s="353"/>
      <c r="E517" s="353"/>
      <c r="F517" s="353"/>
      <c r="G517" s="353"/>
      <c r="H517" s="353"/>
      <c r="I517" s="353"/>
      <c r="J517" s="353"/>
      <c r="K517" s="353"/>
      <c r="L517" s="353"/>
      <c r="M517" s="353"/>
      <c r="N517" s="353"/>
    </row>
    <row r="518" spans="1:14">
      <c r="A518" s="353"/>
      <c r="B518" s="354"/>
      <c r="C518" s="354"/>
      <c r="D518" s="353"/>
      <c r="E518" s="353"/>
      <c r="F518" s="353"/>
      <c r="G518" s="353"/>
      <c r="H518" s="353"/>
      <c r="I518" s="353"/>
      <c r="J518" s="353"/>
      <c r="K518" s="353"/>
      <c r="L518" s="353"/>
      <c r="M518" s="353"/>
      <c r="N518" s="353"/>
    </row>
    <row r="519" spans="1:14">
      <c r="A519" s="353"/>
      <c r="B519" s="354"/>
      <c r="C519" s="354"/>
      <c r="D519" s="353"/>
      <c r="E519" s="353"/>
      <c r="F519" s="353"/>
      <c r="G519" s="353"/>
      <c r="H519" s="353"/>
      <c r="I519" s="353"/>
      <c r="J519" s="353"/>
      <c r="K519" s="353"/>
      <c r="L519" s="353"/>
      <c r="M519" s="353"/>
      <c r="N519" s="353"/>
    </row>
    <row r="520" spans="1:14">
      <c r="A520" s="353"/>
      <c r="B520" s="354"/>
      <c r="C520" s="354"/>
      <c r="D520" s="353"/>
      <c r="E520" s="353"/>
      <c r="F520" s="353"/>
      <c r="G520" s="353"/>
      <c r="H520" s="353"/>
      <c r="I520" s="353"/>
      <c r="J520" s="353"/>
      <c r="K520" s="353"/>
      <c r="L520" s="353"/>
      <c r="M520" s="353"/>
      <c r="N520" s="353"/>
    </row>
    <row r="521" spans="1:14">
      <c r="A521" s="353"/>
      <c r="B521" s="354"/>
      <c r="C521" s="354"/>
      <c r="D521" s="353"/>
      <c r="E521" s="353"/>
      <c r="F521" s="353"/>
      <c r="G521" s="353"/>
      <c r="H521" s="353"/>
      <c r="I521" s="353"/>
      <c r="J521" s="353"/>
      <c r="K521" s="353"/>
      <c r="L521" s="353"/>
      <c r="M521" s="353"/>
      <c r="N521" s="353"/>
    </row>
    <row r="522" spans="1:14">
      <c r="A522" s="353"/>
      <c r="B522" s="354"/>
      <c r="C522" s="354"/>
      <c r="D522" s="353"/>
      <c r="E522" s="353"/>
      <c r="F522" s="353"/>
      <c r="G522" s="353"/>
      <c r="H522" s="353"/>
      <c r="I522" s="353"/>
      <c r="J522" s="353"/>
      <c r="K522" s="353"/>
      <c r="L522" s="353"/>
      <c r="M522" s="353"/>
      <c r="N522" s="353"/>
    </row>
    <row r="523" spans="1:14">
      <c r="A523" s="353"/>
      <c r="B523" s="354"/>
      <c r="C523" s="354"/>
      <c r="D523" s="353"/>
      <c r="E523" s="353"/>
      <c r="F523" s="353"/>
      <c r="G523" s="353"/>
      <c r="H523" s="353"/>
      <c r="I523" s="353"/>
      <c r="J523" s="353"/>
      <c r="K523" s="353"/>
      <c r="L523" s="353"/>
      <c r="M523" s="353"/>
      <c r="N523" s="353"/>
    </row>
    <row r="524" spans="1:14">
      <c r="A524" s="353"/>
      <c r="B524" s="354"/>
      <c r="C524" s="354"/>
      <c r="D524" s="353"/>
      <c r="E524" s="353"/>
      <c r="F524" s="353"/>
      <c r="G524" s="353"/>
      <c r="H524" s="353"/>
      <c r="I524" s="353"/>
      <c r="J524" s="353"/>
      <c r="K524" s="353"/>
      <c r="L524" s="353"/>
      <c r="M524" s="353"/>
      <c r="N524" s="353"/>
    </row>
    <row r="525" spans="1:14">
      <c r="A525" s="353"/>
      <c r="B525" s="354"/>
      <c r="C525" s="354"/>
      <c r="D525" s="353"/>
      <c r="E525" s="353"/>
      <c r="F525" s="353"/>
      <c r="G525" s="353"/>
      <c r="H525" s="353"/>
      <c r="I525" s="353"/>
      <c r="J525" s="353"/>
      <c r="K525" s="353"/>
      <c r="L525" s="353"/>
      <c r="M525" s="353"/>
      <c r="N525" s="353"/>
    </row>
    <row r="526" spans="1:14">
      <c r="A526" s="353"/>
      <c r="B526" s="354"/>
      <c r="C526" s="354"/>
      <c r="D526" s="353"/>
      <c r="E526" s="353"/>
      <c r="F526" s="353"/>
      <c r="G526" s="353"/>
      <c r="H526" s="353"/>
      <c r="I526" s="353"/>
      <c r="J526" s="353"/>
      <c r="K526" s="353"/>
      <c r="L526" s="353"/>
      <c r="M526" s="353"/>
      <c r="N526" s="353"/>
    </row>
    <row r="527" spans="1:14">
      <c r="A527" s="353"/>
      <c r="B527" s="354"/>
      <c r="C527" s="354"/>
      <c r="D527" s="353"/>
      <c r="E527" s="353"/>
      <c r="F527" s="353"/>
      <c r="G527" s="353"/>
      <c r="H527" s="353"/>
      <c r="I527" s="353"/>
      <c r="J527" s="353"/>
      <c r="K527" s="353"/>
      <c r="L527" s="353"/>
      <c r="M527" s="353"/>
      <c r="N527" s="353"/>
    </row>
    <row r="528" spans="1:14">
      <c r="A528" s="353"/>
      <c r="B528" s="354"/>
      <c r="C528" s="354"/>
      <c r="D528" s="353"/>
      <c r="E528" s="353"/>
      <c r="F528" s="353"/>
      <c r="G528" s="353"/>
      <c r="H528" s="353"/>
      <c r="I528" s="353"/>
      <c r="J528" s="353"/>
      <c r="K528" s="353"/>
      <c r="L528" s="353"/>
      <c r="M528" s="353"/>
      <c r="N528" s="353"/>
    </row>
    <row r="529" spans="1:14">
      <c r="A529" s="353"/>
      <c r="B529" s="354"/>
      <c r="C529" s="354"/>
      <c r="D529" s="353"/>
      <c r="E529" s="353"/>
      <c r="F529" s="353"/>
      <c r="G529" s="353"/>
      <c r="H529" s="353"/>
      <c r="I529" s="353"/>
      <c r="J529" s="353"/>
      <c r="K529" s="353"/>
      <c r="L529" s="353"/>
      <c r="M529" s="353"/>
      <c r="N529" s="353"/>
    </row>
    <row r="530" spans="1:14">
      <c r="A530" s="353"/>
      <c r="B530" s="354"/>
      <c r="C530" s="354"/>
      <c r="D530" s="353"/>
      <c r="E530" s="353"/>
      <c r="F530" s="353"/>
      <c r="G530" s="353"/>
      <c r="H530" s="353"/>
      <c r="I530" s="353"/>
      <c r="J530" s="353"/>
      <c r="K530" s="353"/>
      <c r="L530" s="353"/>
      <c r="M530" s="353"/>
      <c r="N530" s="353"/>
    </row>
    <row r="531" spans="1:14">
      <c r="A531" s="353"/>
      <c r="B531" s="354"/>
      <c r="C531" s="354"/>
      <c r="D531" s="353"/>
      <c r="E531" s="353"/>
      <c r="F531" s="353"/>
      <c r="G531" s="353"/>
      <c r="H531" s="353"/>
      <c r="I531" s="353"/>
      <c r="J531" s="353"/>
      <c r="K531" s="353"/>
      <c r="L531" s="353"/>
      <c r="M531" s="353"/>
      <c r="N531" s="353"/>
    </row>
    <row r="532" spans="1:14">
      <c r="A532" s="353"/>
      <c r="B532" s="354"/>
      <c r="C532" s="354"/>
      <c r="D532" s="353"/>
      <c r="E532" s="353"/>
      <c r="F532" s="353"/>
      <c r="G532" s="353"/>
      <c r="H532" s="353"/>
      <c r="I532" s="353"/>
      <c r="J532" s="353"/>
      <c r="K532" s="353"/>
      <c r="L532" s="353"/>
      <c r="M532" s="353"/>
      <c r="N532" s="353"/>
    </row>
    <row r="533" spans="1:14">
      <c r="A533" s="353"/>
      <c r="B533" s="354"/>
      <c r="C533" s="354"/>
      <c r="D533" s="353"/>
      <c r="E533" s="353"/>
      <c r="F533" s="353"/>
      <c r="G533" s="353"/>
      <c r="H533" s="353"/>
      <c r="I533" s="353"/>
      <c r="J533" s="353"/>
      <c r="K533" s="353"/>
      <c r="L533" s="353"/>
      <c r="M533" s="353"/>
      <c r="N533" s="353"/>
    </row>
    <row r="534" spans="1:14">
      <c r="A534" s="353"/>
      <c r="B534" s="354"/>
      <c r="C534" s="354"/>
      <c r="D534" s="353"/>
      <c r="E534" s="353"/>
      <c r="F534" s="353"/>
      <c r="G534" s="353"/>
      <c r="H534" s="353"/>
      <c r="I534" s="353"/>
      <c r="J534" s="353"/>
      <c r="K534" s="353"/>
      <c r="L534" s="353"/>
      <c r="M534" s="353"/>
      <c r="N534" s="353"/>
    </row>
    <row r="535" spans="1:14">
      <c r="A535" s="353"/>
      <c r="B535" s="354"/>
      <c r="C535" s="354"/>
      <c r="D535" s="353"/>
      <c r="E535" s="353"/>
      <c r="F535" s="353"/>
      <c r="G535" s="353"/>
      <c r="H535" s="353"/>
      <c r="I535" s="353"/>
      <c r="J535" s="353"/>
      <c r="K535" s="353"/>
      <c r="L535" s="353"/>
      <c r="M535" s="353"/>
      <c r="N535" s="353"/>
    </row>
    <row r="536" spans="1:14">
      <c r="A536" s="353"/>
      <c r="B536" s="354"/>
      <c r="C536" s="354"/>
      <c r="D536" s="353"/>
      <c r="E536" s="353"/>
      <c r="F536" s="353"/>
      <c r="G536" s="353"/>
      <c r="H536" s="353"/>
      <c r="I536" s="353"/>
      <c r="J536" s="353"/>
      <c r="K536" s="353"/>
      <c r="L536" s="353"/>
      <c r="M536" s="353"/>
      <c r="N536" s="353"/>
    </row>
    <row r="537" spans="1:14">
      <c r="A537" s="353"/>
      <c r="B537" s="354"/>
      <c r="C537" s="354"/>
      <c r="D537" s="353"/>
      <c r="E537" s="353"/>
      <c r="F537" s="353"/>
      <c r="G537" s="353"/>
      <c r="H537" s="353"/>
      <c r="I537" s="353"/>
      <c r="J537" s="353"/>
      <c r="K537" s="353"/>
      <c r="L537" s="353"/>
      <c r="M537" s="353"/>
      <c r="N537" s="353"/>
    </row>
    <row r="538" spans="1:14">
      <c r="A538" s="353"/>
      <c r="B538" s="354"/>
      <c r="C538" s="354"/>
      <c r="D538" s="353"/>
      <c r="E538" s="353"/>
      <c r="F538" s="353"/>
      <c r="G538" s="353"/>
      <c r="H538" s="353"/>
      <c r="I538" s="353"/>
      <c r="J538" s="353"/>
      <c r="K538" s="353"/>
      <c r="L538" s="353"/>
      <c r="M538" s="353"/>
      <c r="N538" s="353"/>
    </row>
    <row r="539" spans="1:14">
      <c r="A539" s="353"/>
      <c r="B539" s="354"/>
      <c r="C539" s="354"/>
      <c r="D539" s="353"/>
      <c r="E539" s="353"/>
      <c r="F539" s="353"/>
      <c r="G539" s="353"/>
      <c r="H539" s="353"/>
      <c r="I539" s="353"/>
      <c r="J539" s="353"/>
      <c r="K539" s="353"/>
      <c r="L539" s="353"/>
      <c r="M539" s="353"/>
      <c r="N539" s="353"/>
    </row>
    <row r="540" spans="1:14">
      <c r="A540" s="353"/>
      <c r="B540" s="354"/>
      <c r="C540" s="354"/>
      <c r="D540" s="353"/>
      <c r="E540" s="353"/>
      <c r="F540" s="353"/>
      <c r="G540" s="353"/>
      <c r="H540" s="353"/>
      <c r="I540" s="353"/>
      <c r="J540" s="353"/>
      <c r="K540" s="353"/>
      <c r="L540" s="353"/>
      <c r="M540" s="353"/>
      <c r="N540" s="353"/>
    </row>
    <row r="541" spans="1:14">
      <c r="A541" s="353"/>
      <c r="B541" s="354"/>
      <c r="C541" s="354"/>
      <c r="D541" s="353"/>
      <c r="E541" s="353"/>
      <c r="F541" s="353"/>
      <c r="G541" s="353"/>
      <c r="H541" s="353"/>
      <c r="I541" s="353"/>
      <c r="J541" s="353"/>
      <c r="K541" s="353"/>
      <c r="L541" s="353"/>
      <c r="M541" s="353"/>
      <c r="N541" s="353"/>
    </row>
    <row r="542" spans="1:14">
      <c r="A542" s="353"/>
      <c r="B542" s="354"/>
      <c r="C542" s="354"/>
      <c r="D542" s="353"/>
      <c r="E542" s="353"/>
      <c r="F542" s="353"/>
      <c r="G542" s="353"/>
      <c r="H542" s="353"/>
      <c r="I542" s="353"/>
      <c r="J542" s="353"/>
      <c r="K542" s="353"/>
      <c r="L542" s="353"/>
      <c r="M542" s="353"/>
      <c r="N542" s="353"/>
    </row>
    <row r="543" spans="1:14">
      <c r="A543" s="353"/>
      <c r="B543" s="354"/>
      <c r="C543" s="354"/>
      <c r="D543" s="353"/>
      <c r="E543" s="353"/>
      <c r="F543" s="353"/>
      <c r="G543" s="353"/>
      <c r="H543" s="353"/>
      <c r="I543" s="353"/>
      <c r="J543" s="353"/>
      <c r="K543" s="353"/>
      <c r="L543" s="353"/>
      <c r="M543" s="353"/>
      <c r="N543" s="353"/>
    </row>
    <row r="544" spans="1:14">
      <c r="A544" s="353"/>
      <c r="B544" s="354"/>
      <c r="C544" s="354"/>
      <c r="D544" s="353"/>
      <c r="E544" s="353"/>
      <c r="F544" s="353"/>
      <c r="G544" s="353"/>
      <c r="H544" s="353"/>
      <c r="I544" s="353"/>
      <c r="J544" s="353"/>
      <c r="K544" s="353"/>
      <c r="L544" s="353"/>
      <c r="M544" s="353"/>
      <c r="N544" s="353"/>
    </row>
    <row r="545" spans="1:14">
      <c r="A545" s="353"/>
      <c r="B545" s="354"/>
      <c r="C545" s="354"/>
      <c r="D545" s="353"/>
      <c r="E545" s="353"/>
      <c r="F545" s="353"/>
      <c r="G545" s="353"/>
      <c r="H545" s="353"/>
      <c r="I545" s="353"/>
      <c r="J545" s="353"/>
      <c r="K545" s="353"/>
      <c r="L545" s="353"/>
      <c r="M545" s="353"/>
      <c r="N545" s="353"/>
    </row>
    <row r="546" spans="1:14">
      <c r="A546" s="353"/>
      <c r="B546" s="354"/>
      <c r="C546" s="354"/>
      <c r="D546" s="353"/>
      <c r="E546" s="353"/>
      <c r="F546" s="353"/>
      <c r="G546" s="353"/>
      <c r="H546" s="353"/>
      <c r="I546" s="353"/>
      <c r="J546" s="353"/>
      <c r="K546" s="353"/>
      <c r="L546" s="353"/>
      <c r="M546" s="353"/>
      <c r="N546" s="353"/>
    </row>
    <row r="547" spans="1:14">
      <c r="A547" s="353"/>
      <c r="B547" s="354"/>
      <c r="C547" s="354"/>
      <c r="D547" s="353"/>
      <c r="E547" s="353"/>
      <c r="F547" s="353"/>
      <c r="G547" s="353"/>
      <c r="H547" s="353"/>
      <c r="I547" s="353"/>
      <c r="J547" s="353"/>
      <c r="K547" s="353"/>
      <c r="L547" s="353"/>
      <c r="M547" s="353"/>
      <c r="N547" s="353"/>
    </row>
    <row r="548" spans="1:14">
      <c r="A548" s="353"/>
      <c r="B548" s="354"/>
      <c r="C548" s="354"/>
      <c r="D548" s="353"/>
      <c r="E548" s="353"/>
      <c r="F548" s="353"/>
      <c r="G548" s="353"/>
      <c r="H548" s="353"/>
      <c r="I548" s="353"/>
      <c r="J548" s="353"/>
      <c r="K548" s="353"/>
      <c r="L548" s="353"/>
      <c r="M548" s="353"/>
      <c r="N548" s="353"/>
    </row>
    <row r="549" spans="1:14">
      <c r="A549" s="353"/>
      <c r="B549" s="354"/>
      <c r="C549" s="354"/>
      <c r="D549" s="353"/>
      <c r="E549" s="353"/>
      <c r="F549" s="353"/>
      <c r="G549" s="353"/>
      <c r="H549" s="353"/>
      <c r="I549" s="353"/>
      <c r="J549" s="353"/>
      <c r="K549" s="353"/>
      <c r="L549" s="353"/>
      <c r="M549" s="353"/>
      <c r="N549" s="353"/>
    </row>
    <row r="550" spans="1:14">
      <c r="A550" s="353"/>
      <c r="B550" s="354"/>
      <c r="C550" s="354"/>
      <c r="D550" s="353"/>
      <c r="E550" s="353"/>
      <c r="F550" s="353"/>
      <c r="G550" s="353"/>
      <c r="H550" s="353"/>
      <c r="I550" s="353"/>
      <c r="J550" s="353"/>
      <c r="K550" s="353"/>
      <c r="L550" s="353"/>
      <c r="M550" s="353"/>
      <c r="N550" s="353"/>
    </row>
    <row r="551" spans="1:14">
      <c r="A551" s="353"/>
      <c r="B551" s="354"/>
      <c r="C551" s="354"/>
      <c r="D551" s="353"/>
      <c r="E551" s="353"/>
      <c r="F551" s="353"/>
      <c r="G551" s="353"/>
      <c r="H551" s="353"/>
      <c r="I551" s="353"/>
      <c r="J551" s="353"/>
      <c r="K551" s="353"/>
      <c r="L551" s="353"/>
      <c r="M551" s="353"/>
      <c r="N551" s="353"/>
    </row>
    <row r="552" spans="1:14">
      <c r="A552" s="353"/>
      <c r="B552" s="354"/>
      <c r="C552" s="354"/>
      <c r="D552" s="353"/>
      <c r="E552" s="353"/>
      <c r="F552" s="353"/>
      <c r="G552" s="353"/>
      <c r="H552" s="353"/>
      <c r="I552" s="353"/>
      <c r="J552" s="353"/>
      <c r="K552" s="353"/>
      <c r="L552" s="353"/>
      <c r="M552" s="353"/>
      <c r="N552" s="353"/>
    </row>
    <row r="553" spans="1:14">
      <c r="A553" s="353"/>
      <c r="B553" s="354"/>
      <c r="C553" s="354"/>
      <c r="D553" s="353"/>
      <c r="E553" s="353"/>
      <c r="F553" s="353"/>
      <c r="G553" s="353"/>
      <c r="H553" s="353"/>
      <c r="I553" s="353"/>
      <c r="J553" s="353"/>
      <c r="K553" s="353"/>
      <c r="L553" s="353"/>
      <c r="M553" s="353"/>
      <c r="N553" s="353"/>
    </row>
    <row r="554" spans="1:14">
      <c r="A554" s="353"/>
      <c r="B554" s="354"/>
      <c r="C554" s="354"/>
      <c r="D554" s="353"/>
      <c r="E554" s="353"/>
      <c r="F554" s="353"/>
      <c r="G554" s="353"/>
      <c r="H554" s="353"/>
      <c r="I554" s="353"/>
      <c r="J554" s="353"/>
      <c r="K554" s="353"/>
      <c r="L554" s="353"/>
      <c r="M554" s="353"/>
      <c r="N554" s="353"/>
    </row>
    <row r="555" spans="1:14">
      <c r="A555" s="353"/>
      <c r="B555" s="354"/>
      <c r="C555" s="354"/>
      <c r="D555" s="353"/>
      <c r="E555" s="353"/>
      <c r="F555" s="353"/>
      <c r="G555" s="353"/>
      <c r="H555" s="353"/>
      <c r="I555" s="353"/>
      <c r="J555" s="353"/>
      <c r="K555" s="353"/>
      <c r="L555" s="353"/>
      <c r="M555" s="353"/>
      <c r="N555" s="353"/>
    </row>
    <row r="556" spans="1:14">
      <c r="A556" s="353"/>
      <c r="B556" s="354"/>
      <c r="C556" s="354"/>
      <c r="D556" s="353"/>
      <c r="E556" s="353"/>
      <c r="F556" s="353"/>
      <c r="G556" s="353"/>
      <c r="H556" s="353"/>
      <c r="I556" s="353"/>
      <c r="J556" s="353"/>
      <c r="K556" s="353"/>
      <c r="L556" s="353"/>
      <c r="M556" s="353"/>
      <c r="N556" s="353"/>
    </row>
    <row r="557" spans="1:14">
      <c r="A557" s="353"/>
      <c r="B557" s="354"/>
      <c r="C557" s="354"/>
      <c r="D557" s="353"/>
      <c r="E557" s="353"/>
      <c r="F557" s="353"/>
      <c r="G557" s="353"/>
      <c r="H557" s="353"/>
      <c r="I557" s="353"/>
      <c r="J557" s="353"/>
      <c r="K557" s="353"/>
      <c r="L557" s="353"/>
      <c r="M557" s="353"/>
      <c r="N557" s="353"/>
    </row>
    <row r="558" spans="1:14">
      <c r="A558" s="353"/>
      <c r="B558" s="354"/>
      <c r="C558" s="354"/>
      <c r="D558" s="353"/>
      <c r="E558" s="353"/>
      <c r="F558" s="353"/>
      <c r="G558" s="353"/>
      <c r="H558" s="353"/>
      <c r="I558" s="353"/>
      <c r="J558" s="353"/>
      <c r="K558" s="353"/>
      <c r="L558" s="353"/>
      <c r="M558" s="353"/>
      <c r="N558" s="353"/>
    </row>
    <row r="559" spans="1:14">
      <c r="A559" s="353"/>
      <c r="B559" s="354"/>
      <c r="C559" s="354"/>
      <c r="D559" s="353"/>
      <c r="E559" s="353"/>
      <c r="F559" s="353"/>
      <c r="G559" s="353"/>
      <c r="H559" s="353"/>
      <c r="I559" s="353"/>
      <c r="J559" s="353"/>
      <c r="K559" s="353"/>
      <c r="L559" s="353"/>
      <c r="M559" s="353"/>
      <c r="N559" s="353"/>
    </row>
    <row r="560" spans="1:14">
      <c r="A560" s="353"/>
      <c r="B560" s="354"/>
      <c r="C560" s="354"/>
      <c r="D560" s="353"/>
      <c r="E560" s="353"/>
      <c r="F560" s="353"/>
      <c r="G560" s="353"/>
      <c r="H560" s="353"/>
      <c r="I560" s="353"/>
      <c r="J560" s="353"/>
      <c r="K560" s="353"/>
      <c r="L560" s="353"/>
      <c r="M560" s="353"/>
      <c r="N560" s="353"/>
    </row>
    <row r="561" spans="1:14">
      <c r="A561" s="353"/>
      <c r="B561" s="354"/>
      <c r="C561" s="354"/>
      <c r="D561" s="353"/>
      <c r="E561" s="353"/>
      <c r="F561" s="353"/>
      <c r="G561" s="353"/>
      <c r="H561" s="353"/>
      <c r="I561" s="353"/>
      <c r="J561" s="353"/>
      <c r="K561" s="353"/>
      <c r="L561" s="353"/>
      <c r="M561" s="353"/>
      <c r="N561" s="353"/>
    </row>
    <row r="562" spans="1:14">
      <c r="A562" s="353"/>
      <c r="B562" s="354"/>
      <c r="C562" s="354"/>
      <c r="D562" s="353"/>
      <c r="E562" s="353"/>
      <c r="F562" s="353"/>
      <c r="G562" s="353"/>
      <c r="H562" s="353"/>
      <c r="I562" s="353"/>
      <c r="J562" s="353"/>
      <c r="K562" s="353"/>
      <c r="L562" s="353"/>
      <c r="M562" s="353"/>
      <c r="N562" s="353"/>
    </row>
    <row r="563" spans="1:14">
      <c r="A563" s="353"/>
      <c r="B563" s="354"/>
      <c r="C563" s="354"/>
      <c r="D563" s="353"/>
      <c r="E563" s="353"/>
      <c r="F563" s="353"/>
      <c r="G563" s="353"/>
      <c r="H563" s="353"/>
      <c r="I563" s="353"/>
      <c r="J563" s="353"/>
      <c r="K563" s="353"/>
      <c r="L563" s="353"/>
      <c r="M563" s="353"/>
      <c r="N563" s="353"/>
    </row>
    <row r="564" spans="1:14">
      <c r="A564" s="353"/>
      <c r="B564" s="354"/>
      <c r="C564" s="354"/>
      <c r="D564" s="353"/>
      <c r="E564" s="353"/>
      <c r="F564" s="353"/>
      <c r="G564" s="353"/>
      <c r="H564" s="353"/>
      <c r="I564" s="353"/>
      <c r="J564" s="353"/>
      <c r="K564" s="353"/>
      <c r="L564" s="353"/>
      <c r="M564" s="353"/>
      <c r="N564" s="353"/>
    </row>
    <row r="565" spans="1:14">
      <c r="A565" s="353"/>
      <c r="B565" s="354"/>
      <c r="C565" s="354"/>
      <c r="D565" s="353"/>
      <c r="E565" s="353"/>
      <c r="F565" s="353"/>
      <c r="G565" s="353"/>
      <c r="H565" s="353"/>
      <c r="I565" s="353"/>
      <c r="J565" s="353"/>
      <c r="K565" s="353"/>
      <c r="L565" s="353"/>
      <c r="M565" s="353"/>
      <c r="N565" s="353"/>
    </row>
    <row r="566" spans="1:14">
      <c r="A566" s="353"/>
      <c r="B566" s="354"/>
      <c r="C566" s="354"/>
      <c r="D566" s="353"/>
      <c r="E566" s="353"/>
      <c r="F566" s="353"/>
      <c r="G566" s="353"/>
      <c r="H566" s="353"/>
      <c r="I566" s="353"/>
      <c r="J566" s="353"/>
      <c r="K566" s="353"/>
      <c r="L566" s="353"/>
      <c r="M566" s="353"/>
      <c r="N566" s="353"/>
    </row>
    <row r="567" spans="1:14">
      <c r="A567" s="353"/>
      <c r="B567" s="354"/>
      <c r="C567" s="354"/>
      <c r="D567" s="353"/>
      <c r="E567" s="353"/>
      <c r="F567" s="353"/>
      <c r="G567" s="353"/>
      <c r="H567" s="353"/>
      <c r="I567" s="353"/>
      <c r="J567" s="353"/>
      <c r="K567" s="353"/>
      <c r="L567" s="353"/>
      <c r="M567" s="353"/>
      <c r="N567" s="353"/>
    </row>
    <row r="568" spans="1:14">
      <c r="A568" s="353"/>
      <c r="B568" s="354"/>
      <c r="C568" s="354"/>
      <c r="D568" s="353"/>
      <c r="E568" s="353"/>
      <c r="F568" s="353"/>
      <c r="G568" s="353"/>
      <c r="H568" s="353"/>
      <c r="I568" s="353"/>
      <c r="J568" s="353"/>
      <c r="K568" s="353"/>
      <c r="L568" s="353"/>
      <c r="M568" s="353"/>
      <c r="N568" s="353"/>
    </row>
    <row r="569" spans="1:14">
      <c r="A569" s="353"/>
      <c r="B569" s="354"/>
      <c r="C569" s="354"/>
      <c r="D569" s="353"/>
      <c r="E569" s="353"/>
      <c r="F569" s="353"/>
      <c r="G569" s="353"/>
      <c r="H569" s="353"/>
      <c r="I569" s="353"/>
      <c r="J569" s="353"/>
      <c r="K569" s="353"/>
      <c r="L569" s="353"/>
      <c r="M569" s="353"/>
      <c r="N569" s="353"/>
    </row>
    <row r="570" spans="1:14">
      <c r="A570" s="353"/>
      <c r="B570" s="354"/>
      <c r="C570" s="354"/>
      <c r="D570" s="353"/>
      <c r="E570" s="353"/>
      <c r="F570" s="353"/>
      <c r="G570" s="353"/>
      <c r="H570" s="353"/>
      <c r="I570" s="353"/>
      <c r="J570" s="353"/>
      <c r="K570" s="353"/>
      <c r="L570" s="353"/>
      <c r="M570" s="353"/>
      <c r="N570" s="353"/>
    </row>
    <row r="571" spans="1:14">
      <c r="A571" s="353"/>
      <c r="B571" s="354"/>
      <c r="C571" s="354"/>
      <c r="D571" s="353"/>
      <c r="E571" s="353"/>
      <c r="F571" s="353"/>
      <c r="G571" s="353"/>
      <c r="H571" s="353"/>
      <c r="I571" s="353"/>
      <c r="J571" s="353"/>
      <c r="K571" s="353"/>
      <c r="L571" s="353"/>
      <c r="M571" s="353"/>
      <c r="N571" s="353"/>
    </row>
    <row r="572" spans="1:14">
      <c r="A572" s="353"/>
      <c r="B572" s="354"/>
      <c r="C572" s="354"/>
      <c r="D572" s="353"/>
      <c r="E572" s="353"/>
      <c r="F572" s="353"/>
      <c r="G572" s="353"/>
      <c r="H572" s="353"/>
      <c r="I572" s="353"/>
      <c r="J572" s="353"/>
      <c r="K572" s="353"/>
      <c r="L572" s="353"/>
      <c r="M572" s="353"/>
      <c r="N572" s="353"/>
    </row>
    <row r="573" spans="1:14">
      <c r="A573" s="353"/>
      <c r="B573" s="354"/>
      <c r="C573" s="354"/>
      <c r="D573" s="353"/>
      <c r="E573" s="353"/>
      <c r="F573" s="353"/>
      <c r="G573" s="353"/>
      <c r="H573" s="353"/>
      <c r="I573" s="353"/>
      <c r="J573" s="353"/>
      <c r="K573" s="353"/>
      <c r="L573" s="353"/>
      <c r="M573" s="353"/>
      <c r="N573" s="353"/>
    </row>
    <row r="574" spans="1:14">
      <c r="A574" s="353"/>
      <c r="B574" s="354"/>
      <c r="C574" s="354"/>
      <c r="D574" s="353"/>
      <c r="E574" s="353"/>
      <c r="F574" s="353"/>
      <c r="G574" s="353"/>
      <c r="H574" s="353"/>
      <c r="I574" s="353"/>
      <c r="J574" s="353"/>
      <c r="K574" s="353"/>
      <c r="L574" s="353"/>
      <c r="M574" s="353"/>
      <c r="N574" s="353"/>
    </row>
    <row r="575" spans="1:14">
      <c r="A575" s="353"/>
      <c r="B575" s="354"/>
      <c r="C575" s="354"/>
      <c r="D575" s="353"/>
      <c r="E575" s="353"/>
      <c r="F575" s="353"/>
      <c r="G575" s="353"/>
      <c r="H575" s="353"/>
      <c r="I575" s="353"/>
      <c r="J575" s="353"/>
      <c r="K575" s="353"/>
      <c r="L575" s="353"/>
      <c r="M575" s="353"/>
      <c r="N575" s="353"/>
    </row>
    <row r="576" spans="1:14">
      <c r="A576" s="353"/>
      <c r="B576" s="354"/>
      <c r="C576" s="354"/>
      <c r="D576" s="353"/>
      <c r="E576" s="353"/>
      <c r="F576" s="353"/>
      <c r="G576" s="353"/>
      <c r="H576" s="353"/>
      <c r="I576" s="353"/>
      <c r="J576" s="353"/>
      <c r="K576" s="353"/>
      <c r="L576" s="353"/>
      <c r="M576" s="353"/>
      <c r="N576" s="353"/>
    </row>
    <row r="577" spans="1:14">
      <c r="A577" s="353"/>
      <c r="B577" s="354"/>
      <c r="C577" s="354"/>
      <c r="D577" s="353"/>
      <c r="E577" s="353"/>
      <c r="F577" s="353"/>
      <c r="G577" s="353"/>
      <c r="H577" s="353"/>
      <c r="I577" s="353"/>
      <c r="J577" s="353"/>
      <c r="K577" s="353"/>
      <c r="L577" s="353"/>
      <c r="M577" s="353"/>
      <c r="N577" s="353"/>
    </row>
    <row r="578" spans="1:14">
      <c r="A578" s="353"/>
      <c r="B578" s="354"/>
      <c r="C578" s="354"/>
      <c r="D578" s="353"/>
      <c r="E578" s="353"/>
      <c r="F578" s="353"/>
      <c r="G578" s="353"/>
      <c r="H578" s="353"/>
      <c r="I578" s="353"/>
      <c r="J578" s="353"/>
      <c r="K578" s="353"/>
      <c r="L578" s="353"/>
      <c r="M578" s="353"/>
      <c r="N578" s="353"/>
    </row>
    <row r="579" spans="1:14">
      <c r="A579" s="353"/>
      <c r="B579" s="354"/>
      <c r="C579" s="354"/>
      <c r="D579" s="353"/>
      <c r="E579" s="353"/>
      <c r="F579" s="353"/>
      <c r="G579" s="353"/>
      <c r="H579" s="353"/>
      <c r="I579" s="353"/>
      <c r="J579" s="353"/>
      <c r="K579" s="353"/>
      <c r="L579" s="353"/>
      <c r="M579" s="353"/>
      <c r="N579" s="353"/>
    </row>
    <row r="580" spans="1:14">
      <c r="A580" s="353"/>
      <c r="B580" s="354"/>
      <c r="C580" s="354"/>
      <c r="D580" s="353"/>
      <c r="E580" s="353"/>
      <c r="F580" s="353"/>
      <c r="G580" s="353"/>
      <c r="H580" s="353"/>
      <c r="I580" s="353"/>
      <c r="J580" s="353"/>
      <c r="K580" s="353"/>
      <c r="L580" s="353"/>
      <c r="M580" s="353"/>
      <c r="N580" s="353"/>
    </row>
    <row r="581" spans="1:14">
      <c r="A581" s="353"/>
      <c r="B581" s="354"/>
      <c r="C581" s="354"/>
      <c r="D581" s="353"/>
      <c r="E581" s="353"/>
      <c r="F581" s="353"/>
      <c r="G581" s="353"/>
      <c r="H581" s="353"/>
      <c r="I581" s="353"/>
      <c r="J581" s="353"/>
      <c r="K581" s="353"/>
      <c r="L581" s="353"/>
      <c r="M581" s="353"/>
      <c r="N581" s="353"/>
    </row>
    <row r="582" spans="1:14">
      <c r="A582" s="353"/>
      <c r="B582" s="354"/>
      <c r="C582" s="354"/>
      <c r="D582" s="353"/>
      <c r="E582" s="353"/>
      <c r="F582" s="353"/>
      <c r="G582" s="353"/>
      <c r="H582" s="353"/>
      <c r="I582" s="353"/>
      <c r="J582" s="353"/>
      <c r="K582" s="353"/>
      <c r="L582" s="353"/>
      <c r="M582" s="353"/>
      <c r="N582" s="353"/>
    </row>
    <row r="583" spans="1:14">
      <c r="A583" s="353"/>
      <c r="B583" s="354"/>
      <c r="C583" s="354"/>
      <c r="D583" s="353"/>
      <c r="E583" s="353"/>
      <c r="F583" s="353"/>
      <c r="G583" s="353"/>
      <c r="H583" s="353"/>
      <c r="I583" s="353"/>
      <c r="J583" s="353"/>
      <c r="K583" s="353"/>
      <c r="L583" s="353"/>
      <c r="M583" s="353"/>
      <c r="N583" s="353"/>
    </row>
    <row r="584" spans="1:14">
      <c r="A584" s="353"/>
      <c r="B584" s="354"/>
      <c r="C584" s="354"/>
      <c r="D584" s="353"/>
      <c r="E584" s="353"/>
      <c r="F584" s="353"/>
      <c r="G584" s="353"/>
      <c r="H584" s="353"/>
      <c r="I584" s="353"/>
      <c r="J584" s="353"/>
      <c r="K584" s="353"/>
      <c r="L584" s="353"/>
      <c r="M584" s="353"/>
      <c r="N584" s="353"/>
    </row>
    <row r="585" spans="1:14">
      <c r="A585" s="353"/>
      <c r="B585" s="354"/>
      <c r="C585" s="354"/>
      <c r="D585" s="353"/>
      <c r="E585" s="353"/>
      <c r="F585" s="353"/>
      <c r="G585" s="353"/>
      <c r="H585" s="353"/>
      <c r="I585" s="353"/>
      <c r="J585" s="353"/>
      <c r="K585" s="353"/>
      <c r="L585" s="353"/>
      <c r="M585" s="353"/>
      <c r="N585" s="353"/>
    </row>
    <row r="586" spans="1:14">
      <c r="A586" s="353"/>
      <c r="B586" s="354"/>
      <c r="C586" s="354"/>
      <c r="D586" s="353"/>
      <c r="E586" s="353"/>
      <c r="F586" s="353"/>
      <c r="G586" s="353"/>
      <c r="H586" s="353"/>
      <c r="I586" s="353"/>
      <c r="J586" s="353"/>
      <c r="K586" s="353"/>
      <c r="L586" s="353"/>
      <c r="M586" s="353"/>
      <c r="N586" s="353"/>
    </row>
    <row r="587" spans="1:14">
      <c r="A587" s="353"/>
      <c r="B587" s="354"/>
      <c r="C587" s="354"/>
      <c r="D587" s="353"/>
      <c r="E587" s="353"/>
      <c r="F587" s="353"/>
      <c r="G587" s="353"/>
      <c r="H587" s="353"/>
      <c r="I587" s="353"/>
      <c r="J587" s="353"/>
      <c r="K587" s="353"/>
      <c r="L587" s="353"/>
      <c r="M587" s="353"/>
      <c r="N587" s="353"/>
    </row>
    <row r="588" spans="1:14">
      <c r="A588" s="353"/>
      <c r="B588" s="354"/>
      <c r="C588" s="354"/>
      <c r="D588" s="353"/>
      <c r="E588" s="353"/>
      <c r="F588" s="353"/>
      <c r="G588" s="353"/>
      <c r="H588" s="353"/>
      <c r="I588" s="353"/>
      <c r="J588" s="353"/>
      <c r="K588" s="353"/>
      <c r="L588" s="353"/>
      <c r="M588" s="353"/>
      <c r="N588" s="353"/>
    </row>
    <row r="589" spans="1:14">
      <c r="A589" s="353"/>
      <c r="B589" s="354"/>
      <c r="C589" s="354"/>
      <c r="D589" s="353"/>
      <c r="E589" s="353"/>
      <c r="F589" s="353"/>
      <c r="G589" s="353"/>
      <c r="H589" s="353"/>
      <c r="I589" s="353"/>
      <c r="J589" s="353"/>
      <c r="K589" s="353"/>
      <c r="L589" s="353"/>
      <c r="M589" s="353"/>
      <c r="N589" s="353"/>
    </row>
    <row r="590" spans="1:14">
      <c r="A590" s="353"/>
      <c r="B590" s="354"/>
      <c r="C590" s="354"/>
      <c r="D590" s="353"/>
      <c r="E590" s="353"/>
      <c r="F590" s="353"/>
      <c r="G590" s="353"/>
      <c r="H590" s="353"/>
      <c r="I590" s="353"/>
      <c r="J590" s="353"/>
      <c r="K590" s="353"/>
      <c r="L590" s="353"/>
      <c r="M590" s="353"/>
      <c r="N590" s="353"/>
    </row>
    <row r="591" spans="1:14">
      <c r="A591" s="353"/>
      <c r="B591" s="354"/>
      <c r="C591" s="354"/>
      <c r="D591" s="353"/>
      <c r="E591" s="353"/>
      <c r="F591" s="353"/>
      <c r="G591" s="353"/>
      <c r="H591" s="353"/>
      <c r="I591" s="353"/>
      <c r="J591" s="353"/>
      <c r="K591" s="353"/>
      <c r="L591" s="353"/>
      <c r="M591" s="353"/>
      <c r="N591" s="353"/>
    </row>
    <row r="592" spans="1:14">
      <c r="A592" s="353"/>
      <c r="B592" s="354"/>
      <c r="C592" s="354"/>
      <c r="D592" s="353"/>
      <c r="E592" s="353"/>
      <c r="F592" s="353"/>
      <c r="G592" s="353"/>
      <c r="H592" s="353"/>
      <c r="I592" s="353"/>
      <c r="J592" s="353"/>
      <c r="K592" s="353"/>
      <c r="L592" s="353"/>
      <c r="M592" s="353"/>
      <c r="N592" s="353"/>
    </row>
    <row r="593" spans="1:14">
      <c r="A593" s="353"/>
      <c r="B593" s="354"/>
      <c r="C593" s="354"/>
      <c r="D593" s="353"/>
      <c r="E593" s="353"/>
      <c r="F593" s="353"/>
      <c r="G593" s="353"/>
      <c r="H593" s="353"/>
      <c r="I593" s="353"/>
      <c r="J593" s="353"/>
      <c r="K593" s="353"/>
      <c r="L593" s="353"/>
      <c r="M593" s="353"/>
      <c r="N593" s="353"/>
    </row>
    <row r="594" spans="1:14">
      <c r="A594" s="353"/>
      <c r="B594" s="354"/>
      <c r="C594" s="354"/>
      <c r="D594" s="353"/>
      <c r="E594" s="353"/>
      <c r="F594" s="353"/>
      <c r="G594" s="353"/>
      <c r="H594" s="353"/>
      <c r="I594" s="353"/>
      <c r="J594" s="353"/>
      <c r="K594" s="353"/>
      <c r="L594" s="353"/>
      <c r="M594" s="353"/>
      <c r="N594" s="353"/>
    </row>
    <row r="595" spans="1:14">
      <c r="A595" s="353"/>
      <c r="B595" s="354"/>
      <c r="C595" s="354"/>
      <c r="D595" s="353"/>
      <c r="E595" s="353"/>
      <c r="F595" s="353"/>
      <c r="G595" s="353"/>
      <c r="H595" s="353"/>
      <c r="I595" s="353"/>
      <c r="J595" s="353"/>
      <c r="K595" s="353"/>
      <c r="L595" s="353"/>
      <c r="M595" s="353"/>
      <c r="N595" s="353"/>
    </row>
    <row r="596" spans="1:14">
      <c r="A596" s="353"/>
      <c r="B596" s="354"/>
      <c r="C596" s="354"/>
      <c r="D596" s="353"/>
      <c r="E596" s="353"/>
      <c r="F596" s="353"/>
      <c r="G596" s="353"/>
      <c r="H596" s="353"/>
      <c r="I596" s="353"/>
      <c r="J596" s="353"/>
      <c r="K596" s="353"/>
      <c r="L596" s="353"/>
      <c r="M596" s="353"/>
      <c r="N596" s="353"/>
    </row>
    <row r="597" spans="1:14">
      <c r="A597" s="353"/>
      <c r="B597" s="354"/>
      <c r="C597" s="354"/>
      <c r="D597" s="353"/>
      <c r="E597" s="353"/>
      <c r="F597" s="353"/>
      <c r="G597" s="353"/>
      <c r="H597" s="353"/>
      <c r="I597" s="353"/>
      <c r="J597" s="353"/>
      <c r="K597" s="353"/>
      <c r="L597" s="353"/>
      <c r="M597" s="353"/>
      <c r="N597" s="353"/>
    </row>
    <row r="598" spans="1:14">
      <c r="A598" s="353"/>
      <c r="B598" s="354"/>
      <c r="C598" s="354"/>
      <c r="D598" s="353"/>
      <c r="E598" s="353"/>
      <c r="F598" s="353"/>
      <c r="G598" s="353"/>
      <c r="H598" s="353"/>
      <c r="I598" s="353"/>
      <c r="J598" s="353"/>
      <c r="K598" s="353"/>
      <c r="L598" s="353"/>
      <c r="M598" s="353"/>
      <c r="N598" s="353"/>
    </row>
    <row r="599" spans="1:14">
      <c r="A599" s="353"/>
      <c r="B599" s="354"/>
      <c r="C599" s="354"/>
      <c r="D599" s="353"/>
      <c r="E599" s="353"/>
      <c r="F599" s="353"/>
      <c r="G599" s="353"/>
      <c r="H599" s="353"/>
      <c r="I599" s="353"/>
      <c r="J599" s="353"/>
      <c r="K599" s="353"/>
      <c r="L599" s="353"/>
      <c r="M599" s="353"/>
      <c r="N599" s="353"/>
    </row>
    <row r="600" spans="1:14">
      <c r="A600" s="353"/>
      <c r="B600" s="354"/>
      <c r="C600" s="354"/>
      <c r="D600" s="353"/>
      <c r="E600" s="353"/>
      <c r="F600" s="353"/>
      <c r="G600" s="353"/>
      <c r="H600" s="353"/>
      <c r="I600" s="353"/>
      <c r="J600" s="353"/>
      <c r="K600" s="353"/>
      <c r="L600" s="353"/>
      <c r="M600" s="353"/>
      <c r="N600" s="353"/>
    </row>
    <row r="601" spans="1:14">
      <c r="A601" s="353"/>
      <c r="B601" s="354"/>
      <c r="C601" s="354"/>
      <c r="D601" s="353"/>
      <c r="E601" s="353"/>
      <c r="F601" s="353"/>
      <c r="G601" s="353"/>
      <c r="H601" s="353"/>
      <c r="I601" s="353"/>
      <c r="J601" s="353"/>
      <c r="K601" s="353"/>
      <c r="L601" s="353"/>
      <c r="M601" s="353"/>
      <c r="N601" s="353"/>
    </row>
    <row r="602" spans="1:14">
      <c r="A602" s="353"/>
      <c r="B602" s="354"/>
      <c r="C602" s="354"/>
      <c r="D602" s="353"/>
      <c r="E602" s="353"/>
      <c r="F602" s="353"/>
      <c r="G602" s="353"/>
      <c r="H602" s="353"/>
      <c r="I602" s="353"/>
      <c r="J602" s="353"/>
      <c r="K602" s="353"/>
      <c r="L602" s="353"/>
      <c r="M602" s="353"/>
      <c r="N602" s="353"/>
    </row>
    <row r="603" spans="1:14">
      <c r="A603" s="353"/>
      <c r="B603" s="354"/>
      <c r="C603" s="354"/>
      <c r="D603" s="353"/>
      <c r="E603" s="353"/>
      <c r="F603" s="353"/>
      <c r="G603" s="353"/>
      <c r="H603" s="353"/>
      <c r="I603" s="353"/>
      <c r="J603" s="353"/>
      <c r="K603" s="353"/>
      <c r="L603" s="353"/>
      <c r="M603" s="353"/>
      <c r="N603" s="353"/>
    </row>
    <row r="604" spans="1:14">
      <c r="A604" s="353"/>
      <c r="B604" s="354"/>
      <c r="C604" s="354"/>
      <c r="D604" s="353"/>
      <c r="E604" s="353"/>
      <c r="F604" s="353"/>
      <c r="G604" s="353"/>
      <c r="H604" s="353"/>
      <c r="I604" s="353"/>
      <c r="J604" s="353"/>
      <c r="K604" s="353"/>
      <c r="L604" s="353"/>
      <c r="M604" s="353"/>
      <c r="N604" s="353"/>
    </row>
    <row r="605" spans="1:14">
      <c r="A605" s="353"/>
      <c r="B605" s="354"/>
      <c r="C605" s="354"/>
      <c r="D605" s="353"/>
      <c r="E605" s="353"/>
      <c r="F605" s="353"/>
      <c r="G605" s="353"/>
      <c r="H605" s="353"/>
      <c r="I605" s="353"/>
      <c r="J605" s="353"/>
      <c r="K605" s="353"/>
      <c r="L605" s="353"/>
      <c r="M605" s="353"/>
      <c r="N605" s="353"/>
    </row>
    <row r="606" spans="1:14">
      <c r="A606" s="353"/>
      <c r="B606" s="354"/>
      <c r="C606" s="354"/>
      <c r="D606" s="353"/>
      <c r="E606" s="353"/>
      <c r="F606" s="353"/>
      <c r="G606" s="353"/>
      <c r="H606" s="353"/>
      <c r="I606" s="353"/>
      <c r="J606" s="353"/>
      <c r="K606" s="353"/>
      <c r="L606" s="353"/>
      <c r="M606" s="353"/>
      <c r="N606" s="353"/>
    </row>
    <row r="607" spans="1:14">
      <c r="A607" s="353"/>
      <c r="B607" s="354"/>
      <c r="C607" s="354"/>
      <c r="D607" s="353"/>
      <c r="E607" s="353"/>
      <c r="F607" s="353"/>
      <c r="G607" s="353"/>
      <c r="H607" s="353"/>
      <c r="I607" s="353"/>
      <c r="J607" s="353"/>
      <c r="K607" s="353"/>
      <c r="L607" s="353"/>
      <c r="M607" s="353"/>
      <c r="N607" s="353"/>
    </row>
    <row r="608" spans="1:14">
      <c r="A608" s="353"/>
      <c r="B608" s="354"/>
      <c r="C608" s="354"/>
      <c r="D608" s="353"/>
      <c r="E608" s="353"/>
      <c r="F608" s="353"/>
      <c r="G608" s="353"/>
      <c r="H608" s="353"/>
      <c r="I608" s="353"/>
      <c r="J608" s="353"/>
      <c r="K608" s="353"/>
      <c r="L608" s="353"/>
      <c r="M608" s="353"/>
      <c r="N608" s="353"/>
    </row>
    <row r="609" spans="1:14">
      <c r="A609" s="353"/>
      <c r="B609" s="354"/>
      <c r="C609" s="354"/>
      <c r="D609" s="353"/>
      <c r="E609" s="353"/>
      <c r="F609" s="353"/>
      <c r="G609" s="353"/>
      <c r="H609" s="353"/>
      <c r="I609" s="353"/>
      <c r="J609" s="353"/>
      <c r="K609" s="353"/>
      <c r="L609" s="353"/>
      <c r="M609" s="353"/>
      <c r="N609" s="353"/>
    </row>
    <row r="610" spans="1:14">
      <c r="A610" s="353"/>
      <c r="B610" s="354"/>
      <c r="C610" s="354"/>
      <c r="D610" s="353"/>
      <c r="E610" s="353"/>
      <c r="F610" s="353"/>
      <c r="G610" s="353"/>
      <c r="H610" s="353"/>
      <c r="I610" s="353"/>
      <c r="J610" s="353"/>
      <c r="K610" s="353"/>
      <c r="L610" s="353"/>
      <c r="M610" s="353"/>
      <c r="N610" s="353"/>
    </row>
    <row r="611" spans="1:14">
      <c r="A611" s="353"/>
      <c r="B611" s="354"/>
      <c r="C611" s="354"/>
      <c r="D611" s="353"/>
      <c r="E611" s="353"/>
      <c r="F611" s="353"/>
      <c r="G611" s="353"/>
      <c r="H611" s="353"/>
      <c r="I611" s="353"/>
      <c r="J611" s="353"/>
      <c r="K611" s="353"/>
      <c r="L611" s="353"/>
      <c r="M611" s="353"/>
      <c r="N611" s="353"/>
    </row>
    <row r="612" spans="1:14">
      <c r="A612" s="353"/>
      <c r="B612" s="354"/>
      <c r="C612" s="354"/>
      <c r="D612" s="353"/>
      <c r="E612" s="353"/>
      <c r="F612" s="353"/>
      <c r="G612" s="353"/>
      <c r="H612" s="353"/>
      <c r="I612" s="353"/>
      <c r="J612" s="353"/>
      <c r="K612" s="353"/>
      <c r="L612" s="353"/>
      <c r="M612" s="353"/>
      <c r="N612" s="353"/>
    </row>
    <row r="613" spans="1:14">
      <c r="A613" s="353"/>
      <c r="B613" s="354"/>
      <c r="C613" s="354"/>
      <c r="D613" s="353"/>
      <c r="E613" s="353"/>
      <c r="F613" s="353"/>
      <c r="G613" s="353"/>
      <c r="H613" s="353"/>
      <c r="I613" s="353"/>
      <c r="J613" s="353"/>
      <c r="K613" s="353"/>
      <c r="L613" s="353"/>
      <c r="M613" s="353"/>
      <c r="N613" s="353"/>
    </row>
    <row r="614" spans="1:14">
      <c r="A614" s="353"/>
      <c r="B614" s="354"/>
      <c r="C614" s="354"/>
      <c r="D614" s="353"/>
      <c r="E614" s="353"/>
      <c r="F614" s="353"/>
      <c r="G614" s="353"/>
      <c r="H614" s="353"/>
      <c r="I614" s="353"/>
      <c r="J614" s="353"/>
      <c r="K614" s="353"/>
      <c r="L614" s="353"/>
      <c r="M614" s="353"/>
      <c r="N614" s="353"/>
    </row>
    <row r="615" spans="1:14">
      <c r="A615" s="353"/>
      <c r="B615" s="354"/>
      <c r="C615" s="354"/>
      <c r="D615" s="353"/>
      <c r="E615" s="353"/>
      <c r="F615" s="353"/>
      <c r="G615" s="353"/>
      <c r="H615" s="353"/>
      <c r="I615" s="353"/>
      <c r="J615" s="353"/>
      <c r="K615" s="353"/>
      <c r="L615" s="353"/>
      <c r="M615" s="353"/>
      <c r="N615" s="353"/>
    </row>
    <row r="616" spans="1:14">
      <c r="A616" s="353"/>
      <c r="B616" s="354"/>
      <c r="C616" s="354"/>
      <c r="D616" s="353"/>
      <c r="E616" s="353"/>
      <c r="F616" s="353"/>
      <c r="G616" s="353"/>
      <c r="H616" s="353"/>
      <c r="I616" s="353"/>
      <c r="J616" s="353"/>
      <c r="K616" s="353"/>
      <c r="L616" s="353"/>
      <c r="M616" s="353"/>
      <c r="N616" s="353"/>
    </row>
    <row r="617" spans="1:14">
      <c r="A617" s="353"/>
      <c r="B617" s="354"/>
      <c r="C617" s="354"/>
      <c r="D617" s="353"/>
      <c r="E617" s="353"/>
      <c r="F617" s="353"/>
      <c r="G617" s="353"/>
      <c r="H617" s="353"/>
      <c r="I617" s="353"/>
      <c r="J617" s="353"/>
      <c r="K617" s="353"/>
      <c r="L617" s="353"/>
      <c r="M617" s="353"/>
      <c r="N617" s="353"/>
    </row>
    <row r="618" spans="1:14">
      <c r="A618" s="353"/>
      <c r="B618" s="354"/>
      <c r="C618" s="354"/>
      <c r="D618" s="353"/>
      <c r="E618" s="353"/>
      <c r="F618" s="353"/>
      <c r="G618" s="353"/>
      <c r="H618" s="353"/>
      <c r="I618" s="353"/>
      <c r="J618" s="353"/>
      <c r="K618" s="353"/>
      <c r="L618" s="353"/>
      <c r="M618" s="353"/>
      <c r="N618" s="353"/>
    </row>
    <row r="619" spans="1:14">
      <c r="A619" s="353"/>
      <c r="B619" s="354"/>
      <c r="C619" s="354"/>
      <c r="D619" s="353"/>
      <c r="E619" s="353"/>
      <c r="F619" s="353"/>
      <c r="G619" s="353"/>
      <c r="H619" s="353"/>
      <c r="I619" s="353"/>
      <c r="J619" s="353"/>
      <c r="K619" s="353"/>
      <c r="L619" s="353"/>
      <c r="M619" s="353"/>
      <c r="N619" s="353"/>
    </row>
    <row r="620" spans="1:14">
      <c r="A620" s="353"/>
      <c r="B620" s="354"/>
      <c r="C620" s="354"/>
      <c r="D620" s="353"/>
      <c r="E620" s="353"/>
      <c r="F620" s="353"/>
      <c r="G620" s="353"/>
      <c r="H620" s="353"/>
      <c r="I620" s="353"/>
      <c r="J620" s="353"/>
      <c r="K620" s="353"/>
      <c r="L620" s="353"/>
      <c r="M620" s="353"/>
      <c r="N620" s="353"/>
    </row>
    <row r="621" spans="1:14">
      <c r="A621" s="353"/>
      <c r="B621" s="354"/>
      <c r="C621" s="354"/>
      <c r="D621" s="353"/>
      <c r="E621" s="353"/>
      <c r="F621" s="353"/>
      <c r="G621" s="353"/>
      <c r="H621" s="353"/>
      <c r="I621" s="353"/>
      <c r="J621" s="353"/>
      <c r="K621" s="353"/>
      <c r="L621" s="353"/>
      <c r="M621" s="353"/>
      <c r="N621" s="353"/>
    </row>
    <row r="622" spans="1:14">
      <c r="A622" s="353"/>
      <c r="B622" s="354"/>
      <c r="C622" s="354"/>
      <c r="D622" s="353"/>
      <c r="E622" s="353"/>
      <c r="F622" s="353"/>
      <c r="G622" s="353"/>
      <c r="H622" s="353"/>
      <c r="I622" s="353"/>
      <c r="J622" s="353"/>
      <c r="K622" s="353"/>
      <c r="L622" s="353"/>
      <c r="M622" s="353"/>
      <c r="N622" s="353"/>
    </row>
    <row r="623" spans="1:14">
      <c r="A623" s="353"/>
      <c r="B623" s="354"/>
      <c r="C623" s="354"/>
      <c r="D623" s="353"/>
      <c r="E623" s="353"/>
      <c r="F623" s="353"/>
      <c r="G623" s="353"/>
      <c r="H623" s="353"/>
      <c r="I623" s="353"/>
      <c r="J623" s="353"/>
      <c r="K623" s="353"/>
      <c r="L623" s="353"/>
      <c r="M623" s="353"/>
      <c r="N623" s="353"/>
    </row>
    <row r="624" spans="1:14">
      <c r="A624" s="353"/>
      <c r="B624" s="354"/>
      <c r="C624" s="354"/>
      <c r="D624" s="353"/>
      <c r="E624" s="353"/>
      <c r="F624" s="353"/>
      <c r="G624" s="353"/>
      <c r="H624" s="353"/>
      <c r="I624" s="353"/>
      <c r="J624" s="353"/>
      <c r="K624" s="353"/>
      <c r="L624" s="353"/>
      <c r="M624" s="353"/>
      <c r="N624" s="353"/>
    </row>
    <row r="625" spans="1:14">
      <c r="A625" s="353"/>
      <c r="B625" s="354"/>
      <c r="C625" s="354"/>
      <c r="D625" s="353"/>
      <c r="E625" s="353"/>
      <c r="F625" s="353"/>
      <c r="G625" s="353"/>
      <c r="H625" s="353"/>
      <c r="I625" s="353"/>
      <c r="J625" s="353"/>
      <c r="K625" s="353"/>
      <c r="L625" s="353"/>
      <c r="M625" s="353"/>
      <c r="N625" s="353"/>
    </row>
    <row r="626" spans="1:14">
      <c r="A626" s="353"/>
      <c r="B626" s="354"/>
      <c r="C626" s="354"/>
      <c r="D626" s="353"/>
      <c r="E626" s="353"/>
      <c r="F626" s="353"/>
      <c r="G626" s="353"/>
      <c r="H626" s="353"/>
      <c r="I626" s="353"/>
      <c r="J626" s="353"/>
      <c r="K626" s="353"/>
      <c r="L626" s="353"/>
      <c r="M626" s="353"/>
      <c r="N626" s="353"/>
    </row>
    <row r="627" spans="1:14">
      <c r="A627" s="353"/>
      <c r="B627" s="354"/>
      <c r="C627" s="354"/>
      <c r="D627" s="353"/>
      <c r="E627" s="353"/>
      <c r="F627" s="353"/>
      <c r="G627" s="353"/>
      <c r="H627" s="353"/>
      <c r="I627" s="353"/>
      <c r="J627" s="353"/>
      <c r="K627" s="353"/>
      <c r="L627" s="353"/>
      <c r="M627" s="353"/>
      <c r="N627" s="353"/>
    </row>
    <row r="628" spans="1:14">
      <c r="A628" s="353"/>
      <c r="B628" s="354"/>
      <c r="C628" s="354"/>
      <c r="D628" s="353"/>
      <c r="E628" s="353"/>
      <c r="F628" s="353"/>
      <c r="G628" s="353"/>
      <c r="H628" s="353"/>
      <c r="I628" s="353"/>
      <c r="J628" s="353"/>
      <c r="K628" s="353"/>
      <c r="L628" s="353"/>
      <c r="M628" s="353"/>
      <c r="N628" s="353"/>
    </row>
    <row r="629" spans="1:14">
      <c r="A629" s="353"/>
      <c r="B629" s="354"/>
      <c r="C629" s="354"/>
      <c r="D629" s="353"/>
      <c r="E629" s="353"/>
      <c r="F629" s="353"/>
      <c r="G629" s="353"/>
      <c r="H629" s="353"/>
      <c r="I629" s="353"/>
      <c r="J629" s="353"/>
      <c r="K629" s="353"/>
      <c r="L629" s="353"/>
      <c r="M629" s="353"/>
      <c r="N629" s="353"/>
    </row>
    <row r="630" spans="1:14">
      <c r="A630" s="353"/>
      <c r="B630" s="354"/>
      <c r="C630" s="354"/>
      <c r="D630" s="353"/>
      <c r="E630" s="353"/>
      <c r="F630" s="353"/>
      <c r="G630" s="353"/>
      <c r="H630" s="353"/>
      <c r="I630" s="353"/>
      <c r="J630" s="353"/>
      <c r="K630" s="353"/>
      <c r="L630" s="353"/>
      <c r="M630" s="353"/>
      <c r="N630" s="353"/>
    </row>
    <row r="631" spans="1:14">
      <c r="A631" s="353"/>
      <c r="B631" s="354"/>
      <c r="C631" s="354"/>
      <c r="D631" s="353"/>
      <c r="E631" s="353"/>
      <c r="F631" s="353"/>
      <c r="G631" s="353"/>
      <c r="H631" s="353"/>
      <c r="I631" s="353"/>
      <c r="J631" s="353"/>
      <c r="K631" s="353"/>
      <c r="L631" s="353"/>
      <c r="M631" s="353"/>
      <c r="N631" s="353"/>
    </row>
    <row r="632" spans="1:14">
      <c r="A632" s="353"/>
      <c r="B632" s="354"/>
      <c r="C632" s="354"/>
      <c r="D632" s="353"/>
      <c r="E632" s="353"/>
      <c r="F632" s="353"/>
      <c r="G632" s="353"/>
      <c r="H632" s="353"/>
      <c r="I632" s="353"/>
      <c r="J632" s="353"/>
      <c r="K632" s="353"/>
      <c r="L632" s="353"/>
      <c r="M632" s="353"/>
      <c r="N632" s="353"/>
    </row>
    <row r="633" spans="1:14">
      <c r="A633" s="353"/>
      <c r="B633" s="354"/>
      <c r="C633" s="354"/>
      <c r="D633" s="353"/>
      <c r="E633" s="353"/>
      <c r="F633" s="353"/>
      <c r="G633" s="353"/>
      <c r="H633" s="353"/>
      <c r="I633" s="353"/>
      <c r="J633" s="353"/>
      <c r="K633" s="353"/>
      <c r="L633" s="353"/>
      <c r="M633" s="353"/>
      <c r="N633" s="353"/>
    </row>
    <row r="634" spans="1:14">
      <c r="A634" s="353"/>
      <c r="B634" s="354"/>
      <c r="C634" s="354"/>
      <c r="D634" s="353"/>
      <c r="E634" s="353"/>
      <c r="F634" s="353"/>
      <c r="G634" s="353"/>
      <c r="H634" s="353"/>
      <c r="I634" s="353"/>
      <c r="J634" s="353"/>
      <c r="K634" s="353"/>
      <c r="L634" s="353"/>
      <c r="M634" s="353"/>
      <c r="N634" s="353"/>
    </row>
    <row r="635" spans="1:14">
      <c r="A635" s="353"/>
      <c r="B635" s="354"/>
      <c r="C635" s="354"/>
      <c r="D635" s="353"/>
      <c r="E635" s="353"/>
      <c r="F635" s="353"/>
      <c r="G635" s="353"/>
      <c r="H635" s="353"/>
      <c r="I635" s="353"/>
      <c r="J635" s="353"/>
      <c r="K635" s="353"/>
      <c r="L635" s="353"/>
      <c r="M635" s="353"/>
      <c r="N635" s="353"/>
    </row>
    <row r="636" spans="1:14">
      <c r="A636" s="353"/>
      <c r="B636" s="354"/>
      <c r="C636" s="354"/>
      <c r="D636" s="353"/>
      <c r="E636" s="353"/>
      <c r="F636" s="353"/>
      <c r="G636" s="353"/>
      <c r="H636" s="353"/>
      <c r="I636" s="353"/>
      <c r="J636" s="353"/>
      <c r="K636" s="353"/>
      <c r="L636" s="353"/>
      <c r="M636" s="353"/>
      <c r="N636" s="353"/>
    </row>
    <row r="637" spans="1:14">
      <c r="A637" s="353"/>
      <c r="B637" s="354"/>
      <c r="C637" s="354"/>
      <c r="D637" s="353"/>
      <c r="E637" s="353"/>
      <c r="F637" s="353"/>
      <c r="G637" s="353"/>
      <c r="H637" s="353"/>
      <c r="I637" s="353"/>
      <c r="J637" s="353"/>
      <c r="K637" s="353"/>
      <c r="L637" s="353"/>
      <c r="M637" s="353"/>
      <c r="N637" s="353"/>
    </row>
    <row r="638" spans="1:14">
      <c r="A638" s="353"/>
      <c r="B638" s="354"/>
      <c r="C638" s="354"/>
      <c r="D638" s="353"/>
      <c r="E638" s="353"/>
      <c r="F638" s="353"/>
      <c r="G638" s="353"/>
      <c r="H638" s="353"/>
      <c r="I638" s="353"/>
      <c r="J638" s="353"/>
      <c r="K638" s="353"/>
      <c r="L638" s="353"/>
      <c r="M638" s="353"/>
      <c r="N638" s="353"/>
    </row>
    <row r="639" spans="1:14">
      <c r="A639" s="353"/>
      <c r="B639" s="354"/>
      <c r="C639" s="354"/>
      <c r="D639" s="353"/>
      <c r="E639" s="353"/>
      <c r="F639" s="353"/>
      <c r="G639" s="353"/>
      <c r="H639" s="353"/>
      <c r="I639" s="353"/>
      <c r="J639" s="353"/>
      <c r="K639" s="353"/>
      <c r="L639" s="353"/>
      <c r="M639" s="353"/>
      <c r="N639" s="353"/>
    </row>
    <row r="640" spans="1:14">
      <c r="A640" s="353"/>
      <c r="B640" s="354"/>
      <c r="C640" s="354"/>
      <c r="D640" s="353"/>
      <c r="E640" s="353"/>
      <c r="F640" s="353"/>
      <c r="G640" s="353"/>
      <c r="H640" s="353"/>
      <c r="I640" s="353"/>
      <c r="J640" s="353"/>
      <c r="K640" s="353"/>
      <c r="L640" s="353"/>
      <c r="M640" s="353"/>
      <c r="N640" s="353"/>
    </row>
    <row r="641" spans="1:14">
      <c r="A641" s="353"/>
      <c r="B641" s="354"/>
      <c r="C641" s="354"/>
      <c r="D641" s="353"/>
      <c r="E641" s="353"/>
      <c r="F641" s="353"/>
      <c r="G641" s="353"/>
      <c r="H641" s="353"/>
      <c r="I641" s="353"/>
      <c r="J641" s="353"/>
      <c r="K641" s="353"/>
      <c r="L641" s="353"/>
      <c r="M641" s="353"/>
      <c r="N641" s="353"/>
    </row>
    <row r="642" spans="1:14">
      <c r="A642" s="353"/>
      <c r="B642" s="354"/>
      <c r="C642" s="354"/>
      <c r="D642" s="353"/>
      <c r="E642" s="353"/>
      <c r="F642" s="353"/>
      <c r="G642" s="353"/>
      <c r="H642" s="353"/>
      <c r="I642" s="353"/>
      <c r="J642" s="353"/>
      <c r="K642" s="353"/>
      <c r="L642" s="353"/>
      <c r="M642" s="353"/>
      <c r="N642" s="353"/>
    </row>
    <row r="643" spans="1:14">
      <c r="A643" s="353"/>
      <c r="B643" s="354"/>
      <c r="C643" s="354"/>
      <c r="D643" s="353"/>
      <c r="E643" s="353"/>
      <c r="F643" s="353"/>
      <c r="G643" s="353"/>
      <c r="H643" s="353"/>
      <c r="I643" s="353"/>
      <c r="J643" s="353"/>
      <c r="K643" s="353"/>
      <c r="L643" s="353"/>
      <c r="M643" s="353"/>
      <c r="N643" s="353"/>
    </row>
    <row r="644" spans="1:14">
      <c r="A644" s="353"/>
      <c r="B644" s="354"/>
      <c r="C644" s="354"/>
      <c r="D644" s="353"/>
      <c r="E644" s="353"/>
      <c r="F644" s="353"/>
      <c r="G644" s="353"/>
      <c r="H644" s="353"/>
      <c r="I644" s="353"/>
      <c r="J644" s="353"/>
      <c r="K644" s="353"/>
      <c r="L644" s="353"/>
      <c r="M644" s="353"/>
      <c r="N644" s="353"/>
    </row>
    <row r="645" spans="1:14">
      <c r="A645" s="353"/>
      <c r="B645" s="354"/>
      <c r="C645" s="354"/>
      <c r="D645" s="353"/>
      <c r="E645" s="353"/>
      <c r="F645" s="353"/>
      <c r="G645" s="353"/>
      <c r="H645" s="353"/>
      <c r="I645" s="353"/>
      <c r="J645" s="353"/>
      <c r="K645" s="353"/>
      <c r="L645" s="353"/>
      <c r="M645" s="353"/>
      <c r="N645" s="353"/>
    </row>
    <row r="646" spans="1:14">
      <c r="A646" s="353"/>
      <c r="B646" s="354"/>
      <c r="C646" s="354"/>
      <c r="D646" s="353"/>
      <c r="E646" s="353"/>
      <c r="F646" s="353"/>
      <c r="G646" s="353"/>
      <c r="H646" s="353"/>
      <c r="I646" s="353"/>
      <c r="J646" s="353"/>
      <c r="K646" s="353"/>
      <c r="L646" s="353"/>
      <c r="M646" s="353"/>
      <c r="N646" s="353"/>
    </row>
    <row r="647" spans="1:14">
      <c r="A647" s="353"/>
      <c r="B647" s="354"/>
      <c r="C647" s="354"/>
      <c r="D647" s="353"/>
      <c r="E647" s="353"/>
      <c r="F647" s="353"/>
      <c r="G647" s="353"/>
      <c r="H647" s="353"/>
      <c r="I647" s="353"/>
      <c r="J647" s="353"/>
      <c r="K647" s="353"/>
      <c r="L647" s="353"/>
      <c r="M647" s="353"/>
      <c r="N647" s="353"/>
    </row>
    <row r="648" spans="1:14">
      <c r="A648" s="353"/>
      <c r="B648" s="354"/>
      <c r="C648" s="354"/>
      <c r="D648" s="353"/>
      <c r="E648" s="353"/>
      <c r="F648" s="353"/>
      <c r="G648" s="353"/>
      <c r="H648" s="353"/>
      <c r="I648" s="353"/>
      <c r="J648" s="353"/>
      <c r="K648" s="353"/>
      <c r="L648" s="353"/>
      <c r="M648" s="353"/>
      <c r="N648" s="353"/>
    </row>
    <row r="649" spans="1:14">
      <c r="A649" s="353"/>
      <c r="B649" s="354"/>
      <c r="C649" s="354"/>
      <c r="D649" s="353"/>
      <c r="E649" s="353"/>
      <c r="F649" s="353"/>
      <c r="G649" s="353"/>
      <c r="H649" s="353"/>
      <c r="I649" s="353"/>
      <c r="J649" s="353"/>
      <c r="K649" s="353"/>
      <c r="L649" s="353"/>
      <c r="M649" s="353"/>
      <c r="N649" s="353"/>
    </row>
    <row r="650" spans="1:14">
      <c r="A650" s="353"/>
      <c r="B650" s="354"/>
      <c r="C650" s="354"/>
      <c r="D650" s="353"/>
      <c r="E650" s="353"/>
      <c r="F650" s="353"/>
      <c r="G650" s="353"/>
      <c r="H650" s="353"/>
      <c r="I650" s="353"/>
      <c r="J650" s="353"/>
      <c r="K650" s="353"/>
      <c r="L650" s="353"/>
      <c r="M650" s="353"/>
      <c r="N650" s="353"/>
    </row>
    <row r="651" spans="1:14">
      <c r="A651" s="353"/>
      <c r="B651" s="354"/>
      <c r="C651" s="354"/>
      <c r="D651" s="353"/>
      <c r="E651" s="353"/>
      <c r="F651" s="353"/>
      <c r="G651" s="353"/>
      <c r="H651" s="353"/>
      <c r="I651" s="353"/>
      <c r="J651" s="353"/>
      <c r="K651" s="353"/>
      <c r="L651" s="353"/>
      <c r="M651" s="353"/>
      <c r="N651" s="353"/>
    </row>
    <row r="652" spans="1:14">
      <c r="A652" s="353"/>
      <c r="B652" s="354"/>
      <c r="C652" s="354"/>
      <c r="D652" s="353"/>
      <c r="E652" s="353"/>
      <c r="F652" s="353"/>
      <c r="G652" s="353"/>
      <c r="H652" s="353"/>
      <c r="I652" s="353"/>
      <c r="J652" s="353"/>
      <c r="K652" s="353"/>
      <c r="L652" s="353"/>
      <c r="M652" s="353"/>
      <c r="N652" s="353"/>
    </row>
    <row r="653" spans="1:14">
      <c r="A653" s="353"/>
      <c r="B653" s="354"/>
      <c r="C653" s="354"/>
      <c r="D653" s="353"/>
      <c r="E653" s="353"/>
      <c r="F653" s="353"/>
      <c r="G653" s="353"/>
      <c r="H653" s="353"/>
      <c r="I653" s="353"/>
      <c r="J653" s="353"/>
      <c r="K653" s="353"/>
      <c r="L653" s="353"/>
      <c r="M653" s="353"/>
      <c r="N653" s="353"/>
    </row>
    <row r="654" spans="1:14">
      <c r="A654" s="353"/>
      <c r="B654" s="354"/>
      <c r="C654" s="354"/>
      <c r="D654" s="353"/>
      <c r="E654" s="353"/>
      <c r="F654" s="353"/>
      <c r="G654" s="353"/>
      <c r="H654" s="353"/>
      <c r="I654" s="353"/>
      <c r="J654" s="353"/>
      <c r="K654" s="353"/>
      <c r="L654" s="353"/>
      <c r="M654" s="353"/>
      <c r="N654" s="353"/>
    </row>
    <row r="655" spans="1:14">
      <c r="A655" s="353"/>
      <c r="B655" s="354"/>
      <c r="C655" s="354"/>
      <c r="D655" s="353"/>
      <c r="E655" s="353"/>
      <c r="F655" s="353"/>
      <c r="G655" s="353"/>
      <c r="H655" s="353"/>
      <c r="I655" s="353"/>
      <c r="J655" s="353"/>
      <c r="K655" s="353"/>
      <c r="L655" s="353"/>
      <c r="M655" s="353"/>
      <c r="N655" s="353"/>
    </row>
    <row r="656" spans="1:14">
      <c r="A656" s="353"/>
      <c r="B656" s="354"/>
      <c r="C656" s="354"/>
      <c r="D656" s="353"/>
      <c r="E656" s="353"/>
      <c r="F656" s="353"/>
      <c r="G656" s="353"/>
      <c r="H656" s="353"/>
      <c r="I656" s="353"/>
      <c r="J656" s="353"/>
      <c r="K656" s="353"/>
      <c r="L656" s="353"/>
      <c r="M656" s="353"/>
      <c r="N656" s="353"/>
    </row>
    <row r="657" spans="1:14">
      <c r="A657" s="353"/>
      <c r="B657" s="354"/>
      <c r="C657" s="354"/>
      <c r="D657" s="353"/>
      <c r="E657" s="353"/>
      <c r="F657" s="353"/>
      <c r="G657" s="353"/>
      <c r="H657" s="353"/>
      <c r="I657" s="353"/>
      <c r="J657" s="353"/>
      <c r="K657" s="353"/>
      <c r="L657" s="353"/>
      <c r="M657" s="353"/>
      <c r="N657" s="353"/>
    </row>
    <row r="658" spans="1:14">
      <c r="A658" s="353"/>
      <c r="B658" s="354"/>
      <c r="C658" s="354"/>
      <c r="D658" s="353"/>
      <c r="E658" s="353"/>
      <c r="F658" s="353"/>
      <c r="G658" s="353"/>
      <c r="H658" s="353"/>
      <c r="I658" s="353"/>
      <c r="J658" s="353"/>
      <c r="K658" s="353"/>
      <c r="L658" s="353"/>
      <c r="M658" s="353"/>
      <c r="N658" s="353"/>
    </row>
    <row r="659" spans="1:14">
      <c r="A659" s="353"/>
      <c r="B659" s="354"/>
      <c r="C659" s="354"/>
      <c r="D659" s="353"/>
      <c r="E659" s="353"/>
      <c r="F659" s="353"/>
      <c r="G659" s="353"/>
      <c r="H659" s="353"/>
      <c r="I659" s="353"/>
      <c r="J659" s="353"/>
      <c r="K659" s="353"/>
      <c r="L659" s="353"/>
      <c r="M659" s="353"/>
      <c r="N659" s="353"/>
    </row>
    <row r="660" spans="1:14">
      <c r="A660" s="353"/>
      <c r="B660" s="354"/>
      <c r="C660" s="354"/>
      <c r="D660" s="353"/>
      <c r="E660" s="353"/>
      <c r="F660" s="353"/>
      <c r="G660" s="353"/>
      <c r="H660" s="353"/>
      <c r="I660" s="353"/>
      <c r="J660" s="353"/>
      <c r="K660" s="353"/>
      <c r="L660" s="353"/>
      <c r="M660" s="353"/>
      <c r="N660" s="353"/>
    </row>
    <row r="661" spans="1:14">
      <c r="A661" s="353"/>
      <c r="B661" s="354"/>
      <c r="C661" s="354"/>
      <c r="D661" s="353"/>
      <c r="E661" s="353"/>
      <c r="F661" s="353"/>
      <c r="G661" s="353"/>
      <c r="H661" s="353"/>
      <c r="I661" s="353"/>
      <c r="J661" s="353"/>
      <c r="K661" s="353"/>
      <c r="L661" s="353"/>
      <c r="M661" s="353"/>
      <c r="N661" s="353"/>
    </row>
    <row r="662" spans="1:14">
      <c r="A662" s="353"/>
      <c r="B662" s="354"/>
      <c r="C662" s="354"/>
      <c r="D662" s="353"/>
      <c r="E662" s="353"/>
      <c r="F662" s="353"/>
      <c r="G662" s="353"/>
      <c r="H662" s="353"/>
      <c r="I662" s="353"/>
      <c r="J662" s="353"/>
      <c r="K662" s="353"/>
      <c r="L662" s="353"/>
      <c r="M662" s="353"/>
      <c r="N662" s="353"/>
    </row>
    <row r="663" spans="1:14">
      <c r="A663" s="353"/>
      <c r="B663" s="354"/>
      <c r="C663" s="354"/>
      <c r="D663" s="353"/>
      <c r="E663" s="353"/>
      <c r="F663" s="353"/>
      <c r="G663" s="353"/>
      <c r="H663" s="353"/>
      <c r="I663" s="353"/>
      <c r="J663" s="353"/>
      <c r="K663" s="353"/>
      <c r="L663" s="353"/>
      <c r="M663" s="353"/>
      <c r="N663" s="353"/>
    </row>
    <row r="664" spans="1:14">
      <c r="A664" s="353"/>
      <c r="B664" s="354"/>
      <c r="C664" s="354"/>
      <c r="D664" s="353"/>
      <c r="E664" s="353"/>
      <c r="F664" s="353"/>
      <c r="G664" s="353"/>
      <c r="H664" s="353"/>
      <c r="I664" s="353"/>
      <c r="J664" s="353"/>
      <c r="K664" s="353"/>
      <c r="L664" s="353"/>
      <c r="M664" s="353"/>
      <c r="N664" s="353"/>
    </row>
    <row r="665" spans="1:14">
      <c r="A665" s="353"/>
      <c r="B665" s="354"/>
      <c r="C665" s="354"/>
      <c r="D665" s="353"/>
      <c r="E665" s="353"/>
      <c r="F665" s="353"/>
      <c r="G665" s="353"/>
      <c r="H665" s="353"/>
      <c r="I665" s="353"/>
      <c r="J665" s="353"/>
      <c r="K665" s="353"/>
      <c r="L665" s="353"/>
      <c r="M665" s="353"/>
      <c r="N665" s="353"/>
    </row>
    <row r="666" spans="1:14">
      <c r="A666" s="353"/>
      <c r="B666" s="354"/>
      <c r="C666" s="354"/>
      <c r="D666" s="353"/>
      <c r="E666" s="353"/>
      <c r="F666" s="353"/>
      <c r="G666" s="353"/>
      <c r="H666" s="353"/>
      <c r="I666" s="353"/>
      <c r="J666" s="353"/>
      <c r="K666" s="353"/>
      <c r="L666" s="353"/>
      <c r="M666" s="353"/>
      <c r="N666" s="353"/>
    </row>
    <row r="667" spans="1:14">
      <c r="A667" s="353"/>
      <c r="B667" s="354"/>
      <c r="C667" s="354"/>
      <c r="D667" s="353"/>
      <c r="E667" s="353"/>
      <c r="F667" s="353"/>
      <c r="G667" s="353"/>
      <c r="H667" s="353"/>
      <c r="I667" s="353"/>
      <c r="J667" s="353"/>
      <c r="K667" s="353"/>
      <c r="L667" s="353"/>
      <c r="M667" s="353"/>
      <c r="N667" s="353"/>
    </row>
    <row r="668" spans="1:14">
      <c r="A668" s="353"/>
      <c r="B668" s="354"/>
      <c r="C668" s="354"/>
      <c r="D668" s="353"/>
      <c r="E668" s="353"/>
      <c r="F668" s="353"/>
      <c r="G668" s="353"/>
      <c r="H668" s="353"/>
      <c r="I668" s="353"/>
      <c r="J668" s="353"/>
      <c r="K668" s="353"/>
      <c r="L668" s="353"/>
      <c r="M668" s="353"/>
      <c r="N668" s="353"/>
    </row>
    <row r="669" spans="1:14">
      <c r="A669" s="353"/>
      <c r="B669" s="354"/>
      <c r="C669" s="354"/>
      <c r="D669" s="353"/>
      <c r="E669" s="353"/>
      <c r="F669" s="353"/>
      <c r="G669" s="353"/>
      <c r="H669" s="353"/>
      <c r="I669" s="353"/>
      <c r="J669" s="353"/>
      <c r="K669" s="353"/>
      <c r="L669" s="353"/>
      <c r="M669" s="353"/>
      <c r="N669" s="353"/>
    </row>
    <row r="670" spans="1:14">
      <c r="A670" s="353"/>
      <c r="B670" s="354"/>
      <c r="C670" s="354"/>
      <c r="D670" s="353"/>
      <c r="E670" s="353"/>
      <c r="F670" s="353"/>
      <c r="G670" s="353"/>
      <c r="H670" s="353"/>
      <c r="I670" s="353"/>
      <c r="J670" s="353"/>
      <c r="K670" s="353"/>
      <c r="L670" s="353"/>
      <c r="M670" s="353"/>
      <c r="N670" s="353"/>
    </row>
    <row r="671" spans="1:14">
      <c r="A671" s="353"/>
      <c r="B671" s="354"/>
      <c r="C671" s="354"/>
      <c r="D671" s="353"/>
      <c r="E671" s="353"/>
      <c r="F671" s="353"/>
      <c r="G671" s="353"/>
      <c r="H671" s="353"/>
      <c r="I671" s="353"/>
      <c r="J671" s="353"/>
      <c r="K671" s="353"/>
      <c r="L671" s="353"/>
      <c r="M671" s="353"/>
      <c r="N671" s="353"/>
    </row>
    <row r="672" spans="1:14">
      <c r="A672" s="353"/>
      <c r="B672" s="354"/>
      <c r="C672" s="354"/>
      <c r="D672" s="353"/>
      <c r="E672" s="353"/>
      <c r="F672" s="353"/>
      <c r="G672" s="353"/>
      <c r="H672" s="353"/>
      <c r="I672" s="353"/>
      <c r="J672" s="353"/>
      <c r="K672" s="353"/>
      <c r="L672" s="353"/>
      <c r="M672" s="353"/>
      <c r="N672" s="353"/>
    </row>
    <row r="673" spans="1:14">
      <c r="A673" s="353"/>
      <c r="B673" s="354"/>
      <c r="C673" s="354"/>
      <c r="D673" s="353"/>
      <c r="E673" s="353"/>
      <c r="F673" s="353"/>
      <c r="G673" s="353"/>
      <c r="H673" s="353"/>
      <c r="I673" s="353"/>
      <c r="J673" s="353"/>
      <c r="K673" s="353"/>
      <c r="L673" s="353"/>
      <c r="M673" s="353"/>
      <c r="N673" s="353"/>
    </row>
    <row r="674" spans="1:14">
      <c r="A674" s="353"/>
      <c r="B674" s="354"/>
      <c r="C674" s="354"/>
      <c r="D674" s="353"/>
      <c r="E674" s="353"/>
      <c r="F674" s="353"/>
      <c r="G674" s="353"/>
      <c r="H674" s="353"/>
      <c r="I674" s="353"/>
      <c r="J674" s="353"/>
      <c r="K674" s="353"/>
      <c r="L674" s="353"/>
      <c r="M674" s="353"/>
      <c r="N674" s="353"/>
    </row>
    <row r="675" spans="1:14">
      <c r="A675" s="353"/>
      <c r="B675" s="354"/>
      <c r="C675" s="354"/>
      <c r="D675" s="353"/>
      <c r="E675" s="353"/>
      <c r="F675" s="353"/>
      <c r="G675" s="353"/>
      <c r="H675" s="353"/>
      <c r="I675" s="353"/>
      <c r="J675" s="353"/>
      <c r="K675" s="353"/>
      <c r="L675" s="353"/>
      <c r="M675" s="353"/>
      <c r="N675" s="353"/>
    </row>
    <row r="676" spans="1:14">
      <c r="A676" s="353"/>
      <c r="B676" s="354"/>
      <c r="C676" s="354"/>
      <c r="D676" s="353"/>
      <c r="E676" s="353"/>
      <c r="F676" s="353"/>
      <c r="G676" s="353"/>
      <c r="H676" s="353"/>
      <c r="I676" s="353"/>
      <c r="J676" s="353"/>
      <c r="K676" s="353"/>
      <c r="L676" s="353"/>
      <c r="M676" s="353"/>
      <c r="N676" s="353"/>
    </row>
    <row r="677" spans="1:14">
      <c r="A677" s="353"/>
      <c r="B677" s="354"/>
      <c r="C677" s="354"/>
      <c r="D677" s="353"/>
      <c r="E677" s="353"/>
      <c r="F677" s="353"/>
      <c r="G677" s="353"/>
      <c r="H677" s="353"/>
      <c r="I677" s="353"/>
      <c r="J677" s="353"/>
      <c r="K677" s="353"/>
      <c r="L677" s="353"/>
      <c r="M677" s="353"/>
      <c r="N677" s="353"/>
    </row>
    <row r="678" spans="1:14">
      <c r="A678" s="353"/>
      <c r="B678" s="354"/>
      <c r="C678" s="354"/>
      <c r="D678" s="353"/>
      <c r="E678" s="353"/>
      <c r="F678" s="353"/>
      <c r="G678" s="353"/>
      <c r="H678" s="353"/>
      <c r="I678" s="353"/>
      <c r="J678" s="353"/>
      <c r="K678" s="353"/>
      <c r="L678" s="353"/>
      <c r="M678" s="353"/>
      <c r="N678" s="353"/>
    </row>
    <row r="679" spans="1:14">
      <c r="A679" s="353"/>
      <c r="B679" s="354"/>
      <c r="C679" s="354"/>
      <c r="D679" s="353"/>
      <c r="E679" s="353"/>
      <c r="F679" s="353"/>
      <c r="G679" s="353"/>
      <c r="H679" s="353"/>
      <c r="I679" s="353"/>
      <c r="J679" s="353"/>
      <c r="K679" s="353"/>
      <c r="L679" s="353"/>
      <c r="M679" s="353"/>
      <c r="N679" s="353"/>
    </row>
    <row r="680" spans="1:14">
      <c r="A680" s="353"/>
      <c r="B680" s="354"/>
      <c r="C680" s="354"/>
      <c r="D680" s="353"/>
      <c r="E680" s="353"/>
      <c r="F680" s="353"/>
      <c r="G680" s="353"/>
      <c r="H680" s="353"/>
      <c r="I680" s="353"/>
      <c r="J680" s="353"/>
      <c r="K680" s="353"/>
      <c r="L680" s="353"/>
      <c r="M680" s="353"/>
      <c r="N680" s="353"/>
    </row>
    <row r="681" spans="1:14">
      <c r="A681" s="353"/>
      <c r="B681" s="354"/>
      <c r="C681" s="354"/>
      <c r="D681" s="353"/>
      <c r="E681" s="353"/>
      <c r="F681" s="353"/>
      <c r="G681" s="353"/>
      <c r="H681" s="353"/>
      <c r="I681" s="353"/>
      <c r="J681" s="353"/>
      <c r="K681" s="353"/>
      <c r="L681" s="353"/>
      <c r="M681" s="353"/>
      <c r="N681" s="353"/>
    </row>
    <row r="682" spans="1:14">
      <c r="A682" s="353"/>
      <c r="B682" s="354"/>
      <c r="C682" s="354"/>
      <c r="D682" s="353"/>
      <c r="E682" s="353"/>
      <c r="F682" s="353"/>
      <c r="G682" s="353"/>
      <c r="H682" s="353"/>
      <c r="I682" s="353"/>
      <c r="J682" s="353"/>
      <c r="K682" s="353"/>
      <c r="L682" s="353"/>
      <c r="M682" s="353"/>
      <c r="N682" s="353"/>
    </row>
    <row r="683" spans="1:14">
      <c r="A683" s="353"/>
      <c r="B683" s="354"/>
      <c r="C683" s="354"/>
      <c r="D683" s="353"/>
      <c r="E683" s="353"/>
      <c r="F683" s="353"/>
      <c r="G683" s="353"/>
      <c r="H683" s="353"/>
      <c r="I683" s="353"/>
      <c r="J683" s="353"/>
      <c r="K683" s="353"/>
      <c r="L683" s="353"/>
      <c r="M683" s="353"/>
      <c r="N683" s="353"/>
    </row>
    <row r="684" spans="1:14">
      <c r="A684" s="353"/>
      <c r="B684" s="354"/>
      <c r="C684" s="354"/>
      <c r="D684" s="353"/>
      <c r="E684" s="353"/>
      <c r="F684" s="353"/>
      <c r="G684" s="353"/>
      <c r="H684" s="353"/>
      <c r="I684" s="353"/>
      <c r="J684" s="353"/>
      <c r="K684" s="353"/>
      <c r="L684" s="353"/>
      <c r="M684" s="353"/>
      <c r="N684" s="353"/>
    </row>
    <row r="685" spans="1:14">
      <c r="A685" s="353"/>
      <c r="B685" s="354"/>
      <c r="C685" s="354"/>
      <c r="D685" s="353"/>
      <c r="E685" s="353"/>
      <c r="F685" s="353"/>
      <c r="G685" s="353"/>
      <c r="H685" s="353"/>
      <c r="I685" s="353"/>
      <c r="J685" s="353"/>
      <c r="K685" s="353"/>
      <c r="L685" s="353"/>
      <c r="M685" s="353"/>
      <c r="N685" s="353"/>
    </row>
    <row r="686" spans="1:14">
      <c r="A686" s="353"/>
      <c r="B686" s="354"/>
      <c r="C686" s="354"/>
      <c r="D686" s="353"/>
      <c r="E686" s="353"/>
      <c r="F686" s="353"/>
      <c r="G686" s="353"/>
      <c r="H686" s="353"/>
      <c r="I686" s="353"/>
      <c r="J686" s="353"/>
      <c r="K686" s="353"/>
      <c r="L686" s="353"/>
      <c r="M686" s="353"/>
      <c r="N686" s="353"/>
    </row>
    <row r="687" spans="1:14">
      <c r="A687" s="353"/>
      <c r="B687" s="354"/>
      <c r="C687" s="354"/>
      <c r="D687" s="353"/>
      <c r="E687" s="353"/>
      <c r="F687" s="353"/>
      <c r="G687" s="353"/>
      <c r="H687" s="353"/>
      <c r="I687" s="353"/>
      <c r="J687" s="353"/>
      <c r="K687" s="353"/>
      <c r="L687" s="353"/>
      <c r="M687" s="353"/>
      <c r="N687" s="353"/>
    </row>
    <row r="688" spans="1:14">
      <c r="A688" s="353"/>
      <c r="B688" s="354"/>
      <c r="C688" s="354"/>
      <c r="D688" s="353"/>
      <c r="E688" s="353"/>
      <c r="F688" s="353"/>
      <c r="G688" s="353"/>
      <c r="H688" s="353"/>
      <c r="I688" s="353"/>
      <c r="J688" s="353"/>
      <c r="K688" s="353"/>
      <c r="L688" s="353"/>
      <c r="M688" s="353"/>
      <c r="N688" s="353"/>
    </row>
    <row r="689" spans="1:14">
      <c r="A689" s="353"/>
      <c r="B689" s="354"/>
      <c r="C689" s="354"/>
      <c r="D689" s="353"/>
      <c r="E689" s="353"/>
      <c r="F689" s="353"/>
      <c r="G689" s="353"/>
      <c r="H689" s="353"/>
      <c r="I689" s="353"/>
      <c r="J689" s="353"/>
      <c r="K689" s="353"/>
      <c r="L689" s="353"/>
      <c r="M689" s="353"/>
      <c r="N689" s="353"/>
    </row>
    <row r="690" spans="1:14">
      <c r="A690" s="353"/>
      <c r="B690" s="354"/>
      <c r="C690" s="354"/>
      <c r="D690" s="353"/>
      <c r="E690" s="353"/>
      <c r="F690" s="353"/>
      <c r="G690" s="353"/>
      <c r="H690" s="353"/>
      <c r="I690" s="353"/>
      <c r="J690" s="353"/>
      <c r="K690" s="353"/>
      <c r="L690" s="353"/>
      <c r="M690" s="353"/>
      <c r="N690" s="353"/>
    </row>
    <row r="691" spans="1:14">
      <c r="A691" s="353"/>
      <c r="B691" s="354"/>
      <c r="C691" s="354"/>
      <c r="D691" s="353"/>
      <c r="E691" s="353"/>
      <c r="F691" s="353"/>
      <c r="G691" s="353"/>
      <c r="H691" s="353"/>
      <c r="I691" s="353"/>
      <c r="J691" s="353"/>
      <c r="K691" s="353"/>
      <c r="L691" s="353"/>
      <c r="M691" s="353"/>
      <c r="N691" s="353"/>
    </row>
    <row r="692" spans="1:14">
      <c r="A692" s="353"/>
      <c r="B692" s="354"/>
      <c r="C692" s="354"/>
      <c r="D692" s="353"/>
      <c r="E692" s="353"/>
      <c r="F692" s="353"/>
      <c r="G692" s="353"/>
      <c r="H692" s="353"/>
      <c r="I692" s="353"/>
      <c r="J692" s="353"/>
      <c r="K692" s="353"/>
      <c r="L692" s="353"/>
      <c r="M692" s="353"/>
      <c r="N692" s="353"/>
    </row>
    <row r="693" spans="1:14">
      <c r="A693" s="353"/>
      <c r="B693" s="354"/>
      <c r="C693" s="354"/>
      <c r="D693" s="353"/>
      <c r="E693" s="353"/>
      <c r="F693" s="353"/>
      <c r="G693" s="353"/>
      <c r="H693" s="353"/>
      <c r="I693" s="353"/>
      <c r="J693" s="353"/>
      <c r="K693" s="353"/>
      <c r="L693" s="353"/>
      <c r="M693" s="353"/>
      <c r="N693" s="353"/>
    </row>
    <row r="694" spans="1:14">
      <c r="A694" s="353"/>
      <c r="B694" s="354"/>
      <c r="C694" s="354"/>
      <c r="D694" s="353"/>
      <c r="E694" s="353"/>
      <c r="F694" s="353"/>
      <c r="G694" s="353"/>
      <c r="H694" s="353"/>
      <c r="I694" s="353"/>
      <c r="J694" s="353"/>
      <c r="K694" s="353"/>
      <c r="L694" s="353"/>
      <c r="M694" s="353"/>
      <c r="N694" s="353"/>
    </row>
    <row r="695" spans="1:14">
      <c r="A695" s="353"/>
      <c r="B695" s="354"/>
      <c r="C695" s="354"/>
      <c r="D695" s="353"/>
      <c r="E695" s="353"/>
      <c r="F695" s="353"/>
      <c r="G695" s="353"/>
      <c r="H695" s="353"/>
      <c r="I695" s="353"/>
      <c r="J695" s="353"/>
      <c r="K695" s="353"/>
      <c r="L695" s="353"/>
      <c r="M695" s="353"/>
      <c r="N695" s="353"/>
    </row>
    <row r="696" spans="1:14">
      <c r="A696" s="353"/>
      <c r="B696" s="354"/>
      <c r="C696" s="354"/>
      <c r="D696" s="353"/>
      <c r="E696" s="353"/>
      <c r="F696" s="353"/>
      <c r="G696" s="353"/>
      <c r="H696" s="353"/>
      <c r="I696" s="353"/>
      <c r="J696" s="353"/>
      <c r="K696" s="353"/>
      <c r="L696" s="353"/>
      <c r="M696" s="353"/>
      <c r="N696" s="353"/>
    </row>
    <row r="697" spans="1:14">
      <c r="A697" s="353"/>
      <c r="B697" s="354"/>
      <c r="C697" s="354"/>
      <c r="D697" s="353"/>
      <c r="E697" s="353"/>
      <c r="F697" s="353"/>
      <c r="G697" s="353"/>
      <c r="H697" s="353"/>
      <c r="I697" s="353"/>
      <c r="J697" s="353"/>
      <c r="K697" s="353"/>
      <c r="L697" s="353"/>
      <c r="M697" s="353"/>
      <c r="N697" s="353"/>
    </row>
    <row r="698" spans="1:14">
      <c r="A698" s="353"/>
      <c r="B698" s="354"/>
      <c r="C698" s="354"/>
      <c r="D698" s="353"/>
      <c r="E698" s="353"/>
      <c r="F698" s="353"/>
      <c r="G698" s="353"/>
      <c r="H698" s="353"/>
      <c r="I698" s="353"/>
      <c r="J698" s="353"/>
      <c r="K698" s="353"/>
      <c r="L698" s="353"/>
      <c r="M698" s="353"/>
      <c r="N698" s="353"/>
    </row>
    <row r="699" spans="1:14">
      <c r="A699" s="353"/>
      <c r="B699" s="354"/>
      <c r="C699" s="354"/>
      <c r="D699" s="353"/>
      <c r="E699" s="353"/>
      <c r="F699" s="353"/>
      <c r="G699" s="353"/>
      <c r="H699" s="353"/>
      <c r="I699" s="353"/>
      <c r="J699" s="353"/>
      <c r="K699" s="353"/>
      <c r="L699" s="353"/>
      <c r="M699" s="353"/>
      <c r="N699" s="353"/>
    </row>
    <row r="700" spans="1:14">
      <c r="A700" s="353"/>
      <c r="B700" s="354"/>
      <c r="C700" s="354"/>
      <c r="D700" s="353"/>
      <c r="E700" s="353"/>
      <c r="F700" s="353"/>
      <c r="G700" s="353"/>
      <c r="H700" s="353"/>
      <c r="I700" s="353"/>
      <c r="J700" s="353"/>
      <c r="K700" s="353"/>
      <c r="L700" s="353"/>
      <c r="M700" s="353"/>
      <c r="N700" s="353"/>
    </row>
    <row r="701" spans="1:14">
      <c r="A701" s="353"/>
      <c r="B701" s="354"/>
      <c r="C701" s="354"/>
      <c r="D701" s="353"/>
      <c r="E701" s="353"/>
      <c r="F701" s="353"/>
      <c r="G701" s="353"/>
      <c r="H701" s="353"/>
      <c r="I701" s="353"/>
      <c r="J701" s="353"/>
      <c r="K701" s="353"/>
      <c r="L701" s="353"/>
      <c r="M701" s="353"/>
      <c r="N701" s="353"/>
    </row>
    <row r="702" spans="1:14">
      <c r="A702" s="353"/>
      <c r="B702" s="354"/>
      <c r="C702" s="354"/>
      <c r="D702" s="353"/>
      <c r="E702" s="353"/>
      <c r="F702" s="353"/>
      <c r="G702" s="353"/>
      <c r="H702" s="353"/>
      <c r="I702" s="353"/>
      <c r="J702" s="353"/>
      <c r="K702" s="353"/>
      <c r="L702" s="353"/>
      <c r="M702" s="353"/>
      <c r="N702" s="353"/>
    </row>
    <row r="703" spans="1:14">
      <c r="A703" s="353"/>
      <c r="B703" s="354"/>
      <c r="C703" s="354"/>
      <c r="D703" s="353"/>
      <c r="E703" s="353"/>
      <c r="F703" s="353"/>
      <c r="G703" s="353"/>
      <c r="H703" s="353"/>
      <c r="I703" s="353"/>
      <c r="J703" s="353"/>
      <c r="K703" s="353"/>
      <c r="L703" s="353"/>
      <c r="M703" s="353"/>
      <c r="N703" s="353"/>
    </row>
    <row r="704" spans="1:14">
      <c r="A704" s="353"/>
      <c r="B704" s="354"/>
      <c r="C704" s="354"/>
      <c r="D704" s="353"/>
      <c r="E704" s="353"/>
      <c r="F704" s="353"/>
      <c r="G704" s="353"/>
      <c r="H704" s="353"/>
      <c r="I704" s="353"/>
      <c r="J704" s="353"/>
      <c r="K704" s="353"/>
      <c r="L704" s="353"/>
      <c r="M704" s="353"/>
      <c r="N704" s="353"/>
    </row>
    <row r="705" spans="1:14">
      <c r="A705" s="353"/>
      <c r="B705" s="354"/>
      <c r="C705" s="354"/>
      <c r="D705" s="353"/>
      <c r="E705" s="353"/>
      <c r="F705" s="353"/>
      <c r="G705" s="353"/>
      <c r="H705" s="353"/>
      <c r="I705" s="353"/>
      <c r="J705" s="353"/>
      <c r="K705" s="353"/>
      <c r="L705" s="353"/>
      <c r="M705" s="353"/>
      <c r="N705" s="353"/>
    </row>
    <row r="706" spans="1:14">
      <c r="A706" s="353"/>
      <c r="B706" s="354"/>
      <c r="C706" s="354"/>
      <c r="D706" s="353"/>
      <c r="E706" s="353"/>
      <c r="F706" s="353"/>
      <c r="G706" s="353"/>
      <c r="H706" s="353"/>
      <c r="I706" s="353"/>
      <c r="J706" s="353"/>
      <c r="K706" s="353"/>
      <c r="L706" s="353"/>
      <c r="M706" s="353"/>
      <c r="N706" s="353"/>
    </row>
    <row r="707" spans="1:14">
      <c r="A707" s="353"/>
      <c r="B707" s="354"/>
      <c r="C707" s="354"/>
      <c r="D707" s="353"/>
      <c r="E707" s="353"/>
      <c r="F707" s="353"/>
      <c r="G707" s="353"/>
      <c r="H707" s="353"/>
      <c r="I707" s="353"/>
      <c r="J707" s="353"/>
      <c r="K707" s="353"/>
      <c r="L707" s="353"/>
      <c r="M707" s="353"/>
      <c r="N707" s="353"/>
    </row>
    <row r="708" spans="1:14">
      <c r="A708" s="353"/>
      <c r="B708" s="354"/>
      <c r="C708" s="354"/>
      <c r="D708" s="353"/>
      <c r="E708" s="353"/>
      <c r="F708" s="353"/>
      <c r="G708" s="353"/>
      <c r="H708" s="353"/>
      <c r="I708" s="353"/>
      <c r="J708" s="353"/>
      <c r="K708" s="353"/>
      <c r="L708" s="353"/>
      <c r="M708" s="353"/>
      <c r="N708" s="353"/>
    </row>
    <row r="709" spans="1:14">
      <c r="A709" s="353"/>
      <c r="B709" s="354"/>
      <c r="C709" s="354"/>
      <c r="D709" s="353"/>
      <c r="E709" s="353"/>
      <c r="F709" s="353"/>
      <c r="G709" s="353"/>
      <c r="H709" s="353"/>
      <c r="I709" s="353"/>
      <c r="J709" s="353"/>
      <c r="K709" s="353"/>
      <c r="L709" s="353"/>
      <c r="M709" s="353"/>
      <c r="N709" s="353"/>
    </row>
    <row r="710" spans="1:14">
      <c r="A710" s="353"/>
      <c r="B710" s="354"/>
      <c r="C710" s="354"/>
      <c r="D710" s="353"/>
      <c r="E710" s="353"/>
      <c r="F710" s="353"/>
      <c r="G710" s="353"/>
      <c r="H710" s="353"/>
      <c r="I710" s="353"/>
      <c r="J710" s="353"/>
      <c r="K710" s="353"/>
      <c r="L710" s="353"/>
      <c r="M710" s="353"/>
      <c r="N710" s="353"/>
    </row>
    <row r="711" spans="1:14">
      <c r="A711" s="353"/>
      <c r="B711" s="354"/>
      <c r="C711" s="354"/>
      <c r="D711" s="353"/>
      <c r="E711" s="353"/>
      <c r="F711" s="353"/>
      <c r="G711" s="353"/>
      <c r="H711" s="353"/>
      <c r="I711" s="353"/>
      <c r="J711" s="353"/>
      <c r="K711" s="353"/>
      <c r="L711" s="353"/>
      <c r="M711" s="353"/>
      <c r="N711" s="353"/>
    </row>
    <row r="712" spans="1:14">
      <c r="A712" s="353"/>
      <c r="B712" s="354"/>
      <c r="C712" s="354"/>
      <c r="D712" s="353"/>
      <c r="E712" s="353"/>
      <c r="F712" s="353"/>
      <c r="G712" s="353"/>
      <c r="H712" s="353"/>
      <c r="I712" s="353"/>
      <c r="J712" s="353"/>
      <c r="K712" s="353"/>
      <c r="L712" s="353"/>
      <c r="M712" s="353"/>
      <c r="N712" s="353"/>
    </row>
    <row r="713" spans="1:14">
      <c r="A713" s="353"/>
      <c r="B713" s="354"/>
      <c r="C713" s="354"/>
      <c r="D713" s="353"/>
      <c r="E713" s="353"/>
      <c r="F713" s="353"/>
      <c r="G713" s="353"/>
      <c r="H713" s="353"/>
      <c r="I713" s="353"/>
      <c r="J713" s="353"/>
      <c r="K713" s="353"/>
      <c r="L713" s="353"/>
      <c r="M713" s="353"/>
      <c r="N713" s="353"/>
    </row>
    <row r="714" spans="1:14">
      <c r="A714" s="353"/>
      <c r="B714" s="354"/>
      <c r="C714" s="354"/>
      <c r="D714" s="353"/>
      <c r="E714" s="353"/>
      <c r="F714" s="353"/>
      <c r="G714" s="353"/>
      <c r="H714" s="353"/>
      <c r="I714" s="353"/>
      <c r="J714" s="353"/>
      <c r="K714" s="353"/>
      <c r="L714" s="353"/>
      <c r="M714" s="353"/>
      <c r="N714" s="353"/>
    </row>
    <row r="715" spans="1:14">
      <c r="A715" s="353"/>
      <c r="B715" s="354"/>
      <c r="C715" s="354"/>
      <c r="D715" s="353"/>
      <c r="E715" s="353"/>
      <c r="F715" s="353"/>
      <c r="G715" s="353"/>
      <c r="H715" s="353"/>
      <c r="I715" s="353"/>
      <c r="J715" s="353"/>
      <c r="K715" s="353"/>
      <c r="L715" s="353"/>
      <c r="M715" s="353"/>
      <c r="N715" s="353"/>
    </row>
    <row r="716" spans="1:14">
      <c r="A716" s="353"/>
      <c r="B716" s="354"/>
      <c r="C716" s="354"/>
      <c r="D716" s="353"/>
      <c r="E716" s="353"/>
      <c r="F716" s="353"/>
      <c r="G716" s="353"/>
      <c r="H716" s="353"/>
      <c r="I716" s="353"/>
      <c r="J716" s="353"/>
      <c r="K716" s="353"/>
      <c r="L716" s="353"/>
      <c r="M716" s="353"/>
      <c r="N716" s="353"/>
    </row>
    <row r="717" spans="1:14">
      <c r="A717" s="353"/>
      <c r="B717" s="354"/>
      <c r="C717" s="354"/>
      <c r="D717" s="353"/>
      <c r="E717" s="353"/>
      <c r="F717" s="353"/>
      <c r="G717" s="353"/>
      <c r="H717" s="353"/>
      <c r="I717" s="353"/>
      <c r="J717" s="353"/>
      <c r="K717" s="353"/>
      <c r="L717" s="353"/>
      <c r="M717" s="353"/>
      <c r="N717" s="353"/>
    </row>
    <row r="718" spans="1:14">
      <c r="A718" s="353"/>
      <c r="B718" s="354"/>
      <c r="C718" s="354"/>
      <c r="D718" s="353"/>
      <c r="E718" s="353"/>
      <c r="F718" s="353"/>
      <c r="G718" s="353"/>
      <c r="H718" s="353"/>
      <c r="I718" s="353"/>
      <c r="J718" s="353"/>
      <c r="K718" s="353"/>
      <c r="L718" s="353"/>
      <c r="M718" s="353"/>
      <c r="N718" s="353"/>
    </row>
    <row r="719" spans="1:14">
      <c r="A719" s="353"/>
      <c r="B719" s="354"/>
      <c r="C719" s="354"/>
      <c r="D719" s="353"/>
      <c r="E719" s="353"/>
      <c r="F719" s="353"/>
      <c r="G719" s="353"/>
      <c r="H719" s="353"/>
      <c r="I719" s="353"/>
      <c r="J719" s="353"/>
      <c r="K719" s="353"/>
      <c r="L719" s="353"/>
      <c r="M719" s="353"/>
      <c r="N719" s="353"/>
    </row>
    <row r="720" spans="1:14">
      <c r="A720" s="353"/>
      <c r="B720" s="354"/>
      <c r="C720" s="354"/>
      <c r="D720" s="353"/>
      <c r="E720" s="353"/>
      <c r="F720" s="353"/>
      <c r="G720" s="353"/>
      <c r="H720" s="353"/>
      <c r="I720" s="353"/>
      <c r="J720" s="353"/>
      <c r="K720" s="353"/>
      <c r="L720" s="353"/>
      <c r="M720" s="353"/>
      <c r="N720" s="353"/>
    </row>
    <row r="721" spans="1:14">
      <c r="A721" s="353"/>
      <c r="B721" s="354"/>
      <c r="C721" s="354"/>
      <c r="D721" s="353"/>
      <c r="E721" s="353"/>
      <c r="F721" s="353"/>
      <c r="G721" s="353"/>
      <c r="H721" s="353"/>
      <c r="I721" s="353"/>
      <c r="J721" s="353"/>
      <c r="K721" s="353"/>
      <c r="L721" s="353"/>
      <c r="M721" s="353"/>
      <c r="N721" s="353"/>
    </row>
    <row r="722" spans="1:14">
      <c r="A722" s="353"/>
      <c r="B722" s="354"/>
      <c r="C722" s="354"/>
      <c r="D722" s="353"/>
      <c r="E722" s="353"/>
      <c r="F722" s="353"/>
      <c r="G722" s="353"/>
      <c r="H722" s="353"/>
      <c r="I722" s="353"/>
      <c r="J722" s="353"/>
      <c r="K722" s="353"/>
      <c r="L722" s="353"/>
      <c r="M722" s="353"/>
      <c r="N722" s="353"/>
    </row>
    <row r="723" spans="1:14">
      <c r="A723" s="353"/>
      <c r="B723" s="354"/>
      <c r="C723" s="354"/>
      <c r="D723" s="353"/>
      <c r="E723" s="353"/>
      <c r="F723" s="353"/>
      <c r="G723" s="353"/>
      <c r="H723" s="353"/>
      <c r="I723" s="353"/>
      <c r="J723" s="353"/>
      <c r="K723" s="353"/>
      <c r="L723" s="353"/>
      <c r="M723" s="353"/>
      <c r="N723" s="353"/>
    </row>
    <row r="724" spans="1:14">
      <c r="A724" s="353"/>
      <c r="B724" s="354"/>
      <c r="C724" s="354"/>
      <c r="D724" s="353"/>
      <c r="E724" s="353"/>
      <c r="F724" s="353"/>
      <c r="G724" s="353"/>
      <c r="H724" s="353"/>
      <c r="I724" s="353"/>
      <c r="J724" s="353"/>
      <c r="K724" s="353"/>
      <c r="L724" s="353"/>
      <c r="M724" s="353"/>
      <c r="N724" s="353"/>
    </row>
    <row r="725" spans="1:14">
      <c r="A725" s="353"/>
      <c r="B725" s="354"/>
      <c r="C725" s="354"/>
      <c r="D725" s="353"/>
      <c r="E725" s="353"/>
      <c r="F725" s="353"/>
      <c r="G725" s="353"/>
      <c r="H725" s="353"/>
      <c r="I725" s="353"/>
      <c r="J725" s="353"/>
      <c r="K725" s="353"/>
      <c r="L725" s="353"/>
      <c r="M725" s="353"/>
      <c r="N725" s="353"/>
    </row>
    <row r="726" spans="1:14">
      <c r="A726" s="353"/>
      <c r="B726" s="354"/>
      <c r="C726" s="354"/>
      <c r="D726" s="353"/>
      <c r="E726" s="353"/>
      <c r="F726" s="353"/>
      <c r="G726" s="353"/>
      <c r="H726" s="353"/>
      <c r="I726" s="353"/>
      <c r="J726" s="353"/>
      <c r="K726" s="353"/>
      <c r="L726" s="353"/>
      <c r="M726" s="353"/>
      <c r="N726" s="353"/>
    </row>
    <row r="727" spans="1:14">
      <c r="A727" s="353"/>
      <c r="B727" s="354"/>
      <c r="C727" s="354"/>
      <c r="D727" s="353"/>
      <c r="E727" s="353"/>
      <c r="F727" s="353"/>
      <c r="G727" s="353"/>
      <c r="H727" s="353"/>
      <c r="I727" s="353"/>
      <c r="J727" s="353"/>
      <c r="K727" s="353"/>
      <c r="L727" s="353"/>
      <c r="M727" s="353"/>
      <c r="N727" s="353"/>
    </row>
    <row r="728" spans="1:14">
      <c r="A728" s="353"/>
      <c r="B728" s="354"/>
      <c r="C728" s="354"/>
      <c r="D728" s="353"/>
      <c r="E728" s="353"/>
      <c r="F728" s="353"/>
      <c r="G728" s="353"/>
      <c r="H728" s="353"/>
      <c r="I728" s="353"/>
      <c r="J728" s="353"/>
      <c r="K728" s="353"/>
      <c r="L728" s="353"/>
      <c r="M728" s="353"/>
      <c r="N728" s="353"/>
    </row>
    <row r="729" spans="1:14">
      <c r="A729" s="353"/>
      <c r="B729" s="354"/>
      <c r="C729" s="354"/>
      <c r="D729" s="353"/>
      <c r="E729" s="353"/>
      <c r="F729" s="353"/>
      <c r="G729" s="353"/>
      <c r="H729" s="353"/>
      <c r="I729" s="353"/>
      <c r="J729" s="353"/>
      <c r="K729" s="353"/>
      <c r="L729" s="353"/>
      <c r="M729" s="353"/>
      <c r="N729" s="353"/>
    </row>
    <row r="730" spans="1:14">
      <c r="A730" s="353"/>
      <c r="B730" s="354"/>
      <c r="C730" s="354"/>
      <c r="D730" s="353"/>
      <c r="E730" s="353"/>
      <c r="F730" s="353"/>
      <c r="G730" s="353"/>
      <c r="H730" s="353"/>
      <c r="I730" s="353"/>
      <c r="J730" s="353"/>
      <c r="K730" s="353"/>
      <c r="L730" s="353"/>
      <c r="M730" s="353"/>
      <c r="N730" s="353"/>
    </row>
    <row r="731" spans="1:14">
      <c r="A731" s="353"/>
      <c r="B731" s="354"/>
      <c r="C731" s="354"/>
      <c r="D731" s="353"/>
      <c r="E731" s="353"/>
      <c r="F731" s="353"/>
      <c r="G731" s="353"/>
      <c r="H731" s="353"/>
      <c r="I731" s="353"/>
      <c r="J731" s="353"/>
      <c r="K731" s="353"/>
      <c r="L731" s="353"/>
      <c r="M731" s="353"/>
      <c r="N731" s="353"/>
    </row>
    <row r="732" spans="1:14">
      <c r="A732" s="353"/>
      <c r="B732" s="354"/>
      <c r="C732" s="354"/>
      <c r="D732" s="353"/>
      <c r="E732" s="353"/>
      <c r="F732" s="353"/>
      <c r="G732" s="353"/>
      <c r="H732" s="353"/>
      <c r="I732" s="353"/>
      <c r="J732" s="353"/>
      <c r="K732" s="353"/>
      <c r="L732" s="353"/>
      <c r="M732" s="353"/>
      <c r="N732" s="353"/>
    </row>
    <row r="733" spans="1:14">
      <c r="A733" s="353"/>
      <c r="B733" s="354"/>
      <c r="C733" s="354"/>
      <c r="D733" s="353"/>
      <c r="E733" s="353"/>
      <c r="F733" s="353"/>
      <c r="G733" s="353"/>
      <c r="H733" s="353"/>
      <c r="I733" s="353"/>
      <c r="J733" s="353"/>
      <c r="K733" s="353"/>
      <c r="L733" s="353"/>
      <c r="M733" s="353"/>
      <c r="N733" s="353"/>
    </row>
    <row r="734" spans="1:14">
      <c r="A734" s="353"/>
      <c r="B734" s="354"/>
      <c r="C734" s="354"/>
      <c r="D734" s="353"/>
      <c r="E734" s="353"/>
      <c r="F734" s="353"/>
      <c r="G734" s="353"/>
      <c r="H734" s="353"/>
      <c r="I734" s="353"/>
      <c r="J734" s="353"/>
      <c r="K734" s="353"/>
      <c r="L734" s="353"/>
      <c r="M734" s="353"/>
      <c r="N734" s="353"/>
    </row>
    <row r="735" spans="1:14">
      <c r="A735" s="353"/>
      <c r="B735" s="354"/>
      <c r="C735" s="354"/>
      <c r="D735" s="353"/>
      <c r="E735" s="353"/>
      <c r="F735" s="353"/>
      <c r="G735" s="353"/>
      <c r="H735" s="353"/>
      <c r="I735" s="353"/>
      <c r="J735" s="353"/>
      <c r="K735" s="353"/>
      <c r="L735" s="353"/>
      <c r="M735" s="353"/>
      <c r="N735" s="353"/>
    </row>
    <row r="736" spans="1:14">
      <c r="A736" s="353"/>
      <c r="B736" s="354"/>
      <c r="C736" s="354"/>
      <c r="D736" s="353"/>
      <c r="E736" s="353"/>
      <c r="F736" s="353"/>
      <c r="G736" s="353"/>
      <c r="H736" s="353"/>
      <c r="I736" s="353"/>
      <c r="J736" s="353"/>
      <c r="K736" s="353"/>
      <c r="L736" s="353"/>
      <c r="M736" s="353"/>
      <c r="N736" s="353"/>
    </row>
    <row r="737" spans="1:14">
      <c r="A737" s="353"/>
      <c r="B737" s="354"/>
      <c r="C737" s="354"/>
      <c r="D737" s="353"/>
      <c r="E737" s="353"/>
      <c r="F737" s="353"/>
      <c r="G737" s="353"/>
      <c r="H737" s="353"/>
      <c r="I737" s="353"/>
      <c r="J737" s="353"/>
      <c r="K737" s="353"/>
      <c r="L737" s="353"/>
      <c r="M737" s="353"/>
      <c r="N737" s="353"/>
    </row>
    <row r="738" spans="1:14">
      <c r="A738" s="353"/>
      <c r="B738" s="354"/>
      <c r="C738" s="354"/>
      <c r="D738" s="353"/>
      <c r="E738" s="353"/>
      <c r="F738" s="353"/>
      <c r="G738" s="353"/>
      <c r="H738" s="353"/>
      <c r="I738" s="353"/>
      <c r="J738" s="353"/>
      <c r="K738" s="353"/>
      <c r="L738" s="353"/>
      <c r="M738" s="353"/>
      <c r="N738" s="353"/>
    </row>
    <row r="739" spans="1:14">
      <c r="A739" s="353"/>
      <c r="B739" s="354"/>
      <c r="C739" s="354"/>
      <c r="D739" s="353"/>
      <c r="E739" s="353"/>
      <c r="F739" s="353"/>
      <c r="G739" s="353"/>
      <c r="H739" s="353"/>
      <c r="I739" s="353"/>
      <c r="J739" s="353"/>
      <c r="K739" s="353"/>
      <c r="L739" s="353"/>
      <c r="M739" s="353"/>
      <c r="N739" s="353"/>
    </row>
    <row r="740" spans="1:14">
      <c r="A740" s="353"/>
      <c r="B740" s="354"/>
      <c r="C740" s="354"/>
      <c r="D740" s="353"/>
      <c r="E740" s="353"/>
      <c r="F740" s="353"/>
      <c r="G740" s="353"/>
      <c r="H740" s="353"/>
      <c r="I740" s="353"/>
      <c r="J740" s="353"/>
      <c r="K740" s="353"/>
      <c r="L740" s="353"/>
      <c r="M740" s="353"/>
      <c r="N740" s="353"/>
    </row>
    <row r="741" spans="1:14">
      <c r="A741" s="353"/>
      <c r="B741" s="354"/>
      <c r="C741" s="354"/>
      <c r="D741" s="353"/>
      <c r="E741" s="353"/>
      <c r="F741" s="353"/>
      <c r="G741" s="353"/>
      <c r="H741" s="353"/>
      <c r="I741" s="353"/>
      <c r="J741" s="353"/>
      <c r="K741" s="353"/>
      <c r="L741" s="353"/>
      <c r="M741" s="353"/>
      <c r="N741" s="353"/>
    </row>
    <row r="742" spans="1:14">
      <c r="A742" s="353"/>
      <c r="B742" s="354"/>
      <c r="C742" s="354"/>
      <c r="D742" s="353"/>
      <c r="E742" s="353"/>
      <c r="F742" s="353"/>
      <c r="G742" s="353"/>
      <c r="H742" s="353"/>
      <c r="I742" s="353"/>
      <c r="J742" s="353"/>
      <c r="K742" s="353"/>
      <c r="L742" s="353"/>
      <c r="M742" s="353"/>
      <c r="N742" s="353"/>
    </row>
    <row r="743" spans="1:14">
      <c r="A743" s="353"/>
      <c r="B743" s="354"/>
      <c r="C743" s="354"/>
      <c r="D743" s="353"/>
      <c r="E743" s="353"/>
      <c r="F743" s="353"/>
      <c r="G743" s="353"/>
      <c r="H743" s="353"/>
      <c r="I743" s="353"/>
      <c r="J743" s="353"/>
      <c r="K743" s="353"/>
      <c r="L743" s="353"/>
      <c r="M743" s="353"/>
      <c r="N743" s="353"/>
    </row>
    <row r="744" spans="1:14">
      <c r="A744" s="353"/>
      <c r="B744" s="354"/>
      <c r="C744" s="354"/>
      <c r="D744" s="353"/>
      <c r="E744" s="353"/>
      <c r="F744" s="353"/>
      <c r="G744" s="353"/>
      <c r="H744" s="353"/>
      <c r="I744" s="353"/>
      <c r="J744" s="353"/>
      <c r="K744" s="353"/>
      <c r="L744" s="353"/>
      <c r="M744" s="353"/>
      <c r="N744" s="353"/>
    </row>
    <row r="745" spans="1:14">
      <c r="A745" s="353"/>
      <c r="B745" s="354"/>
      <c r="C745" s="354"/>
      <c r="D745" s="353"/>
      <c r="E745" s="353"/>
      <c r="F745" s="353"/>
      <c r="G745" s="353"/>
      <c r="H745" s="353"/>
      <c r="I745" s="353"/>
      <c r="J745" s="353"/>
      <c r="K745" s="353"/>
      <c r="L745" s="353"/>
      <c r="M745" s="353"/>
      <c r="N745" s="353"/>
    </row>
    <row r="746" spans="1:14">
      <c r="A746" s="353"/>
      <c r="B746" s="354"/>
      <c r="C746" s="354"/>
      <c r="D746" s="353"/>
      <c r="E746" s="353"/>
      <c r="F746" s="353"/>
      <c r="G746" s="353"/>
      <c r="H746" s="353"/>
      <c r="I746" s="353"/>
      <c r="J746" s="353"/>
      <c r="K746" s="353"/>
      <c r="L746" s="353"/>
      <c r="M746" s="353"/>
      <c r="N746" s="353"/>
    </row>
    <row r="747" spans="1:14">
      <c r="A747" s="353"/>
      <c r="B747" s="354"/>
      <c r="C747" s="354"/>
      <c r="D747" s="353"/>
      <c r="E747" s="353"/>
      <c r="F747" s="353"/>
      <c r="G747" s="353"/>
      <c r="H747" s="353"/>
      <c r="I747" s="353"/>
      <c r="J747" s="353"/>
      <c r="K747" s="353"/>
      <c r="L747" s="353"/>
      <c r="M747" s="353"/>
      <c r="N747" s="353"/>
    </row>
    <row r="748" spans="1:14">
      <c r="A748" s="353"/>
      <c r="B748" s="354"/>
      <c r="C748" s="354"/>
      <c r="D748" s="353"/>
      <c r="E748" s="353"/>
      <c r="F748" s="353"/>
      <c r="G748" s="353"/>
      <c r="H748" s="353"/>
      <c r="I748" s="353"/>
      <c r="J748" s="353"/>
      <c r="K748" s="353"/>
      <c r="L748" s="353"/>
      <c r="M748" s="353"/>
      <c r="N748" s="353"/>
    </row>
    <row r="749" spans="1:14">
      <c r="A749" s="353"/>
      <c r="B749" s="354"/>
      <c r="C749" s="354"/>
      <c r="D749" s="353"/>
      <c r="E749" s="353"/>
      <c r="F749" s="353"/>
      <c r="G749" s="353"/>
      <c r="H749" s="353"/>
      <c r="I749" s="353"/>
      <c r="J749" s="353"/>
      <c r="K749" s="353"/>
      <c r="L749" s="353"/>
      <c r="M749" s="353"/>
      <c r="N749" s="353"/>
    </row>
    <row r="750" spans="1:14">
      <c r="A750" s="353"/>
      <c r="B750" s="354"/>
      <c r="C750" s="354"/>
      <c r="D750" s="353"/>
      <c r="E750" s="353"/>
      <c r="F750" s="353"/>
      <c r="G750" s="353"/>
      <c r="H750" s="353"/>
      <c r="I750" s="353"/>
      <c r="J750" s="353"/>
      <c r="K750" s="353"/>
      <c r="L750" s="353"/>
      <c r="M750" s="353"/>
      <c r="N750" s="353"/>
    </row>
    <row r="751" spans="1:14">
      <c r="A751" s="353"/>
      <c r="B751" s="354"/>
      <c r="C751" s="354"/>
      <c r="D751" s="353"/>
      <c r="E751" s="353"/>
      <c r="F751" s="353"/>
      <c r="G751" s="353"/>
      <c r="H751" s="353"/>
      <c r="I751" s="353"/>
      <c r="J751" s="353"/>
      <c r="K751" s="353"/>
      <c r="L751" s="353"/>
      <c r="M751" s="353"/>
      <c r="N751" s="353"/>
    </row>
    <row r="752" spans="1:14">
      <c r="A752" s="353"/>
      <c r="B752" s="354"/>
      <c r="C752" s="354"/>
      <c r="D752" s="353"/>
      <c r="E752" s="353"/>
      <c r="F752" s="353"/>
      <c r="G752" s="353"/>
      <c r="H752" s="353"/>
      <c r="I752" s="353"/>
      <c r="J752" s="353"/>
      <c r="K752" s="353"/>
      <c r="L752" s="353"/>
      <c r="M752" s="353"/>
      <c r="N752" s="353"/>
    </row>
    <row r="753" spans="1:14">
      <c r="A753" s="353"/>
      <c r="B753" s="354"/>
      <c r="C753" s="354"/>
      <c r="D753" s="353"/>
      <c r="E753" s="353"/>
      <c r="F753" s="353"/>
      <c r="G753" s="353"/>
      <c r="H753" s="353"/>
      <c r="I753" s="353"/>
      <c r="J753" s="353"/>
      <c r="K753" s="353"/>
      <c r="L753" s="353"/>
      <c r="M753" s="353"/>
      <c r="N753" s="353"/>
    </row>
    <row r="754" spans="1:14">
      <c r="A754" s="353"/>
      <c r="B754" s="354"/>
      <c r="C754" s="354"/>
      <c r="D754" s="353"/>
      <c r="E754" s="353"/>
      <c r="F754" s="353"/>
      <c r="G754" s="353"/>
      <c r="H754" s="353"/>
      <c r="I754" s="353"/>
      <c r="J754" s="353"/>
      <c r="K754" s="353"/>
      <c r="L754" s="353"/>
      <c r="M754" s="353"/>
      <c r="N754" s="353"/>
    </row>
    <row r="755" spans="1:14">
      <c r="A755" s="353"/>
      <c r="B755" s="354"/>
      <c r="C755" s="354"/>
      <c r="D755" s="353"/>
      <c r="E755" s="353"/>
      <c r="F755" s="353"/>
      <c r="G755" s="353"/>
      <c r="H755" s="353"/>
      <c r="I755" s="353"/>
      <c r="J755" s="353"/>
      <c r="K755" s="353"/>
      <c r="L755" s="353"/>
      <c r="M755" s="353"/>
      <c r="N755" s="353"/>
    </row>
    <row r="756" spans="1:14">
      <c r="A756" s="353"/>
      <c r="B756" s="354"/>
      <c r="C756" s="354"/>
      <c r="D756" s="353"/>
      <c r="E756" s="353"/>
      <c r="F756" s="353"/>
      <c r="G756" s="353"/>
      <c r="H756" s="353"/>
      <c r="I756" s="353"/>
      <c r="J756" s="353"/>
      <c r="K756" s="353"/>
      <c r="L756" s="353"/>
      <c r="M756" s="353"/>
      <c r="N756" s="353"/>
    </row>
    <row r="757" spans="1:14">
      <c r="A757" s="353"/>
      <c r="B757" s="354"/>
      <c r="C757" s="354"/>
      <c r="D757" s="353"/>
      <c r="E757" s="353"/>
      <c r="F757" s="353"/>
      <c r="G757" s="353"/>
      <c r="H757" s="353"/>
      <c r="I757" s="353"/>
      <c r="J757" s="353"/>
      <c r="K757" s="353"/>
      <c r="L757" s="353"/>
      <c r="M757" s="353"/>
      <c r="N757" s="353"/>
    </row>
    <row r="758" spans="1:14">
      <c r="A758" s="353"/>
      <c r="B758" s="354"/>
      <c r="C758" s="354"/>
      <c r="D758" s="353"/>
      <c r="E758" s="353"/>
      <c r="F758" s="353"/>
      <c r="G758" s="353"/>
      <c r="H758" s="353"/>
      <c r="I758" s="353"/>
      <c r="J758" s="353"/>
      <c r="K758" s="353"/>
      <c r="L758" s="353"/>
      <c r="M758" s="353"/>
      <c r="N758" s="353"/>
    </row>
    <row r="759" spans="1:14">
      <c r="A759" s="353"/>
      <c r="B759" s="354"/>
      <c r="C759" s="354"/>
      <c r="D759" s="353"/>
      <c r="E759" s="353"/>
      <c r="F759" s="353"/>
      <c r="G759" s="353"/>
      <c r="H759" s="353"/>
      <c r="I759" s="353"/>
      <c r="J759" s="353"/>
      <c r="K759" s="353"/>
      <c r="L759" s="353"/>
      <c r="M759" s="353"/>
      <c r="N759" s="353"/>
    </row>
    <row r="760" spans="1:14">
      <c r="A760" s="353"/>
      <c r="B760" s="354"/>
      <c r="C760" s="354"/>
      <c r="D760" s="353"/>
      <c r="E760" s="353"/>
      <c r="F760" s="353"/>
      <c r="G760" s="353"/>
      <c r="H760" s="353"/>
      <c r="I760" s="353"/>
      <c r="J760" s="353"/>
      <c r="K760" s="353"/>
      <c r="L760" s="353"/>
      <c r="M760" s="353"/>
      <c r="N760" s="353"/>
    </row>
    <row r="761" spans="1:14">
      <c r="A761" s="353"/>
      <c r="B761" s="354"/>
      <c r="C761" s="354"/>
      <c r="D761" s="353"/>
      <c r="E761" s="353"/>
      <c r="F761" s="353"/>
      <c r="G761" s="353"/>
      <c r="H761" s="353"/>
      <c r="I761" s="353"/>
      <c r="J761" s="353"/>
      <c r="K761" s="353"/>
      <c r="L761" s="353"/>
      <c r="M761" s="353"/>
      <c r="N761" s="353"/>
    </row>
    <row r="762" spans="1:14">
      <c r="A762" s="353"/>
      <c r="B762" s="354"/>
      <c r="C762" s="354"/>
      <c r="D762" s="353"/>
      <c r="E762" s="353"/>
      <c r="F762" s="353"/>
      <c r="G762" s="353"/>
      <c r="H762" s="353"/>
      <c r="I762" s="353"/>
      <c r="J762" s="353"/>
      <c r="K762" s="353"/>
      <c r="L762" s="353"/>
      <c r="M762" s="353"/>
      <c r="N762" s="353"/>
    </row>
    <row r="763" spans="1:14">
      <c r="A763" s="353"/>
      <c r="B763" s="354"/>
      <c r="C763" s="354"/>
      <c r="D763" s="353"/>
      <c r="E763" s="353"/>
      <c r="F763" s="353"/>
      <c r="G763" s="353"/>
      <c r="H763" s="353"/>
      <c r="I763" s="353"/>
      <c r="J763" s="353"/>
      <c r="K763" s="353"/>
      <c r="L763" s="353"/>
      <c r="M763" s="353"/>
      <c r="N763" s="353"/>
    </row>
    <row r="764" spans="1:14">
      <c r="A764" s="353"/>
      <c r="B764" s="354"/>
      <c r="C764" s="354"/>
      <c r="D764" s="353"/>
      <c r="E764" s="353"/>
      <c r="F764" s="353"/>
      <c r="G764" s="353"/>
      <c r="H764" s="353"/>
      <c r="I764" s="353"/>
      <c r="J764" s="353"/>
      <c r="K764" s="353"/>
      <c r="L764" s="353"/>
      <c r="M764" s="353"/>
      <c r="N764" s="353"/>
    </row>
    <row r="765" spans="1:14">
      <c r="A765" s="353"/>
      <c r="B765" s="354"/>
      <c r="C765" s="354"/>
      <c r="D765" s="353"/>
      <c r="E765" s="353"/>
      <c r="F765" s="353"/>
      <c r="G765" s="353"/>
      <c r="H765" s="353"/>
      <c r="I765" s="353"/>
      <c r="J765" s="353"/>
      <c r="K765" s="353"/>
      <c r="L765" s="353"/>
      <c r="M765" s="353"/>
      <c r="N765" s="353"/>
    </row>
    <row r="766" spans="1:14">
      <c r="A766" s="353"/>
      <c r="B766" s="354"/>
      <c r="C766" s="354"/>
      <c r="D766" s="353"/>
      <c r="E766" s="353"/>
      <c r="F766" s="353"/>
      <c r="G766" s="353"/>
      <c r="H766" s="353"/>
      <c r="I766" s="353"/>
      <c r="J766" s="353"/>
      <c r="K766" s="353"/>
      <c r="L766" s="353"/>
      <c r="M766" s="353"/>
      <c r="N766" s="353"/>
    </row>
    <row r="767" spans="1:14">
      <c r="A767" s="353"/>
      <c r="B767" s="354"/>
      <c r="C767" s="354"/>
      <c r="D767" s="353"/>
      <c r="E767" s="353"/>
      <c r="F767" s="353"/>
      <c r="G767" s="353"/>
      <c r="H767" s="353"/>
      <c r="I767" s="353"/>
      <c r="J767" s="353"/>
      <c r="K767" s="353"/>
      <c r="L767" s="353"/>
      <c r="M767" s="353"/>
      <c r="N767" s="353"/>
    </row>
    <row r="768" spans="1:14">
      <c r="A768" s="353"/>
      <c r="B768" s="354"/>
      <c r="C768" s="354"/>
      <c r="D768" s="353"/>
      <c r="E768" s="353"/>
      <c r="F768" s="353"/>
      <c r="G768" s="353"/>
      <c r="H768" s="353"/>
      <c r="I768" s="353"/>
      <c r="J768" s="353"/>
      <c r="K768" s="353"/>
      <c r="L768" s="353"/>
      <c r="M768" s="353"/>
      <c r="N768" s="353"/>
    </row>
    <row r="769" spans="1:14">
      <c r="A769" s="353"/>
      <c r="B769" s="354"/>
      <c r="C769" s="354"/>
      <c r="D769" s="353"/>
      <c r="E769" s="353"/>
      <c r="F769" s="353"/>
      <c r="G769" s="353"/>
      <c r="H769" s="353"/>
      <c r="I769" s="353"/>
      <c r="J769" s="353"/>
      <c r="K769" s="353"/>
      <c r="L769" s="353"/>
      <c r="M769" s="353"/>
      <c r="N769" s="353"/>
    </row>
    <row r="770" spans="1:14">
      <c r="A770" s="353"/>
      <c r="B770" s="354"/>
      <c r="C770" s="354"/>
      <c r="D770" s="353"/>
      <c r="E770" s="353"/>
      <c r="F770" s="353"/>
      <c r="G770" s="353"/>
      <c r="H770" s="353"/>
      <c r="I770" s="353"/>
      <c r="J770" s="353"/>
      <c r="K770" s="353"/>
      <c r="L770" s="353"/>
      <c r="M770" s="353"/>
      <c r="N770" s="353"/>
    </row>
    <row r="771" spans="1:14">
      <c r="A771" s="353"/>
      <c r="B771" s="354"/>
      <c r="C771" s="354"/>
      <c r="D771" s="353"/>
      <c r="E771" s="353"/>
      <c r="F771" s="353"/>
      <c r="G771" s="353"/>
      <c r="H771" s="353"/>
      <c r="I771" s="353"/>
      <c r="J771" s="353"/>
      <c r="K771" s="353"/>
      <c r="L771" s="353"/>
      <c r="M771" s="353"/>
      <c r="N771" s="353"/>
    </row>
    <row r="772" spans="1:14">
      <c r="A772" s="353"/>
      <c r="B772" s="354"/>
      <c r="C772" s="354"/>
      <c r="D772" s="353"/>
      <c r="E772" s="353"/>
      <c r="F772" s="353"/>
      <c r="G772" s="353"/>
      <c r="H772" s="353"/>
      <c r="I772" s="353"/>
      <c r="J772" s="353"/>
      <c r="K772" s="353"/>
      <c r="L772" s="353"/>
      <c r="M772" s="353"/>
      <c r="N772" s="353"/>
    </row>
    <row r="773" spans="1:14">
      <c r="A773" s="353"/>
      <c r="B773" s="354"/>
      <c r="C773" s="354"/>
      <c r="D773" s="353"/>
      <c r="E773" s="353"/>
      <c r="F773" s="353"/>
      <c r="G773" s="353"/>
      <c r="H773" s="353"/>
      <c r="I773" s="353"/>
      <c r="J773" s="353"/>
      <c r="K773" s="353"/>
      <c r="L773" s="353"/>
      <c r="M773" s="353"/>
      <c r="N773" s="353"/>
    </row>
    <row r="774" spans="1:14">
      <c r="A774" s="353"/>
      <c r="B774" s="354"/>
      <c r="C774" s="354"/>
      <c r="D774" s="353"/>
      <c r="E774" s="353"/>
      <c r="F774" s="353"/>
      <c r="G774" s="353"/>
      <c r="H774" s="353"/>
      <c r="I774" s="353"/>
      <c r="J774" s="353"/>
      <c r="K774" s="353"/>
      <c r="L774" s="353"/>
      <c r="M774" s="353"/>
      <c r="N774" s="353"/>
    </row>
    <row r="775" spans="1:14">
      <c r="A775" s="353"/>
      <c r="B775" s="354"/>
      <c r="C775" s="354"/>
      <c r="D775" s="353"/>
      <c r="E775" s="353"/>
      <c r="F775" s="353"/>
      <c r="G775" s="353"/>
      <c r="H775" s="353"/>
      <c r="I775" s="353"/>
      <c r="J775" s="353"/>
      <c r="K775" s="353"/>
      <c r="L775" s="353"/>
      <c r="M775" s="353"/>
      <c r="N775" s="353"/>
    </row>
    <row r="776" spans="1:14">
      <c r="A776" s="353"/>
      <c r="B776" s="354"/>
      <c r="C776" s="354"/>
      <c r="D776" s="353"/>
      <c r="E776" s="353"/>
      <c r="F776" s="353"/>
      <c r="G776" s="353"/>
      <c r="H776" s="353"/>
      <c r="I776" s="353"/>
      <c r="J776" s="353"/>
      <c r="K776" s="353"/>
      <c r="L776" s="353"/>
      <c r="M776" s="353"/>
      <c r="N776" s="353"/>
    </row>
    <row r="777" spans="1:14">
      <c r="A777" s="353"/>
      <c r="B777" s="354"/>
      <c r="C777" s="354"/>
      <c r="D777" s="353"/>
      <c r="E777" s="353"/>
      <c r="F777" s="353"/>
      <c r="G777" s="353"/>
      <c r="H777" s="353"/>
      <c r="I777" s="353"/>
      <c r="J777" s="353"/>
      <c r="K777" s="353"/>
      <c r="L777" s="353"/>
      <c r="M777" s="353"/>
      <c r="N777" s="353"/>
    </row>
    <row r="778" spans="1:14">
      <c r="A778" s="353"/>
      <c r="B778" s="354"/>
      <c r="C778" s="354"/>
      <c r="D778" s="353"/>
      <c r="E778" s="353"/>
      <c r="F778" s="353"/>
      <c r="G778" s="353"/>
      <c r="H778" s="353"/>
      <c r="I778" s="353"/>
      <c r="J778" s="353"/>
      <c r="K778" s="353"/>
      <c r="L778" s="353"/>
      <c r="M778" s="353"/>
      <c r="N778" s="353"/>
    </row>
    <row r="779" spans="1:14">
      <c r="A779" s="353"/>
      <c r="B779" s="354"/>
      <c r="C779" s="354"/>
      <c r="D779" s="353"/>
      <c r="E779" s="353"/>
      <c r="F779" s="353"/>
      <c r="G779" s="353"/>
      <c r="H779" s="353"/>
      <c r="I779" s="353"/>
      <c r="J779" s="353"/>
      <c r="K779" s="353"/>
      <c r="L779" s="353"/>
      <c r="M779" s="353"/>
      <c r="N779" s="353"/>
    </row>
    <row r="780" spans="1:14">
      <c r="A780" s="353"/>
      <c r="B780" s="354"/>
      <c r="C780" s="354"/>
      <c r="D780" s="353"/>
      <c r="E780" s="353"/>
      <c r="F780" s="353"/>
      <c r="G780" s="353"/>
      <c r="H780" s="353"/>
      <c r="I780" s="353"/>
      <c r="J780" s="353"/>
      <c r="K780" s="353"/>
      <c r="L780" s="353"/>
      <c r="M780" s="353"/>
      <c r="N780" s="353"/>
    </row>
    <row r="781" spans="1:14">
      <c r="A781" s="353"/>
      <c r="B781" s="354"/>
      <c r="C781" s="354"/>
      <c r="D781" s="353"/>
      <c r="E781" s="353"/>
      <c r="F781" s="353"/>
      <c r="G781" s="353"/>
      <c r="H781" s="353"/>
      <c r="I781" s="353"/>
      <c r="J781" s="353"/>
      <c r="K781" s="353"/>
      <c r="L781" s="353"/>
      <c r="M781" s="353"/>
      <c r="N781" s="353"/>
    </row>
    <row r="782" spans="1:14">
      <c r="A782" s="353"/>
      <c r="B782" s="354"/>
      <c r="C782" s="354"/>
      <c r="D782" s="353"/>
      <c r="E782" s="353"/>
      <c r="F782" s="353"/>
      <c r="G782" s="353"/>
      <c r="H782" s="353"/>
      <c r="I782" s="353"/>
      <c r="J782" s="353"/>
      <c r="K782" s="353"/>
      <c r="L782" s="353"/>
      <c r="M782" s="353"/>
      <c r="N782" s="353"/>
    </row>
    <row r="783" spans="1:14">
      <c r="A783" s="353"/>
      <c r="B783" s="354"/>
      <c r="C783" s="354"/>
      <c r="D783" s="353"/>
      <c r="E783" s="353"/>
      <c r="F783" s="353"/>
      <c r="G783" s="353"/>
      <c r="H783" s="353"/>
      <c r="I783" s="353"/>
      <c r="J783" s="353"/>
      <c r="K783" s="353"/>
      <c r="L783" s="353"/>
      <c r="M783" s="353"/>
      <c r="N783" s="353"/>
    </row>
    <row r="784" spans="1:14">
      <c r="A784" s="353"/>
      <c r="B784" s="354"/>
      <c r="C784" s="354"/>
      <c r="D784" s="353"/>
      <c r="E784" s="353"/>
      <c r="F784" s="353"/>
      <c r="G784" s="353"/>
      <c r="H784" s="353"/>
      <c r="I784" s="353"/>
      <c r="J784" s="353"/>
      <c r="K784" s="353"/>
      <c r="L784" s="353"/>
      <c r="M784" s="353"/>
      <c r="N784" s="353"/>
    </row>
    <row r="785" spans="1:14">
      <c r="A785" s="353"/>
      <c r="B785" s="354"/>
      <c r="C785" s="354"/>
      <c r="D785" s="353"/>
      <c r="E785" s="353"/>
      <c r="F785" s="353"/>
      <c r="G785" s="353"/>
      <c r="H785" s="353"/>
      <c r="I785" s="353"/>
      <c r="J785" s="353"/>
      <c r="K785" s="353"/>
      <c r="L785" s="353"/>
      <c r="M785" s="353"/>
      <c r="N785" s="353"/>
    </row>
    <row r="786" spans="1:14">
      <c r="A786" s="353"/>
      <c r="B786" s="354"/>
      <c r="C786" s="354"/>
      <c r="D786" s="353"/>
      <c r="E786" s="353"/>
      <c r="F786" s="353"/>
      <c r="G786" s="353"/>
      <c r="H786" s="353"/>
      <c r="I786" s="353"/>
      <c r="J786" s="353"/>
      <c r="K786" s="353"/>
      <c r="L786" s="353"/>
      <c r="M786" s="353"/>
      <c r="N786" s="353"/>
    </row>
    <row r="787" spans="1:14">
      <c r="A787" s="353"/>
      <c r="B787" s="354"/>
      <c r="C787" s="354"/>
      <c r="D787" s="353"/>
      <c r="E787" s="353"/>
      <c r="F787" s="353"/>
      <c r="G787" s="353"/>
      <c r="H787" s="353"/>
      <c r="I787" s="353"/>
      <c r="J787" s="353"/>
      <c r="K787" s="353"/>
      <c r="L787" s="353"/>
      <c r="M787" s="353"/>
      <c r="N787" s="353"/>
    </row>
    <row r="788" spans="1:14">
      <c r="A788" s="353"/>
      <c r="B788" s="354"/>
      <c r="C788" s="354"/>
      <c r="D788" s="353"/>
      <c r="E788" s="353"/>
      <c r="F788" s="353"/>
      <c r="G788" s="353"/>
      <c r="H788" s="353"/>
      <c r="I788" s="353"/>
      <c r="J788" s="353"/>
      <c r="K788" s="353"/>
      <c r="L788" s="353"/>
      <c r="M788" s="353"/>
      <c r="N788" s="353"/>
    </row>
    <row r="789" spans="1:14">
      <c r="A789" s="353"/>
      <c r="B789" s="354"/>
      <c r="C789" s="354"/>
      <c r="D789" s="353"/>
      <c r="E789" s="353"/>
      <c r="F789" s="353"/>
      <c r="G789" s="353"/>
      <c r="H789" s="353"/>
      <c r="I789" s="353"/>
      <c r="J789" s="353"/>
      <c r="K789" s="353"/>
      <c r="L789" s="353"/>
      <c r="M789" s="353"/>
      <c r="N789" s="353"/>
    </row>
    <row r="790" spans="1:14">
      <c r="A790" s="353"/>
      <c r="B790" s="354"/>
      <c r="C790" s="354"/>
      <c r="D790" s="353"/>
      <c r="E790" s="353"/>
      <c r="F790" s="353"/>
      <c r="G790" s="353"/>
      <c r="H790" s="353"/>
      <c r="I790" s="353"/>
      <c r="J790" s="353"/>
      <c r="K790" s="353"/>
      <c r="L790" s="353"/>
      <c r="M790" s="353"/>
      <c r="N790" s="353"/>
    </row>
    <row r="791" spans="1:14">
      <c r="A791" s="353"/>
      <c r="B791" s="354"/>
      <c r="C791" s="354"/>
      <c r="D791" s="353"/>
      <c r="E791" s="353"/>
      <c r="F791" s="353"/>
      <c r="G791" s="353"/>
      <c r="H791" s="353"/>
      <c r="I791" s="353"/>
      <c r="J791" s="353"/>
      <c r="K791" s="353"/>
      <c r="L791" s="353"/>
      <c r="M791" s="353"/>
      <c r="N791" s="353"/>
    </row>
    <row r="792" spans="1:14">
      <c r="A792" s="353"/>
      <c r="B792" s="354"/>
      <c r="C792" s="354"/>
      <c r="D792" s="353"/>
      <c r="E792" s="353"/>
      <c r="F792" s="353"/>
      <c r="G792" s="353"/>
      <c r="H792" s="353"/>
      <c r="I792" s="353"/>
      <c r="J792" s="353"/>
      <c r="K792" s="353"/>
      <c r="L792" s="353"/>
      <c r="M792" s="353"/>
      <c r="N792" s="353"/>
    </row>
    <row r="793" spans="1:14">
      <c r="A793" s="353"/>
      <c r="B793" s="354"/>
      <c r="C793" s="354"/>
      <c r="D793" s="353"/>
      <c r="E793" s="353"/>
      <c r="F793" s="353"/>
      <c r="G793" s="353"/>
      <c r="H793" s="353"/>
      <c r="I793" s="353"/>
      <c r="J793" s="353"/>
      <c r="K793" s="353"/>
      <c r="L793" s="353"/>
      <c r="M793" s="353"/>
      <c r="N793" s="353"/>
    </row>
    <row r="794" spans="1:14">
      <c r="A794" s="353"/>
      <c r="B794" s="354"/>
      <c r="C794" s="354"/>
      <c r="D794" s="353"/>
      <c r="E794" s="353"/>
      <c r="F794" s="353"/>
      <c r="G794" s="353"/>
      <c r="H794" s="353"/>
      <c r="I794" s="353"/>
      <c r="J794" s="353"/>
      <c r="K794" s="353"/>
      <c r="L794" s="353"/>
      <c r="M794" s="353"/>
      <c r="N794" s="353"/>
    </row>
    <row r="795" spans="1:14">
      <c r="A795" s="353"/>
      <c r="B795" s="354"/>
      <c r="C795" s="354"/>
      <c r="D795" s="353"/>
      <c r="E795" s="353"/>
      <c r="F795" s="353"/>
      <c r="G795" s="353"/>
      <c r="H795" s="353"/>
      <c r="I795" s="353"/>
      <c r="J795" s="353"/>
      <c r="K795" s="353"/>
      <c r="L795" s="353"/>
      <c r="M795" s="353"/>
      <c r="N795" s="353"/>
    </row>
    <row r="796" spans="1:14">
      <c r="A796" s="353"/>
      <c r="B796" s="354"/>
      <c r="C796" s="354"/>
      <c r="D796" s="353"/>
      <c r="E796" s="353"/>
      <c r="F796" s="353"/>
      <c r="G796" s="353"/>
      <c r="H796" s="353"/>
      <c r="I796" s="353"/>
      <c r="J796" s="353"/>
      <c r="K796" s="353"/>
      <c r="L796" s="353"/>
      <c r="M796" s="353"/>
      <c r="N796" s="353"/>
    </row>
    <row r="797" spans="1:14">
      <c r="A797" s="353"/>
      <c r="B797" s="354"/>
      <c r="C797" s="354"/>
      <c r="D797" s="353"/>
      <c r="E797" s="353"/>
      <c r="F797" s="353"/>
      <c r="G797" s="353"/>
      <c r="H797" s="353"/>
      <c r="I797" s="353"/>
      <c r="J797" s="353"/>
      <c r="K797" s="353"/>
      <c r="L797" s="353"/>
      <c r="M797" s="353"/>
      <c r="N797" s="353"/>
    </row>
    <row r="798" spans="1:14">
      <c r="A798" s="353"/>
      <c r="B798" s="354"/>
      <c r="C798" s="354"/>
      <c r="D798" s="353"/>
      <c r="E798" s="353"/>
      <c r="F798" s="353"/>
      <c r="G798" s="353"/>
      <c r="H798" s="353"/>
      <c r="I798" s="353"/>
      <c r="J798" s="353"/>
      <c r="K798" s="353"/>
      <c r="L798" s="353"/>
      <c r="M798" s="353"/>
      <c r="N798" s="353"/>
    </row>
    <row r="799" spans="1:14">
      <c r="A799" s="353"/>
      <c r="B799" s="354"/>
      <c r="C799" s="354"/>
      <c r="D799" s="353"/>
      <c r="E799" s="353"/>
      <c r="F799" s="353"/>
      <c r="G799" s="353"/>
      <c r="H799" s="353"/>
      <c r="I799" s="353"/>
      <c r="J799" s="353"/>
      <c r="K799" s="353"/>
      <c r="L799" s="353"/>
      <c r="M799" s="353"/>
      <c r="N799" s="353"/>
    </row>
    <row r="800" spans="1:14">
      <c r="A800" s="353"/>
      <c r="B800" s="354"/>
      <c r="C800" s="354"/>
      <c r="D800" s="353"/>
      <c r="E800" s="353"/>
      <c r="F800" s="353"/>
      <c r="G800" s="353"/>
      <c r="H800" s="353"/>
      <c r="I800" s="353"/>
      <c r="J800" s="353"/>
      <c r="K800" s="353"/>
      <c r="L800" s="353"/>
      <c r="M800" s="353"/>
      <c r="N800" s="353"/>
    </row>
    <row r="801" spans="1:14">
      <c r="A801" s="353"/>
      <c r="B801" s="354"/>
      <c r="C801" s="354"/>
      <c r="D801" s="353"/>
      <c r="E801" s="353"/>
      <c r="F801" s="353"/>
      <c r="G801" s="353"/>
      <c r="H801" s="353"/>
      <c r="I801" s="353"/>
      <c r="J801" s="353"/>
      <c r="K801" s="353"/>
      <c r="L801" s="353"/>
      <c r="M801" s="353"/>
      <c r="N801" s="353"/>
    </row>
    <row r="802" spans="1:14">
      <c r="A802" s="353"/>
      <c r="B802" s="354"/>
      <c r="C802" s="354"/>
      <c r="D802" s="353"/>
      <c r="E802" s="353"/>
      <c r="F802" s="353"/>
      <c r="G802" s="353"/>
      <c r="H802" s="353"/>
      <c r="I802" s="353"/>
      <c r="J802" s="353"/>
      <c r="K802" s="353"/>
      <c r="L802" s="353"/>
      <c r="M802" s="353"/>
      <c r="N802" s="353"/>
    </row>
    <row r="803" spans="1:14">
      <c r="A803" s="353"/>
      <c r="B803" s="354"/>
      <c r="C803" s="354"/>
      <c r="D803" s="353"/>
      <c r="E803" s="353"/>
      <c r="F803" s="353"/>
      <c r="G803" s="353"/>
      <c r="H803" s="353"/>
      <c r="I803" s="353"/>
      <c r="J803" s="353"/>
      <c r="K803" s="353"/>
      <c r="L803" s="353"/>
      <c r="M803" s="353"/>
      <c r="N803" s="353"/>
    </row>
    <row r="804" spans="1:14">
      <c r="A804" s="353"/>
      <c r="B804" s="354"/>
      <c r="C804" s="354"/>
      <c r="D804" s="353"/>
      <c r="E804" s="353"/>
      <c r="F804" s="353"/>
      <c r="G804" s="353"/>
      <c r="H804" s="353"/>
      <c r="I804" s="353"/>
      <c r="J804" s="353"/>
      <c r="K804" s="353"/>
      <c r="L804" s="353"/>
      <c r="M804" s="353"/>
      <c r="N804" s="353"/>
    </row>
    <row r="805" spans="1:14">
      <c r="A805" s="353"/>
      <c r="B805" s="354"/>
      <c r="C805" s="354"/>
      <c r="D805" s="353"/>
      <c r="E805" s="353"/>
      <c r="F805" s="353"/>
      <c r="G805" s="353"/>
      <c r="H805" s="353"/>
      <c r="I805" s="353"/>
      <c r="J805" s="353"/>
      <c r="K805" s="353"/>
      <c r="L805" s="353"/>
      <c r="M805" s="353"/>
      <c r="N805" s="353"/>
    </row>
    <row r="806" spans="1:14">
      <c r="A806" s="353"/>
      <c r="B806" s="354"/>
      <c r="C806" s="354"/>
      <c r="D806" s="353"/>
      <c r="E806" s="353"/>
      <c r="F806" s="353"/>
      <c r="G806" s="353"/>
      <c r="H806" s="353"/>
      <c r="I806" s="353"/>
      <c r="J806" s="353"/>
      <c r="K806" s="353"/>
      <c r="L806" s="353"/>
      <c r="M806" s="353"/>
      <c r="N806" s="353"/>
    </row>
    <row r="807" spans="1:14">
      <c r="A807" s="353"/>
      <c r="B807" s="354"/>
      <c r="C807" s="354"/>
      <c r="D807" s="353"/>
      <c r="E807" s="353"/>
      <c r="F807" s="353"/>
      <c r="G807" s="353"/>
      <c r="H807" s="353"/>
      <c r="I807" s="353"/>
      <c r="J807" s="353"/>
      <c r="K807" s="353"/>
      <c r="L807" s="353"/>
      <c r="M807" s="353"/>
      <c r="N807" s="353"/>
    </row>
    <row r="808" spans="1:14">
      <c r="A808" s="353"/>
      <c r="B808" s="354"/>
      <c r="C808" s="354"/>
      <c r="D808" s="353"/>
      <c r="E808" s="353"/>
      <c r="F808" s="353"/>
      <c r="G808" s="353"/>
      <c r="H808" s="353"/>
      <c r="I808" s="353"/>
      <c r="J808" s="353"/>
      <c r="K808" s="353"/>
      <c r="L808" s="353"/>
      <c r="M808" s="353"/>
      <c r="N808" s="353"/>
    </row>
    <row r="809" spans="1:14">
      <c r="A809" s="353"/>
      <c r="B809" s="354"/>
      <c r="C809" s="354"/>
      <c r="D809" s="353"/>
      <c r="E809" s="353"/>
      <c r="F809" s="353"/>
      <c r="G809" s="353"/>
      <c r="H809" s="353"/>
      <c r="I809" s="353"/>
      <c r="J809" s="353"/>
      <c r="K809" s="353"/>
      <c r="L809" s="353"/>
      <c r="M809" s="353"/>
      <c r="N809" s="353"/>
    </row>
    <row r="810" spans="1:14">
      <c r="A810" s="353"/>
      <c r="B810" s="354"/>
      <c r="C810" s="354"/>
      <c r="D810" s="353"/>
      <c r="E810" s="353"/>
      <c r="F810" s="353"/>
      <c r="G810" s="353"/>
      <c r="H810" s="353"/>
      <c r="I810" s="353"/>
      <c r="J810" s="353"/>
      <c r="K810" s="353"/>
      <c r="L810" s="353"/>
      <c r="M810" s="353"/>
      <c r="N810" s="353"/>
    </row>
    <row r="811" spans="1:14">
      <c r="A811" s="353"/>
      <c r="B811" s="354"/>
      <c r="C811" s="354"/>
      <c r="D811" s="353"/>
      <c r="E811" s="353"/>
      <c r="F811" s="353"/>
      <c r="G811" s="353"/>
      <c r="H811" s="353"/>
      <c r="I811" s="353"/>
      <c r="J811" s="353"/>
      <c r="K811" s="353"/>
      <c r="L811" s="353"/>
      <c r="M811" s="353"/>
      <c r="N811" s="353"/>
    </row>
    <row r="812" spans="1:14">
      <c r="A812" s="353"/>
      <c r="B812" s="354"/>
      <c r="C812" s="354"/>
      <c r="D812" s="353"/>
      <c r="E812" s="353"/>
      <c r="F812" s="353"/>
      <c r="G812" s="353"/>
      <c r="H812" s="353"/>
      <c r="I812" s="353"/>
      <c r="J812" s="353"/>
      <c r="K812" s="353"/>
      <c r="L812" s="353"/>
      <c r="M812" s="353"/>
      <c r="N812" s="353"/>
    </row>
    <row r="813" spans="1:14">
      <c r="A813" s="353"/>
      <c r="B813" s="354"/>
      <c r="C813" s="354"/>
      <c r="D813" s="353"/>
      <c r="E813" s="353"/>
      <c r="F813" s="353"/>
      <c r="G813" s="353"/>
      <c r="H813" s="353"/>
      <c r="I813" s="353"/>
      <c r="J813" s="353"/>
      <c r="K813" s="353"/>
      <c r="L813" s="353"/>
      <c r="M813" s="353"/>
      <c r="N813" s="353"/>
    </row>
    <row r="814" spans="1:14">
      <c r="A814" s="353"/>
      <c r="B814" s="354"/>
      <c r="C814" s="354"/>
      <c r="D814" s="353"/>
      <c r="E814" s="353"/>
      <c r="F814" s="353"/>
      <c r="G814" s="353"/>
      <c r="H814" s="353"/>
      <c r="I814" s="353"/>
      <c r="J814" s="353"/>
      <c r="K814" s="353"/>
      <c r="L814" s="353"/>
      <c r="M814" s="353"/>
      <c r="N814" s="353"/>
    </row>
    <row r="815" spans="1:14">
      <c r="A815" s="353"/>
      <c r="B815" s="354"/>
      <c r="C815" s="354"/>
      <c r="D815" s="353"/>
      <c r="E815" s="353"/>
      <c r="F815" s="353"/>
      <c r="G815" s="353"/>
      <c r="H815" s="353"/>
      <c r="I815" s="353"/>
      <c r="J815" s="353"/>
      <c r="K815" s="353"/>
      <c r="L815" s="353"/>
      <c r="M815" s="353"/>
      <c r="N815" s="353"/>
    </row>
    <row r="816" spans="1:14">
      <c r="A816" s="353"/>
      <c r="B816" s="354"/>
      <c r="C816" s="354"/>
      <c r="D816" s="353"/>
      <c r="E816" s="353"/>
      <c r="F816" s="353"/>
      <c r="G816" s="353"/>
      <c r="H816" s="353"/>
      <c r="I816" s="353"/>
      <c r="J816" s="353"/>
      <c r="K816" s="353"/>
      <c r="L816" s="353"/>
      <c r="M816" s="353"/>
      <c r="N816" s="353"/>
    </row>
    <row r="817" spans="1:14">
      <c r="A817" s="353"/>
      <c r="B817" s="354"/>
      <c r="C817" s="354"/>
      <c r="D817" s="353"/>
      <c r="E817" s="353"/>
      <c r="F817" s="353"/>
      <c r="G817" s="353"/>
      <c r="H817" s="353"/>
      <c r="I817" s="353"/>
      <c r="J817" s="353"/>
      <c r="K817" s="353"/>
      <c r="L817" s="353"/>
      <c r="M817" s="353"/>
      <c r="N817" s="353"/>
    </row>
    <row r="818" spans="1:14">
      <c r="A818" s="353"/>
      <c r="B818" s="354"/>
      <c r="C818" s="354"/>
      <c r="D818" s="353"/>
      <c r="E818" s="353"/>
      <c r="F818" s="353"/>
      <c r="G818" s="353"/>
      <c r="H818" s="353"/>
      <c r="I818" s="353"/>
      <c r="J818" s="353"/>
      <c r="K818" s="353"/>
      <c r="L818" s="353"/>
      <c r="M818" s="353"/>
      <c r="N818" s="353"/>
    </row>
    <row r="819" spans="1:14">
      <c r="A819" s="353"/>
      <c r="B819" s="354"/>
      <c r="C819" s="354"/>
      <c r="D819" s="353"/>
      <c r="E819" s="353"/>
      <c r="F819" s="353"/>
      <c r="G819" s="353"/>
      <c r="H819" s="353"/>
      <c r="I819" s="353"/>
      <c r="J819" s="353"/>
      <c r="K819" s="353"/>
      <c r="L819" s="353"/>
      <c r="M819" s="353"/>
      <c r="N819" s="353"/>
    </row>
    <row r="820" spans="1:14">
      <c r="A820" s="353"/>
      <c r="B820" s="354"/>
      <c r="C820" s="354"/>
      <c r="D820" s="353"/>
      <c r="E820" s="353"/>
      <c r="F820" s="353"/>
      <c r="G820" s="353"/>
      <c r="H820" s="353"/>
      <c r="I820" s="353"/>
      <c r="J820" s="353"/>
      <c r="K820" s="353"/>
      <c r="L820" s="353"/>
      <c r="M820" s="353"/>
      <c r="N820" s="353"/>
    </row>
    <row r="821" spans="1:14">
      <c r="A821" s="353"/>
      <c r="B821" s="354"/>
      <c r="C821" s="354"/>
      <c r="D821" s="353"/>
      <c r="E821" s="353"/>
      <c r="F821" s="353"/>
      <c r="G821" s="353"/>
      <c r="H821" s="353"/>
      <c r="I821" s="353"/>
      <c r="J821" s="353"/>
      <c r="K821" s="353"/>
      <c r="L821" s="353"/>
      <c r="M821" s="353"/>
      <c r="N821" s="353"/>
    </row>
    <row r="822" spans="1:14">
      <c r="A822" s="353"/>
      <c r="B822" s="354"/>
      <c r="C822" s="354"/>
      <c r="D822" s="353"/>
      <c r="E822" s="353"/>
      <c r="F822" s="353"/>
      <c r="G822" s="353"/>
      <c r="H822" s="353"/>
      <c r="I822" s="353"/>
      <c r="J822" s="353"/>
      <c r="K822" s="353"/>
      <c r="L822" s="353"/>
      <c r="M822" s="353"/>
      <c r="N822" s="353"/>
    </row>
    <row r="823" spans="1:14">
      <c r="A823" s="353"/>
      <c r="B823" s="354"/>
      <c r="C823" s="354"/>
      <c r="D823" s="353"/>
      <c r="E823" s="353"/>
      <c r="F823" s="353"/>
      <c r="G823" s="353"/>
      <c r="H823" s="353"/>
      <c r="I823" s="353"/>
      <c r="J823" s="353"/>
      <c r="K823" s="353"/>
      <c r="L823" s="353"/>
      <c r="M823" s="353"/>
      <c r="N823" s="353"/>
    </row>
    <row r="824" spans="1:14">
      <c r="A824" s="353"/>
      <c r="B824" s="354"/>
      <c r="C824" s="354"/>
      <c r="D824" s="353"/>
      <c r="E824" s="353"/>
      <c r="F824" s="353"/>
      <c r="G824" s="353"/>
      <c r="H824" s="353"/>
      <c r="I824" s="353"/>
      <c r="J824" s="353"/>
      <c r="K824" s="353"/>
      <c r="L824" s="353"/>
      <c r="M824" s="353"/>
      <c r="N824" s="353"/>
    </row>
    <row r="825" spans="1:14">
      <c r="A825" s="353"/>
      <c r="B825" s="354"/>
      <c r="C825" s="354"/>
      <c r="D825" s="353"/>
      <c r="E825" s="353"/>
      <c r="F825" s="353"/>
      <c r="G825" s="353"/>
      <c r="H825" s="353"/>
      <c r="I825" s="353"/>
      <c r="J825" s="353"/>
      <c r="K825" s="353"/>
      <c r="L825" s="353"/>
      <c r="M825" s="353"/>
      <c r="N825" s="353"/>
    </row>
    <row r="826" spans="1:14">
      <c r="A826" s="353"/>
      <c r="B826" s="354"/>
      <c r="C826" s="354"/>
      <c r="D826" s="353"/>
      <c r="E826" s="353"/>
      <c r="F826" s="353"/>
      <c r="G826" s="353"/>
      <c r="H826" s="353"/>
      <c r="I826" s="353"/>
      <c r="J826" s="353"/>
      <c r="K826" s="353"/>
      <c r="L826" s="353"/>
      <c r="M826" s="353"/>
      <c r="N826" s="353"/>
    </row>
    <row r="827" spans="1:14">
      <c r="A827" s="353"/>
      <c r="B827" s="354"/>
      <c r="C827" s="354"/>
      <c r="D827" s="353"/>
      <c r="E827" s="353"/>
      <c r="F827" s="353"/>
      <c r="G827" s="353"/>
      <c r="H827" s="353"/>
      <c r="I827" s="353"/>
      <c r="J827" s="353"/>
      <c r="K827" s="353"/>
      <c r="L827" s="353"/>
      <c r="M827" s="353"/>
      <c r="N827" s="353"/>
    </row>
    <row r="828" spans="1:14">
      <c r="A828" s="353"/>
      <c r="B828" s="354"/>
      <c r="C828" s="354"/>
      <c r="D828" s="353"/>
      <c r="E828" s="353"/>
      <c r="F828" s="353"/>
      <c r="G828" s="353"/>
      <c r="H828" s="353"/>
      <c r="I828" s="353"/>
      <c r="J828" s="353"/>
      <c r="K828" s="353"/>
      <c r="L828" s="353"/>
      <c r="M828" s="353"/>
      <c r="N828" s="353"/>
    </row>
    <row r="829" spans="1:14">
      <c r="A829" s="353"/>
      <c r="B829" s="354"/>
      <c r="C829" s="354"/>
      <c r="D829" s="353"/>
      <c r="E829" s="353"/>
      <c r="F829" s="353"/>
      <c r="G829" s="353"/>
      <c r="H829" s="353"/>
      <c r="I829" s="353"/>
      <c r="J829" s="353"/>
      <c r="K829" s="353"/>
      <c r="L829" s="353"/>
      <c r="M829" s="353"/>
      <c r="N829" s="353"/>
    </row>
    <row r="830" spans="1:14">
      <c r="A830" s="353"/>
      <c r="B830" s="354"/>
      <c r="C830" s="354"/>
      <c r="D830" s="353"/>
      <c r="E830" s="353"/>
      <c r="F830" s="353"/>
      <c r="G830" s="353"/>
      <c r="H830" s="353"/>
      <c r="I830" s="353"/>
      <c r="J830" s="353"/>
      <c r="K830" s="353"/>
      <c r="L830" s="353"/>
      <c r="M830" s="353"/>
      <c r="N830" s="353"/>
    </row>
    <row r="831" spans="1:14">
      <c r="A831" s="353"/>
      <c r="B831" s="354"/>
      <c r="C831" s="354"/>
      <c r="D831" s="353"/>
      <c r="E831" s="353"/>
      <c r="F831" s="353"/>
      <c r="G831" s="353"/>
      <c r="H831" s="353"/>
      <c r="I831" s="353"/>
      <c r="J831" s="353"/>
      <c r="K831" s="353"/>
      <c r="L831" s="353"/>
      <c r="M831" s="353"/>
      <c r="N831" s="353"/>
    </row>
    <row r="832" spans="1:14">
      <c r="A832" s="353"/>
      <c r="B832" s="354"/>
      <c r="C832" s="354"/>
      <c r="D832" s="353"/>
      <c r="E832" s="353"/>
      <c r="F832" s="353"/>
      <c r="G832" s="353"/>
      <c r="H832" s="353"/>
      <c r="I832" s="353"/>
      <c r="J832" s="353"/>
      <c r="K832" s="353"/>
      <c r="L832" s="353"/>
      <c r="M832" s="353"/>
      <c r="N832" s="353"/>
    </row>
    <row r="833" spans="1:14">
      <c r="A833" s="353"/>
      <c r="B833" s="354"/>
      <c r="C833" s="354"/>
      <c r="D833" s="353"/>
      <c r="E833" s="353"/>
      <c r="F833" s="353"/>
      <c r="G833" s="353"/>
      <c r="H833" s="353"/>
      <c r="I833" s="353"/>
      <c r="J833" s="353"/>
      <c r="K833" s="353"/>
      <c r="L833" s="353"/>
      <c r="M833" s="353"/>
      <c r="N833" s="353"/>
    </row>
    <row r="834" spans="1:14">
      <c r="A834" s="353"/>
      <c r="B834" s="354"/>
      <c r="C834" s="354"/>
      <c r="D834" s="353"/>
      <c r="E834" s="353"/>
      <c r="F834" s="353"/>
      <c r="G834" s="353"/>
      <c r="H834" s="353"/>
      <c r="I834" s="353"/>
      <c r="J834" s="353"/>
      <c r="K834" s="353"/>
      <c r="L834" s="353"/>
      <c r="M834" s="353"/>
      <c r="N834" s="353"/>
    </row>
    <row r="835" spans="1:14">
      <c r="A835" s="353"/>
      <c r="B835" s="354"/>
      <c r="C835" s="354"/>
      <c r="D835" s="353"/>
      <c r="E835" s="353"/>
      <c r="F835" s="353"/>
      <c r="G835" s="353"/>
      <c r="H835" s="353"/>
      <c r="I835" s="353"/>
      <c r="J835" s="353"/>
      <c r="K835" s="353"/>
      <c r="L835" s="353"/>
      <c r="M835" s="353"/>
      <c r="N835" s="353"/>
    </row>
    <row r="836" spans="1:14">
      <c r="A836" s="353"/>
      <c r="B836" s="354"/>
      <c r="C836" s="354"/>
      <c r="D836" s="353"/>
      <c r="E836" s="353"/>
      <c r="F836" s="353"/>
      <c r="G836" s="353"/>
      <c r="H836" s="353"/>
      <c r="I836" s="353"/>
      <c r="J836" s="353"/>
      <c r="K836" s="353"/>
      <c r="L836" s="353"/>
      <c r="M836" s="353"/>
      <c r="N836" s="353"/>
    </row>
    <row r="837" spans="1:14">
      <c r="A837" s="353"/>
      <c r="B837" s="354"/>
      <c r="C837" s="354"/>
      <c r="D837" s="353"/>
      <c r="E837" s="353"/>
      <c r="F837" s="353"/>
      <c r="G837" s="353"/>
      <c r="H837" s="353"/>
      <c r="I837" s="353"/>
      <c r="J837" s="353"/>
      <c r="K837" s="353"/>
      <c r="L837" s="353"/>
      <c r="M837" s="353"/>
      <c r="N837" s="353"/>
    </row>
    <row r="838" spans="1:14">
      <c r="A838" s="353"/>
      <c r="B838" s="354"/>
      <c r="C838" s="354"/>
      <c r="D838" s="353"/>
      <c r="E838" s="353"/>
      <c r="F838" s="353"/>
      <c r="G838" s="353"/>
      <c r="H838" s="353"/>
      <c r="I838" s="353"/>
      <c r="J838" s="353"/>
      <c r="K838" s="353"/>
      <c r="L838" s="353"/>
      <c r="M838" s="353"/>
      <c r="N838" s="353"/>
    </row>
    <row r="839" spans="1:14">
      <c r="A839" s="353"/>
      <c r="B839" s="354"/>
      <c r="C839" s="354"/>
      <c r="D839" s="353"/>
      <c r="E839" s="353"/>
      <c r="F839" s="353"/>
      <c r="G839" s="353"/>
      <c r="H839" s="353"/>
      <c r="I839" s="353"/>
      <c r="J839" s="353"/>
      <c r="K839" s="353"/>
      <c r="L839" s="353"/>
      <c r="M839" s="353"/>
      <c r="N839" s="353"/>
    </row>
    <row r="840" spans="1:14">
      <c r="A840" s="353"/>
      <c r="B840" s="354"/>
      <c r="C840" s="354"/>
      <c r="D840" s="353"/>
      <c r="E840" s="353"/>
      <c r="F840" s="353"/>
      <c r="G840" s="353"/>
      <c r="H840" s="353"/>
      <c r="I840" s="353"/>
      <c r="J840" s="353"/>
      <c r="K840" s="353"/>
      <c r="L840" s="353"/>
      <c r="M840" s="353"/>
      <c r="N840" s="353"/>
    </row>
    <row r="841" spans="1:14">
      <c r="A841" s="353"/>
      <c r="B841" s="354"/>
      <c r="C841" s="354"/>
      <c r="D841" s="353"/>
      <c r="E841" s="353"/>
      <c r="F841" s="353"/>
      <c r="G841" s="353"/>
      <c r="H841" s="353"/>
      <c r="I841" s="353"/>
      <c r="J841" s="353"/>
      <c r="K841" s="353"/>
      <c r="L841" s="353"/>
      <c r="M841" s="353"/>
      <c r="N841" s="353"/>
    </row>
    <row r="842" spans="1:14">
      <c r="A842" s="353"/>
      <c r="B842" s="354"/>
      <c r="C842" s="354"/>
      <c r="D842" s="353"/>
      <c r="E842" s="353"/>
      <c r="F842" s="353"/>
      <c r="G842" s="353"/>
      <c r="H842" s="353"/>
      <c r="I842" s="353"/>
      <c r="J842" s="353"/>
      <c r="K842" s="353"/>
      <c r="L842" s="353"/>
      <c r="M842" s="353"/>
      <c r="N842" s="353"/>
    </row>
    <row r="843" spans="1:14">
      <c r="A843" s="353"/>
      <c r="B843" s="354"/>
      <c r="C843" s="354"/>
      <c r="D843" s="353"/>
      <c r="E843" s="353"/>
      <c r="F843" s="353"/>
      <c r="G843" s="353"/>
      <c r="H843" s="353"/>
      <c r="I843" s="353"/>
      <c r="J843" s="353"/>
      <c r="K843" s="353"/>
      <c r="L843" s="353"/>
      <c r="M843" s="353"/>
      <c r="N843" s="353"/>
    </row>
    <row r="844" spans="1:14">
      <c r="A844" s="353"/>
      <c r="B844" s="354"/>
      <c r="C844" s="354"/>
      <c r="D844" s="353"/>
      <c r="E844" s="353"/>
      <c r="F844" s="353"/>
      <c r="G844" s="353"/>
      <c r="H844" s="353"/>
      <c r="I844" s="353"/>
      <c r="J844" s="353"/>
      <c r="K844" s="353"/>
      <c r="L844" s="353"/>
      <c r="M844" s="353"/>
      <c r="N844" s="353"/>
    </row>
    <row r="845" spans="1:14">
      <c r="A845" s="353"/>
      <c r="B845" s="354"/>
      <c r="C845" s="354"/>
      <c r="D845" s="353"/>
      <c r="E845" s="353"/>
      <c r="F845" s="353"/>
      <c r="G845" s="353"/>
      <c r="H845" s="353"/>
      <c r="I845" s="353"/>
      <c r="J845" s="353"/>
      <c r="K845" s="353"/>
      <c r="L845" s="353"/>
      <c r="M845" s="353"/>
      <c r="N845" s="353"/>
    </row>
    <row r="846" spans="1:14">
      <c r="A846" s="353"/>
      <c r="B846" s="354"/>
      <c r="C846" s="354"/>
      <c r="D846" s="353"/>
      <c r="E846" s="353"/>
      <c r="F846" s="353"/>
      <c r="G846" s="353"/>
      <c r="H846" s="353"/>
      <c r="I846" s="353"/>
      <c r="J846" s="353"/>
      <c r="K846" s="353"/>
      <c r="L846" s="353"/>
      <c r="M846" s="353"/>
      <c r="N846" s="353"/>
    </row>
    <row r="847" spans="1:14">
      <c r="A847" s="353"/>
      <c r="B847" s="354"/>
      <c r="C847" s="354"/>
      <c r="D847" s="353"/>
      <c r="E847" s="353"/>
      <c r="F847" s="353"/>
      <c r="G847" s="353"/>
      <c r="H847" s="353"/>
      <c r="I847" s="353"/>
      <c r="J847" s="353"/>
      <c r="K847" s="353"/>
      <c r="L847" s="353"/>
      <c r="M847" s="353"/>
      <c r="N847" s="353"/>
    </row>
    <row r="848" spans="1:14">
      <c r="A848" s="353"/>
      <c r="B848" s="354"/>
      <c r="C848" s="354"/>
      <c r="D848" s="353"/>
      <c r="E848" s="353"/>
      <c r="F848" s="353"/>
      <c r="G848" s="353"/>
      <c r="H848" s="353"/>
      <c r="I848" s="353"/>
      <c r="J848" s="353"/>
      <c r="K848" s="353"/>
      <c r="L848" s="353"/>
      <c r="M848" s="353"/>
      <c r="N848" s="353"/>
    </row>
    <row r="849" spans="1:14">
      <c r="A849" s="353"/>
      <c r="B849" s="354"/>
      <c r="C849" s="354"/>
      <c r="D849" s="353"/>
      <c r="E849" s="353"/>
      <c r="F849" s="353"/>
      <c r="G849" s="353"/>
      <c r="H849" s="353"/>
      <c r="I849" s="353"/>
      <c r="J849" s="353"/>
      <c r="K849" s="353"/>
      <c r="L849" s="353"/>
      <c r="M849" s="353"/>
      <c r="N849" s="353"/>
    </row>
    <row r="850" spans="1:14">
      <c r="A850" s="353"/>
      <c r="B850" s="354"/>
      <c r="C850" s="354"/>
      <c r="D850" s="353"/>
      <c r="E850" s="353"/>
      <c r="F850" s="353"/>
      <c r="G850" s="353"/>
      <c r="H850" s="353"/>
      <c r="I850" s="353"/>
      <c r="J850" s="353"/>
      <c r="K850" s="353"/>
      <c r="L850" s="353"/>
      <c r="M850" s="353"/>
      <c r="N850" s="353"/>
    </row>
    <row r="851" spans="1:14">
      <c r="A851" s="353"/>
      <c r="B851" s="354"/>
      <c r="C851" s="354"/>
      <c r="D851" s="353"/>
      <c r="E851" s="353"/>
      <c r="F851" s="353"/>
      <c r="G851" s="353"/>
      <c r="H851" s="353"/>
      <c r="I851" s="353"/>
      <c r="J851" s="353"/>
      <c r="K851" s="353"/>
      <c r="L851" s="353"/>
      <c r="M851" s="353"/>
      <c r="N851" s="353"/>
    </row>
    <row r="852" spans="1:14">
      <c r="A852" s="353"/>
      <c r="B852" s="354"/>
      <c r="C852" s="354"/>
      <c r="D852" s="353"/>
      <c r="E852" s="353"/>
      <c r="F852" s="353"/>
      <c r="G852" s="353"/>
      <c r="H852" s="353"/>
      <c r="I852" s="353"/>
      <c r="J852" s="353"/>
      <c r="K852" s="353"/>
      <c r="L852" s="353"/>
      <c r="M852" s="353"/>
      <c r="N852" s="353"/>
    </row>
    <row r="853" spans="1:14">
      <c r="A853" s="353"/>
      <c r="B853" s="354"/>
      <c r="C853" s="354"/>
      <c r="D853" s="353"/>
      <c r="E853" s="353"/>
      <c r="F853" s="353"/>
      <c r="G853" s="353"/>
      <c r="H853" s="353"/>
      <c r="I853" s="353"/>
      <c r="J853" s="353"/>
      <c r="K853" s="353"/>
      <c r="L853" s="353"/>
      <c r="M853" s="353"/>
      <c r="N853" s="353"/>
    </row>
    <row r="854" spans="1:14">
      <c r="A854" s="353"/>
      <c r="B854" s="354"/>
      <c r="C854" s="354"/>
      <c r="D854" s="353"/>
      <c r="E854" s="353"/>
      <c r="F854" s="353"/>
      <c r="G854" s="353"/>
      <c r="H854" s="353"/>
      <c r="I854" s="353"/>
      <c r="J854" s="353"/>
      <c r="K854" s="353"/>
      <c r="L854" s="353"/>
      <c r="M854" s="353"/>
      <c r="N854" s="353"/>
    </row>
    <row r="855" spans="1:14">
      <c r="A855" s="353"/>
      <c r="B855" s="354"/>
      <c r="C855" s="354"/>
      <c r="D855" s="353"/>
      <c r="E855" s="353"/>
      <c r="F855" s="353"/>
      <c r="G855" s="353"/>
      <c r="H855" s="353"/>
      <c r="I855" s="353"/>
      <c r="J855" s="353"/>
      <c r="K855" s="353"/>
      <c r="L855" s="353"/>
      <c r="M855" s="353"/>
      <c r="N855" s="353"/>
    </row>
    <row r="856" spans="1:14">
      <c r="A856" s="353"/>
      <c r="B856" s="354"/>
      <c r="C856" s="354"/>
      <c r="D856" s="353"/>
      <c r="E856" s="353"/>
      <c r="F856" s="353"/>
      <c r="G856" s="353"/>
      <c r="H856" s="353"/>
      <c r="I856" s="353"/>
      <c r="J856" s="353"/>
      <c r="K856" s="353"/>
      <c r="L856" s="353"/>
      <c r="M856" s="353"/>
      <c r="N856" s="353"/>
    </row>
    <row r="857" spans="1:14">
      <c r="A857" s="353"/>
      <c r="B857" s="354"/>
      <c r="C857" s="354"/>
      <c r="D857" s="353"/>
      <c r="E857" s="353"/>
      <c r="F857" s="353"/>
      <c r="G857" s="353"/>
      <c r="H857" s="353"/>
      <c r="I857" s="353"/>
      <c r="J857" s="353"/>
      <c r="K857" s="353"/>
      <c r="L857" s="353"/>
      <c r="M857" s="353"/>
      <c r="N857" s="353"/>
    </row>
    <row r="858" spans="1:14">
      <c r="A858" s="353"/>
      <c r="B858" s="354"/>
      <c r="C858" s="354"/>
      <c r="D858" s="353"/>
      <c r="E858" s="353"/>
      <c r="F858" s="353"/>
      <c r="G858" s="353"/>
      <c r="H858" s="353"/>
      <c r="I858" s="353"/>
      <c r="J858" s="353"/>
      <c r="K858" s="353"/>
      <c r="L858" s="353"/>
      <c r="M858" s="353"/>
      <c r="N858" s="353"/>
    </row>
    <row r="859" spans="1:14">
      <c r="A859" s="353"/>
      <c r="B859" s="354"/>
      <c r="C859" s="354"/>
      <c r="D859" s="353"/>
      <c r="E859" s="353"/>
      <c r="F859" s="353"/>
      <c r="G859" s="353"/>
      <c r="H859" s="353"/>
      <c r="I859" s="353"/>
      <c r="J859" s="353"/>
      <c r="K859" s="353"/>
      <c r="L859" s="353"/>
      <c r="M859" s="353"/>
      <c r="N859" s="353"/>
    </row>
    <row r="860" spans="1:14">
      <c r="A860" s="353"/>
      <c r="B860" s="354"/>
      <c r="C860" s="354"/>
      <c r="D860" s="353"/>
      <c r="E860" s="353"/>
      <c r="F860" s="353"/>
      <c r="G860" s="353"/>
      <c r="H860" s="353"/>
      <c r="I860" s="353"/>
      <c r="J860" s="353"/>
      <c r="K860" s="353"/>
      <c r="L860" s="353"/>
      <c r="M860" s="353"/>
      <c r="N860" s="353"/>
    </row>
    <row r="861" spans="1:14">
      <c r="A861" s="353"/>
      <c r="B861" s="354"/>
      <c r="C861" s="354"/>
      <c r="D861" s="353"/>
      <c r="E861" s="353"/>
      <c r="F861" s="353"/>
      <c r="G861" s="353"/>
      <c r="H861" s="353"/>
      <c r="I861" s="353"/>
      <c r="J861" s="353"/>
      <c r="K861" s="353"/>
      <c r="L861" s="353"/>
      <c r="M861" s="353"/>
      <c r="N861" s="353"/>
    </row>
    <row r="862" spans="1:14">
      <c r="A862" s="353"/>
      <c r="B862" s="354"/>
      <c r="C862" s="354"/>
      <c r="D862" s="353"/>
      <c r="E862" s="353"/>
      <c r="F862" s="353"/>
      <c r="G862" s="353"/>
      <c r="H862" s="353"/>
      <c r="I862" s="353"/>
      <c r="J862" s="353"/>
      <c r="K862" s="353"/>
      <c r="L862" s="353"/>
      <c r="M862" s="353"/>
      <c r="N862" s="353"/>
    </row>
    <row r="863" spans="1:14">
      <c r="A863" s="353"/>
      <c r="B863" s="354"/>
      <c r="C863" s="354"/>
      <c r="D863" s="353"/>
      <c r="E863" s="353"/>
      <c r="F863" s="353"/>
      <c r="G863" s="353"/>
      <c r="H863" s="353"/>
      <c r="I863" s="353"/>
      <c r="J863" s="353"/>
      <c r="K863" s="353"/>
      <c r="L863" s="353"/>
      <c r="M863" s="353"/>
      <c r="N863" s="353"/>
    </row>
    <row r="864" spans="1:14">
      <c r="A864" s="353"/>
      <c r="B864" s="354"/>
      <c r="C864" s="354"/>
      <c r="D864" s="353"/>
      <c r="E864" s="353"/>
      <c r="F864" s="353"/>
      <c r="G864" s="353"/>
      <c r="H864" s="353"/>
      <c r="I864" s="353"/>
      <c r="J864" s="353"/>
      <c r="K864" s="353"/>
      <c r="L864" s="353"/>
      <c r="M864" s="353"/>
      <c r="N864" s="353"/>
    </row>
    <row r="865" spans="1:14">
      <c r="A865" s="353"/>
      <c r="B865" s="354"/>
      <c r="C865" s="354"/>
      <c r="D865" s="353"/>
      <c r="E865" s="353"/>
      <c r="F865" s="353"/>
      <c r="G865" s="353"/>
      <c r="H865" s="353"/>
      <c r="I865" s="353"/>
      <c r="J865" s="353"/>
      <c r="K865" s="353"/>
      <c r="L865" s="353"/>
      <c r="M865" s="353"/>
      <c r="N865" s="353"/>
    </row>
    <row r="866" spans="1:14">
      <c r="A866" s="353"/>
      <c r="B866" s="354"/>
      <c r="C866" s="354"/>
      <c r="D866" s="353"/>
      <c r="E866" s="353"/>
      <c r="F866" s="353"/>
      <c r="G866" s="353"/>
      <c r="H866" s="353"/>
      <c r="I866" s="353"/>
      <c r="J866" s="353"/>
      <c r="K866" s="353"/>
      <c r="L866" s="353"/>
      <c r="M866" s="353"/>
      <c r="N866" s="353"/>
    </row>
    <row r="867" spans="1:14">
      <c r="A867" s="353"/>
      <c r="B867" s="354"/>
      <c r="C867" s="354"/>
      <c r="D867" s="353"/>
      <c r="E867" s="353"/>
      <c r="F867" s="353"/>
      <c r="G867" s="353"/>
      <c r="H867" s="353"/>
      <c r="I867" s="353"/>
      <c r="J867" s="353"/>
      <c r="K867" s="353"/>
      <c r="L867" s="353"/>
      <c r="M867" s="353"/>
      <c r="N867" s="353"/>
    </row>
    <row r="868" spans="1:14">
      <c r="A868" s="353"/>
      <c r="B868" s="354"/>
      <c r="C868" s="354"/>
      <c r="D868" s="353"/>
      <c r="E868" s="353"/>
      <c r="F868" s="353"/>
      <c r="G868" s="353"/>
      <c r="H868" s="353"/>
      <c r="I868" s="353"/>
      <c r="J868" s="353"/>
      <c r="K868" s="353"/>
      <c r="L868" s="353"/>
      <c r="M868" s="353"/>
      <c r="N868" s="353"/>
    </row>
    <row r="869" spans="1:14">
      <c r="A869" s="353"/>
      <c r="B869" s="354"/>
      <c r="C869" s="354"/>
      <c r="D869" s="353"/>
      <c r="E869" s="353"/>
      <c r="F869" s="353"/>
      <c r="G869" s="353"/>
      <c r="H869" s="353"/>
      <c r="I869" s="353"/>
      <c r="J869" s="353"/>
      <c r="K869" s="353"/>
      <c r="L869" s="353"/>
      <c r="M869" s="353"/>
      <c r="N869" s="353"/>
    </row>
    <row r="870" spans="1:14">
      <c r="A870" s="353"/>
      <c r="B870" s="354"/>
      <c r="C870" s="354"/>
      <c r="D870" s="353"/>
      <c r="E870" s="353"/>
      <c r="F870" s="353"/>
      <c r="G870" s="353"/>
      <c r="H870" s="353"/>
      <c r="I870" s="353"/>
      <c r="J870" s="353"/>
      <c r="K870" s="353"/>
      <c r="L870" s="353"/>
      <c r="M870" s="353"/>
      <c r="N870" s="353"/>
    </row>
    <row r="871" spans="1:14">
      <c r="A871" s="353"/>
      <c r="B871" s="354"/>
      <c r="C871" s="354"/>
      <c r="D871" s="353"/>
      <c r="E871" s="353"/>
      <c r="F871" s="353"/>
      <c r="G871" s="353"/>
      <c r="H871" s="353"/>
      <c r="I871" s="353"/>
      <c r="J871" s="353"/>
      <c r="K871" s="353"/>
      <c r="L871" s="353"/>
      <c r="M871" s="353"/>
      <c r="N871" s="353"/>
    </row>
    <row r="872" spans="1:14">
      <c r="A872" s="353"/>
      <c r="B872" s="354"/>
      <c r="C872" s="354"/>
      <c r="D872" s="353"/>
      <c r="E872" s="353"/>
      <c r="F872" s="353"/>
      <c r="G872" s="353"/>
      <c r="H872" s="353"/>
      <c r="I872" s="353"/>
      <c r="J872" s="353"/>
      <c r="K872" s="353"/>
      <c r="L872" s="353"/>
      <c r="M872" s="353"/>
      <c r="N872" s="353"/>
    </row>
    <row r="873" spans="1:14">
      <c r="A873" s="353"/>
      <c r="B873" s="354"/>
      <c r="C873" s="354"/>
      <c r="D873" s="353"/>
      <c r="E873" s="353"/>
      <c r="F873" s="353"/>
      <c r="G873" s="353"/>
      <c r="H873" s="353"/>
      <c r="I873" s="353"/>
      <c r="J873" s="353"/>
      <c r="K873" s="353"/>
      <c r="L873" s="353"/>
      <c r="M873" s="353"/>
      <c r="N873" s="353"/>
    </row>
    <row r="874" spans="1:14">
      <c r="A874" s="353"/>
      <c r="B874" s="354"/>
      <c r="C874" s="354"/>
      <c r="D874" s="353"/>
      <c r="E874" s="353"/>
      <c r="F874" s="353"/>
      <c r="G874" s="353"/>
      <c r="H874" s="353"/>
      <c r="I874" s="353"/>
      <c r="J874" s="353"/>
      <c r="K874" s="353"/>
      <c r="L874" s="353"/>
      <c r="M874" s="353"/>
      <c r="N874" s="353"/>
    </row>
    <row r="875" spans="1:14">
      <c r="A875" s="353"/>
      <c r="B875" s="354"/>
      <c r="C875" s="354"/>
      <c r="D875" s="353"/>
      <c r="E875" s="353"/>
      <c r="F875" s="353"/>
      <c r="G875" s="353"/>
      <c r="H875" s="353"/>
      <c r="I875" s="353"/>
      <c r="J875" s="353"/>
      <c r="K875" s="353"/>
      <c r="L875" s="353"/>
      <c r="M875" s="353"/>
      <c r="N875" s="353"/>
    </row>
    <row r="876" spans="1:14">
      <c r="A876" s="353"/>
      <c r="B876" s="354"/>
      <c r="C876" s="354"/>
      <c r="D876" s="353"/>
      <c r="E876" s="353"/>
      <c r="F876" s="353"/>
      <c r="G876" s="353"/>
      <c r="H876" s="353"/>
      <c r="I876" s="353"/>
      <c r="J876" s="353"/>
      <c r="K876" s="353"/>
      <c r="L876" s="353"/>
      <c r="M876" s="353"/>
      <c r="N876" s="353"/>
    </row>
    <row r="877" spans="1:14">
      <c r="A877" s="353"/>
      <c r="B877" s="354"/>
      <c r="C877" s="354"/>
      <c r="D877" s="353"/>
      <c r="E877" s="353"/>
      <c r="F877" s="353"/>
      <c r="G877" s="353"/>
      <c r="H877" s="353"/>
      <c r="I877" s="353"/>
      <c r="J877" s="353"/>
      <c r="K877" s="353"/>
      <c r="L877" s="353"/>
      <c r="M877" s="353"/>
      <c r="N877" s="353"/>
    </row>
    <row r="878" spans="1:14">
      <c r="A878" s="353"/>
      <c r="B878" s="354"/>
      <c r="C878" s="354"/>
      <c r="D878" s="353"/>
      <c r="E878" s="353"/>
      <c r="F878" s="353"/>
      <c r="G878" s="353"/>
      <c r="H878" s="353"/>
      <c r="I878" s="353"/>
      <c r="J878" s="353"/>
      <c r="K878" s="353"/>
      <c r="L878" s="353"/>
      <c r="M878" s="353"/>
      <c r="N878" s="353"/>
    </row>
    <row r="879" spans="1:14">
      <c r="A879" s="353"/>
      <c r="B879" s="354"/>
      <c r="C879" s="354"/>
      <c r="D879" s="353"/>
      <c r="E879" s="353"/>
      <c r="F879" s="353"/>
      <c r="G879" s="353"/>
      <c r="H879" s="353"/>
      <c r="I879" s="353"/>
      <c r="J879" s="353"/>
      <c r="K879" s="353"/>
      <c r="L879" s="353"/>
      <c r="M879" s="353"/>
      <c r="N879" s="353"/>
    </row>
    <row r="880" spans="1:14">
      <c r="A880" s="353"/>
      <c r="B880" s="354"/>
      <c r="C880" s="354"/>
      <c r="D880" s="353"/>
      <c r="E880" s="353"/>
      <c r="F880" s="353"/>
      <c r="G880" s="353"/>
      <c r="H880" s="353"/>
      <c r="I880" s="353"/>
      <c r="J880" s="353"/>
      <c r="K880" s="353"/>
      <c r="L880" s="353"/>
      <c r="M880" s="353"/>
      <c r="N880" s="353"/>
    </row>
    <row r="881" spans="1:14">
      <c r="A881" s="353"/>
      <c r="B881" s="354"/>
      <c r="C881" s="354"/>
      <c r="D881" s="353"/>
      <c r="E881" s="353"/>
      <c r="F881" s="353"/>
      <c r="G881" s="353"/>
      <c r="H881" s="353"/>
      <c r="I881" s="353"/>
      <c r="J881" s="353"/>
      <c r="K881" s="353"/>
      <c r="L881" s="353"/>
      <c r="M881" s="353"/>
      <c r="N881" s="353"/>
    </row>
    <row r="882" spans="1:14">
      <c r="A882" s="353"/>
      <c r="B882" s="354"/>
      <c r="C882" s="354"/>
      <c r="D882" s="353"/>
      <c r="E882" s="353"/>
      <c r="F882" s="353"/>
      <c r="G882" s="353"/>
      <c r="H882" s="353"/>
      <c r="I882" s="353"/>
      <c r="J882" s="353"/>
      <c r="K882" s="353"/>
      <c r="L882" s="353"/>
      <c r="M882" s="353"/>
      <c r="N882" s="353"/>
    </row>
    <row r="883" spans="1:14">
      <c r="A883" s="353"/>
      <c r="B883" s="354"/>
      <c r="C883" s="354"/>
      <c r="D883" s="353"/>
      <c r="E883" s="353"/>
      <c r="F883" s="353"/>
      <c r="G883" s="353"/>
      <c r="H883" s="353"/>
      <c r="I883" s="353"/>
      <c r="J883" s="353"/>
      <c r="K883" s="353"/>
      <c r="L883" s="353"/>
      <c r="M883" s="353"/>
      <c r="N883" s="353"/>
    </row>
    <row r="884" spans="1:14">
      <c r="A884" s="353"/>
      <c r="B884" s="354"/>
      <c r="C884" s="354"/>
      <c r="D884" s="353"/>
      <c r="E884" s="353"/>
      <c r="F884" s="353"/>
      <c r="G884" s="353"/>
      <c r="H884" s="353"/>
      <c r="I884" s="353"/>
      <c r="J884" s="353"/>
      <c r="K884" s="353"/>
      <c r="L884" s="353"/>
      <c r="M884" s="353"/>
      <c r="N884" s="353"/>
    </row>
    <row r="885" spans="1:14">
      <c r="A885" s="353"/>
      <c r="B885" s="354"/>
      <c r="C885" s="354"/>
      <c r="D885" s="353"/>
      <c r="E885" s="353"/>
      <c r="F885" s="353"/>
      <c r="G885" s="353"/>
      <c r="H885" s="353"/>
      <c r="I885" s="353"/>
      <c r="J885" s="353"/>
      <c r="K885" s="353"/>
      <c r="L885" s="353"/>
      <c r="M885" s="353"/>
      <c r="N885" s="353"/>
    </row>
    <row r="886" spans="1:14">
      <c r="A886" s="353"/>
      <c r="B886" s="354"/>
      <c r="C886" s="354"/>
      <c r="D886" s="353"/>
      <c r="E886" s="353"/>
      <c r="F886" s="353"/>
      <c r="G886" s="353"/>
      <c r="H886" s="353"/>
      <c r="I886" s="353"/>
      <c r="J886" s="353"/>
      <c r="K886" s="353"/>
      <c r="L886" s="353"/>
      <c r="M886" s="353"/>
      <c r="N886" s="353"/>
    </row>
    <row r="887" spans="1:14">
      <c r="A887" s="353"/>
      <c r="B887" s="354"/>
      <c r="C887" s="354"/>
      <c r="D887" s="353"/>
      <c r="E887" s="353"/>
      <c r="F887" s="353"/>
      <c r="G887" s="353"/>
      <c r="H887" s="353"/>
      <c r="I887" s="353"/>
      <c r="J887" s="353"/>
      <c r="K887" s="353"/>
      <c r="L887" s="353"/>
      <c r="M887" s="353"/>
      <c r="N887" s="353"/>
    </row>
    <row r="888" spans="1:14">
      <c r="A888" s="353"/>
      <c r="B888" s="354"/>
      <c r="C888" s="354"/>
      <c r="D888" s="353"/>
      <c r="E888" s="353"/>
      <c r="F888" s="353"/>
      <c r="G888" s="353"/>
      <c r="H888" s="353"/>
      <c r="I888" s="353"/>
      <c r="J888" s="353"/>
      <c r="K888" s="353"/>
      <c r="L888" s="353"/>
      <c r="M888" s="353"/>
      <c r="N888" s="353"/>
    </row>
    <row r="889" spans="1:14">
      <c r="A889" s="353"/>
      <c r="B889" s="354"/>
      <c r="C889" s="354"/>
      <c r="D889" s="353"/>
      <c r="E889" s="353"/>
      <c r="F889" s="353"/>
      <c r="G889" s="353"/>
      <c r="H889" s="353"/>
      <c r="I889" s="353"/>
      <c r="J889" s="353"/>
      <c r="K889" s="353"/>
      <c r="L889" s="353"/>
      <c r="M889" s="353"/>
      <c r="N889" s="353"/>
    </row>
    <row r="890" spans="1:14">
      <c r="A890" s="353"/>
      <c r="B890" s="354"/>
      <c r="C890" s="354"/>
      <c r="D890" s="353"/>
      <c r="E890" s="353"/>
      <c r="F890" s="353"/>
      <c r="G890" s="353"/>
      <c r="H890" s="353"/>
      <c r="I890" s="353"/>
      <c r="J890" s="353"/>
      <c r="K890" s="353"/>
      <c r="L890" s="353"/>
      <c r="M890" s="353"/>
      <c r="N890" s="353"/>
    </row>
    <row r="891" spans="1:14">
      <c r="A891" s="353"/>
      <c r="B891" s="354"/>
      <c r="C891" s="354"/>
      <c r="D891" s="353"/>
      <c r="E891" s="353"/>
      <c r="F891" s="353"/>
      <c r="G891" s="353"/>
      <c r="H891" s="353"/>
      <c r="I891" s="353"/>
      <c r="J891" s="353"/>
      <c r="K891" s="353"/>
      <c r="L891" s="353"/>
      <c r="M891" s="353"/>
      <c r="N891" s="353"/>
    </row>
    <row r="892" spans="1:14">
      <c r="A892" s="353"/>
      <c r="B892" s="354"/>
      <c r="C892" s="354"/>
      <c r="D892" s="353"/>
      <c r="E892" s="353"/>
      <c r="F892" s="353"/>
      <c r="G892" s="353"/>
      <c r="H892" s="353"/>
      <c r="I892" s="353"/>
      <c r="J892" s="353"/>
      <c r="K892" s="353"/>
      <c r="L892" s="353"/>
      <c r="M892" s="353"/>
      <c r="N892" s="353"/>
    </row>
    <row r="893" spans="1:14">
      <c r="A893" s="353"/>
      <c r="B893" s="354"/>
      <c r="C893" s="354"/>
      <c r="D893" s="353"/>
      <c r="E893" s="353"/>
      <c r="F893" s="353"/>
      <c r="G893" s="353"/>
      <c r="H893" s="353"/>
      <c r="I893" s="353"/>
      <c r="J893" s="353"/>
      <c r="K893" s="353"/>
      <c r="L893" s="353"/>
      <c r="M893" s="353"/>
      <c r="N893" s="353"/>
    </row>
    <row r="894" spans="1:14">
      <c r="A894" s="353"/>
      <c r="B894" s="354"/>
      <c r="C894" s="354"/>
      <c r="D894" s="353"/>
      <c r="E894" s="353"/>
      <c r="F894" s="353"/>
      <c r="G894" s="353"/>
      <c r="H894" s="353"/>
      <c r="I894" s="353"/>
      <c r="J894" s="353"/>
      <c r="K894" s="353"/>
      <c r="L894" s="353"/>
      <c r="M894" s="353"/>
      <c r="N894" s="353"/>
    </row>
    <row r="895" spans="1:14">
      <c r="A895" s="353"/>
      <c r="B895" s="354"/>
      <c r="C895" s="354"/>
      <c r="D895" s="353"/>
      <c r="E895" s="353"/>
      <c r="F895" s="353"/>
      <c r="G895" s="353"/>
      <c r="H895" s="353"/>
      <c r="I895" s="353"/>
      <c r="J895" s="353"/>
      <c r="K895" s="353"/>
      <c r="L895" s="353"/>
      <c r="M895" s="353"/>
      <c r="N895" s="353"/>
    </row>
    <row r="896" spans="1:14">
      <c r="A896" s="353"/>
      <c r="B896" s="354"/>
      <c r="C896" s="354"/>
      <c r="D896" s="353"/>
      <c r="E896" s="353"/>
      <c r="F896" s="353"/>
      <c r="G896" s="353"/>
      <c r="H896" s="353"/>
      <c r="I896" s="353"/>
      <c r="J896" s="353"/>
      <c r="K896" s="353"/>
      <c r="L896" s="353"/>
      <c r="M896" s="353"/>
      <c r="N896" s="353"/>
    </row>
    <row r="897" spans="1:14">
      <c r="A897" s="353"/>
      <c r="B897" s="354"/>
      <c r="C897" s="354"/>
      <c r="D897" s="353"/>
      <c r="E897" s="353"/>
      <c r="F897" s="353"/>
      <c r="G897" s="353"/>
      <c r="H897" s="353"/>
      <c r="I897" s="353"/>
      <c r="J897" s="353"/>
      <c r="K897" s="353"/>
      <c r="L897" s="353"/>
      <c r="M897" s="353"/>
      <c r="N897" s="353"/>
    </row>
    <row r="898" spans="1:14">
      <c r="A898" s="353"/>
      <c r="B898" s="354"/>
      <c r="C898" s="354"/>
      <c r="D898" s="353"/>
      <c r="E898" s="353"/>
      <c r="F898" s="353"/>
      <c r="G898" s="353"/>
      <c r="H898" s="353"/>
      <c r="I898" s="353"/>
      <c r="J898" s="353"/>
      <c r="K898" s="353"/>
      <c r="L898" s="353"/>
      <c r="M898" s="353"/>
      <c r="N898" s="353"/>
    </row>
    <row r="899" spans="1:14">
      <c r="A899" s="353"/>
      <c r="B899" s="354"/>
      <c r="C899" s="354"/>
      <c r="D899" s="353"/>
      <c r="E899" s="353"/>
      <c r="F899" s="353"/>
      <c r="G899" s="353"/>
      <c r="H899" s="353"/>
      <c r="I899" s="353"/>
      <c r="J899" s="353"/>
      <c r="K899" s="353"/>
      <c r="L899" s="353"/>
      <c r="M899" s="353"/>
      <c r="N899" s="353"/>
    </row>
    <row r="900" spans="1:14">
      <c r="A900" s="353"/>
      <c r="B900" s="354"/>
      <c r="C900" s="354"/>
      <c r="D900" s="353"/>
      <c r="E900" s="353"/>
      <c r="F900" s="353"/>
      <c r="G900" s="353"/>
      <c r="H900" s="353"/>
      <c r="I900" s="353"/>
      <c r="J900" s="353"/>
      <c r="K900" s="353"/>
      <c r="L900" s="353"/>
      <c r="M900" s="353"/>
      <c r="N900" s="353"/>
    </row>
    <row r="901" spans="1:14">
      <c r="A901" s="353"/>
      <c r="B901" s="354"/>
      <c r="C901" s="354"/>
      <c r="D901" s="353"/>
      <c r="E901" s="353"/>
      <c r="F901" s="353"/>
      <c r="G901" s="353"/>
      <c r="H901" s="353"/>
      <c r="I901" s="353"/>
      <c r="J901" s="353"/>
      <c r="K901" s="353"/>
      <c r="L901" s="353"/>
      <c r="M901" s="353"/>
      <c r="N901" s="353"/>
    </row>
    <row r="902" spans="1:14">
      <c r="A902" s="353"/>
      <c r="B902" s="354"/>
      <c r="C902" s="354"/>
      <c r="D902" s="353"/>
      <c r="E902" s="353"/>
      <c r="F902" s="353"/>
      <c r="G902" s="353"/>
      <c r="H902" s="353"/>
      <c r="I902" s="353"/>
      <c r="J902" s="353"/>
      <c r="K902" s="353"/>
      <c r="L902" s="353"/>
      <c r="M902" s="353"/>
      <c r="N902" s="353"/>
    </row>
    <row r="903" spans="1:14">
      <c r="A903" s="353"/>
      <c r="B903" s="354"/>
      <c r="C903" s="354"/>
      <c r="D903" s="353"/>
      <c r="E903" s="353"/>
      <c r="F903" s="353"/>
      <c r="G903" s="353"/>
      <c r="H903" s="353"/>
      <c r="I903" s="353"/>
      <c r="J903" s="353"/>
      <c r="K903" s="353"/>
      <c r="L903" s="353"/>
      <c r="M903" s="353"/>
      <c r="N903" s="353"/>
    </row>
    <row r="904" spans="1:14">
      <c r="A904" s="353"/>
      <c r="B904" s="354"/>
      <c r="C904" s="354"/>
      <c r="D904" s="353"/>
      <c r="E904" s="353"/>
      <c r="F904" s="353"/>
      <c r="G904" s="353"/>
      <c r="H904" s="353"/>
      <c r="I904" s="353"/>
      <c r="J904" s="353"/>
      <c r="K904" s="353"/>
      <c r="L904" s="353"/>
      <c r="M904" s="353"/>
      <c r="N904" s="353"/>
    </row>
    <row r="905" spans="1:14">
      <c r="A905" s="353"/>
      <c r="B905" s="354"/>
      <c r="C905" s="354"/>
      <c r="D905" s="353"/>
      <c r="E905" s="353"/>
      <c r="F905" s="353"/>
      <c r="G905" s="353"/>
      <c r="H905" s="353"/>
      <c r="I905" s="353"/>
      <c r="J905" s="353"/>
      <c r="K905" s="353"/>
      <c r="L905" s="353"/>
      <c r="M905" s="353"/>
      <c r="N905" s="353"/>
    </row>
    <row r="906" spans="1:14">
      <c r="A906" s="353"/>
      <c r="B906" s="354"/>
      <c r="C906" s="354"/>
      <c r="D906" s="353"/>
      <c r="E906" s="353"/>
      <c r="F906" s="353"/>
      <c r="G906" s="353"/>
      <c r="H906" s="353"/>
      <c r="I906" s="353"/>
      <c r="J906" s="353"/>
      <c r="K906" s="353"/>
      <c r="L906" s="353"/>
      <c r="M906" s="353"/>
      <c r="N906" s="353"/>
    </row>
    <row r="907" spans="1:14">
      <c r="A907" s="353"/>
      <c r="B907" s="354"/>
      <c r="C907" s="354"/>
      <c r="D907" s="353"/>
      <c r="E907" s="353"/>
      <c r="F907" s="353"/>
      <c r="G907" s="353"/>
      <c r="H907" s="353"/>
      <c r="I907" s="353"/>
      <c r="J907" s="353"/>
      <c r="K907" s="353"/>
      <c r="L907" s="353"/>
      <c r="M907" s="353"/>
      <c r="N907" s="353"/>
    </row>
    <row r="908" spans="1:14">
      <c r="A908" s="353"/>
      <c r="B908" s="354"/>
      <c r="C908" s="354"/>
      <c r="D908" s="353"/>
      <c r="E908" s="353"/>
      <c r="F908" s="353"/>
      <c r="G908" s="353"/>
      <c r="H908" s="353"/>
      <c r="I908" s="353"/>
      <c r="J908" s="353"/>
      <c r="K908" s="353"/>
      <c r="L908" s="353"/>
      <c r="M908" s="353"/>
      <c r="N908" s="353"/>
    </row>
    <row r="909" spans="1:14">
      <c r="A909" s="353"/>
      <c r="B909" s="354"/>
      <c r="C909" s="354"/>
      <c r="D909" s="353"/>
      <c r="E909" s="353"/>
      <c r="F909" s="353"/>
      <c r="G909" s="353"/>
      <c r="H909" s="353"/>
      <c r="I909" s="353"/>
      <c r="J909" s="353"/>
      <c r="K909" s="353"/>
      <c r="L909" s="353"/>
      <c r="M909" s="353"/>
      <c r="N909" s="353"/>
    </row>
    <row r="910" spans="1:14">
      <c r="A910" s="353"/>
      <c r="B910" s="354"/>
      <c r="C910" s="354"/>
      <c r="D910" s="353"/>
      <c r="E910" s="353"/>
      <c r="F910" s="353"/>
      <c r="G910" s="353"/>
      <c r="H910" s="353"/>
      <c r="I910" s="353"/>
      <c r="J910" s="353"/>
      <c r="K910" s="353"/>
      <c r="L910" s="353"/>
      <c r="M910" s="353"/>
      <c r="N910" s="353"/>
    </row>
    <row r="911" spans="1:14">
      <c r="A911" s="353"/>
      <c r="B911" s="354"/>
      <c r="C911" s="354"/>
      <c r="D911" s="353"/>
      <c r="E911" s="353"/>
      <c r="F911" s="353"/>
      <c r="G911" s="353"/>
      <c r="H911" s="353"/>
      <c r="I911" s="353"/>
      <c r="J911" s="353"/>
      <c r="K911" s="353"/>
      <c r="L911" s="353"/>
      <c r="M911" s="353"/>
      <c r="N911" s="353"/>
    </row>
    <row r="912" spans="1:14">
      <c r="A912" s="353"/>
      <c r="B912" s="354"/>
      <c r="C912" s="354"/>
      <c r="D912" s="353"/>
      <c r="E912" s="353"/>
      <c r="F912" s="353"/>
      <c r="G912" s="353"/>
      <c r="H912" s="353"/>
      <c r="I912" s="353"/>
      <c r="J912" s="353"/>
      <c r="K912" s="353"/>
      <c r="L912" s="353"/>
      <c r="M912" s="353"/>
      <c r="N912" s="353"/>
    </row>
    <row r="913" spans="1:14">
      <c r="A913" s="353"/>
      <c r="B913" s="354"/>
      <c r="C913" s="354"/>
      <c r="D913" s="353"/>
      <c r="E913" s="353"/>
      <c r="F913" s="353"/>
      <c r="G913" s="353"/>
      <c r="H913" s="353"/>
      <c r="I913" s="353"/>
      <c r="J913" s="353"/>
      <c r="K913" s="353"/>
      <c r="L913" s="353"/>
      <c r="M913" s="353"/>
      <c r="N913" s="353"/>
    </row>
    <row r="914" spans="1:14">
      <c r="A914" s="353"/>
      <c r="B914" s="354"/>
      <c r="C914" s="354"/>
      <c r="D914" s="353"/>
      <c r="E914" s="353"/>
      <c r="F914" s="353"/>
      <c r="G914" s="353"/>
      <c r="H914" s="353"/>
      <c r="I914" s="353"/>
      <c r="J914" s="353"/>
      <c r="K914" s="353"/>
      <c r="L914" s="353"/>
      <c r="M914" s="353"/>
      <c r="N914" s="353"/>
    </row>
    <row r="915" spans="1:14">
      <c r="A915" s="353"/>
      <c r="B915" s="354"/>
      <c r="C915" s="354"/>
      <c r="D915" s="353"/>
      <c r="E915" s="353"/>
      <c r="F915" s="353"/>
      <c r="G915" s="353"/>
      <c r="H915" s="353"/>
      <c r="I915" s="353"/>
      <c r="J915" s="353"/>
      <c r="K915" s="353"/>
      <c r="L915" s="353"/>
      <c r="M915" s="353"/>
      <c r="N915" s="353"/>
    </row>
    <row r="916" spans="1:14">
      <c r="A916" s="353"/>
      <c r="B916" s="354"/>
      <c r="C916" s="354"/>
      <c r="D916" s="353"/>
      <c r="E916" s="353"/>
      <c r="F916" s="353"/>
      <c r="G916" s="353"/>
      <c r="H916" s="353"/>
      <c r="I916" s="353"/>
      <c r="J916" s="353"/>
      <c r="K916" s="353"/>
      <c r="L916" s="353"/>
      <c r="M916" s="353"/>
      <c r="N916" s="353"/>
    </row>
    <row r="917" spans="1:14">
      <c r="A917" s="353"/>
      <c r="B917" s="354"/>
      <c r="C917" s="354"/>
      <c r="D917" s="353"/>
      <c r="E917" s="353"/>
      <c r="F917" s="353"/>
      <c r="G917" s="353"/>
      <c r="H917" s="353"/>
      <c r="I917" s="353"/>
      <c r="J917" s="353"/>
      <c r="K917" s="353"/>
      <c r="L917" s="353"/>
      <c r="M917" s="353"/>
      <c r="N917" s="353"/>
    </row>
    <row r="918" spans="1:14">
      <c r="A918" s="353"/>
      <c r="B918" s="354"/>
      <c r="C918" s="354"/>
      <c r="D918" s="353"/>
      <c r="E918" s="353"/>
      <c r="F918" s="353"/>
      <c r="G918" s="353"/>
      <c r="H918" s="353"/>
      <c r="I918" s="353"/>
      <c r="J918" s="353"/>
      <c r="K918" s="353"/>
      <c r="L918" s="353"/>
      <c r="M918" s="353"/>
      <c r="N918" s="353"/>
    </row>
    <row r="919" spans="1:14">
      <c r="A919" s="353"/>
      <c r="B919" s="354"/>
      <c r="C919" s="354"/>
      <c r="D919" s="353"/>
      <c r="E919" s="353"/>
      <c r="F919" s="353"/>
      <c r="G919" s="353"/>
      <c r="H919" s="353"/>
      <c r="I919" s="353"/>
      <c r="J919" s="353"/>
      <c r="K919" s="353"/>
      <c r="L919" s="353"/>
      <c r="M919" s="353"/>
      <c r="N919" s="353"/>
    </row>
    <row r="920" spans="1:14">
      <c r="A920" s="353"/>
      <c r="B920" s="354"/>
      <c r="C920" s="354"/>
      <c r="D920" s="353"/>
      <c r="E920" s="353"/>
      <c r="F920" s="353"/>
      <c r="G920" s="353"/>
      <c r="H920" s="353"/>
      <c r="I920" s="353"/>
      <c r="J920" s="353"/>
      <c r="K920" s="353"/>
      <c r="L920" s="353"/>
      <c r="M920" s="353"/>
      <c r="N920" s="353"/>
    </row>
    <row r="921" spans="1:14">
      <c r="A921" s="353"/>
      <c r="B921" s="354"/>
      <c r="C921" s="354"/>
      <c r="D921" s="353"/>
      <c r="E921" s="353"/>
      <c r="F921" s="353"/>
      <c r="G921" s="353"/>
      <c r="H921" s="353"/>
      <c r="I921" s="353"/>
      <c r="J921" s="353"/>
      <c r="K921" s="353"/>
      <c r="L921" s="353"/>
      <c r="M921" s="353"/>
      <c r="N921" s="353"/>
    </row>
    <row r="922" spans="1:14">
      <c r="A922" s="353"/>
      <c r="B922" s="354"/>
      <c r="C922" s="354"/>
      <c r="D922" s="353"/>
      <c r="E922" s="353"/>
      <c r="F922" s="353"/>
      <c r="G922" s="353"/>
      <c r="H922" s="353"/>
      <c r="I922" s="353"/>
      <c r="J922" s="353"/>
      <c r="K922" s="353"/>
      <c r="L922" s="353"/>
      <c r="M922" s="353"/>
      <c r="N922" s="353"/>
    </row>
    <row r="923" spans="1:14">
      <c r="A923" s="353"/>
      <c r="B923" s="354"/>
      <c r="C923" s="354"/>
      <c r="D923" s="353"/>
      <c r="E923" s="353"/>
      <c r="F923" s="353"/>
      <c r="G923" s="353"/>
      <c r="H923" s="353"/>
      <c r="I923" s="353"/>
      <c r="J923" s="353"/>
      <c r="K923" s="353"/>
      <c r="L923" s="353"/>
      <c r="M923" s="353"/>
      <c r="N923" s="353"/>
    </row>
    <row r="924" spans="1:14">
      <c r="A924" s="353"/>
      <c r="B924" s="354"/>
      <c r="C924" s="354"/>
      <c r="D924" s="353"/>
      <c r="E924" s="353"/>
      <c r="F924" s="353"/>
      <c r="G924" s="353"/>
      <c r="H924" s="353"/>
      <c r="I924" s="353"/>
      <c r="J924" s="353"/>
      <c r="K924" s="353"/>
      <c r="L924" s="353"/>
      <c r="M924" s="353"/>
      <c r="N924" s="353"/>
    </row>
    <row r="925" spans="1:14">
      <c r="A925" s="353"/>
      <c r="B925" s="354"/>
      <c r="C925" s="354"/>
      <c r="D925" s="353"/>
      <c r="E925" s="353"/>
      <c r="F925" s="353"/>
      <c r="G925" s="353"/>
      <c r="H925" s="353"/>
      <c r="I925" s="353"/>
      <c r="J925" s="353"/>
      <c r="K925" s="353"/>
      <c r="L925" s="353"/>
      <c r="M925" s="353"/>
      <c r="N925" s="353"/>
    </row>
    <row r="926" spans="1:14">
      <c r="A926" s="353"/>
      <c r="B926" s="354"/>
      <c r="C926" s="354"/>
      <c r="D926" s="353"/>
      <c r="E926" s="353"/>
      <c r="F926" s="353"/>
      <c r="G926" s="353"/>
      <c r="H926" s="353"/>
      <c r="I926" s="353"/>
      <c r="J926" s="353"/>
      <c r="K926" s="353"/>
      <c r="L926" s="353"/>
      <c r="M926" s="353"/>
      <c r="N926" s="353"/>
    </row>
    <row r="927" spans="1:14">
      <c r="A927" s="353"/>
      <c r="B927" s="354"/>
      <c r="C927" s="354"/>
      <c r="D927" s="353"/>
      <c r="E927" s="353"/>
      <c r="F927" s="353"/>
      <c r="G927" s="353"/>
      <c r="H927" s="353"/>
      <c r="I927" s="353"/>
      <c r="J927" s="353"/>
      <c r="K927" s="353"/>
      <c r="L927" s="353"/>
      <c r="M927" s="353"/>
      <c r="N927" s="353"/>
    </row>
    <row r="928" spans="1:14">
      <c r="A928" s="353"/>
      <c r="B928" s="354"/>
      <c r="C928" s="354"/>
      <c r="D928" s="353"/>
      <c r="E928" s="353"/>
      <c r="F928" s="353"/>
      <c r="G928" s="353"/>
      <c r="H928" s="353"/>
      <c r="I928" s="353"/>
      <c r="J928" s="353"/>
      <c r="K928" s="353"/>
      <c r="L928" s="353"/>
      <c r="M928" s="353"/>
      <c r="N928" s="353"/>
    </row>
    <row r="929" spans="1:14">
      <c r="A929" s="353"/>
      <c r="B929" s="354"/>
      <c r="C929" s="354"/>
      <c r="D929" s="353"/>
      <c r="E929" s="353"/>
      <c r="F929" s="353"/>
      <c r="G929" s="353"/>
      <c r="H929" s="353"/>
      <c r="I929" s="353"/>
      <c r="J929" s="353"/>
      <c r="K929" s="353"/>
      <c r="L929" s="353"/>
      <c r="M929" s="353"/>
      <c r="N929" s="353"/>
    </row>
    <row r="930" spans="1:14">
      <c r="A930" s="353"/>
      <c r="B930" s="354"/>
      <c r="C930" s="354"/>
      <c r="D930" s="353"/>
      <c r="E930" s="353"/>
      <c r="F930" s="353"/>
      <c r="G930" s="353"/>
      <c r="H930" s="353"/>
      <c r="I930" s="353"/>
      <c r="J930" s="353"/>
      <c r="K930" s="353"/>
      <c r="L930" s="353"/>
      <c r="M930" s="353"/>
      <c r="N930" s="353"/>
    </row>
    <row r="931" spans="1:14">
      <c r="A931" s="353"/>
      <c r="B931" s="354"/>
      <c r="C931" s="354"/>
      <c r="D931" s="353"/>
      <c r="E931" s="353"/>
      <c r="F931" s="353"/>
      <c r="G931" s="353"/>
      <c r="H931" s="353"/>
      <c r="I931" s="353"/>
      <c r="J931" s="353"/>
      <c r="K931" s="353"/>
      <c r="L931" s="353"/>
      <c r="M931" s="353"/>
      <c r="N931" s="353"/>
    </row>
    <row r="932" spans="1:14">
      <c r="A932" s="353"/>
      <c r="B932" s="354"/>
      <c r="C932" s="354"/>
      <c r="D932" s="353"/>
      <c r="E932" s="353"/>
      <c r="F932" s="353"/>
      <c r="G932" s="353"/>
      <c r="H932" s="353"/>
      <c r="I932" s="353"/>
      <c r="J932" s="353"/>
      <c r="K932" s="353"/>
      <c r="L932" s="353"/>
      <c r="M932" s="353"/>
      <c r="N932" s="353"/>
    </row>
    <row r="933" spans="1:14">
      <c r="A933" s="353"/>
      <c r="B933" s="354"/>
      <c r="C933" s="354"/>
      <c r="D933" s="353"/>
      <c r="E933" s="353"/>
      <c r="F933" s="353"/>
      <c r="G933" s="353"/>
      <c r="H933" s="353"/>
      <c r="I933" s="353"/>
      <c r="J933" s="353"/>
      <c r="K933" s="353"/>
      <c r="L933" s="353"/>
      <c r="M933" s="353"/>
      <c r="N933" s="353"/>
    </row>
    <row r="934" spans="1:14">
      <c r="A934" s="353"/>
      <c r="B934" s="354"/>
      <c r="C934" s="354"/>
      <c r="D934" s="353"/>
      <c r="E934" s="353"/>
      <c r="F934" s="353"/>
      <c r="G934" s="353"/>
      <c r="H934" s="353"/>
      <c r="I934" s="353"/>
      <c r="J934" s="353"/>
      <c r="K934" s="353"/>
      <c r="L934" s="353"/>
      <c r="M934" s="353"/>
      <c r="N934" s="353"/>
    </row>
    <row r="935" spans="1:14">
      <c r="A935" s="353"/>
      <c r="B935" s="354"/>
      <c r="C935" s="354"/>
      <c r="D935" s="353"/>
      <c r="E935" s="353"/>
      <c r="F935" s="353"/>
      <c r="G935" s="353"/>
      <c r="H935" s="353"/>
      <c r="I935" s="353"/>
      <c r="J935" s="353"/>
      <c r="K935" s="353"/>
      <c r="L935" s="353"/>
      <c r="M935" s="353"/>
      <c r="N935" s="353"/>
    </row>
    <row r="936" spans="1:14">
      <c r="A936" s="353"/>
      <c r="B936" s="354"/>
      <c r="C936" s="354"/>
      <c r="D936" s="353"/>
      <c r="E936" s="353"/>
      <c r="F936" s="353"/>
      <c r="G936" s="353"/>
      <c r="H936" s="353"/>
      <c r="I936" s="353"/>
      <c r="J936" s="353"/>
      <c r="K936" s="353"/>
      <c r="L936" s="353"/>
      <c r="M936" s="353"/>
      <c r="N936" s="353"/>
    </row>
    <row r="937" spans="1:14">
      <c r="A937" s="353"/>
      <c r="B937" s="354"/>
      <c r="C937" s="354"/>
      <c r="D937" s="353"/>
      <c r="E937" s="353"/>
      <c r="F937" s="353"/>
      <c r="G937" s="353"/>
      <c r="H937" s="353"/>
      <c r="I937" s="353"/>
      <c r="J937" s="353"/>
      <c r="K937" s="353"/>
      <c r="L937" s="353"/>
      <c r="M937" s="353"/>
      <c r="N937" s="353"/>
    </row>
    <row r="938" spans="1:14">
      <c r="A938" s="353"/>
      <c r="B938" s="354"/>
      <c r="C938" s="354"/>
      <c r="D938" s="353"/>
      <c r="E938" s="353"/>
      <c r="F938" s="353"/>
      <c r="G938" s="353"/>
      <c r="H938" s="353"/>
      <c r="I938" s="353"/>
      <c r="J938" s="353"/>
      <c r="K938" s="353"/>
      <c r="L938" s="353"/>
      <c r="M938" s="353"/>
      <c r="N938" s="353"/>
    </row>
    <row r="939" spans="1:14">
      <c r="A939" s="353"/>
      <c r="B939" s="354"/>
      <c r="C939" s="354"/>
      <c r="D939" s="353"/>
      <c r="E939" s="353"/>
      <c r="F939" s="353"/>
      <c r="G939" s="353"/>
      <c r="H939" s="353"/>
      <c r="I939" s="353"/>
      <c r="J939" s="353"/>
      <c r="K939" s="353"/>
      <c r="L939" s="353"/>
      <c r="M939" s="353"/>
      <c r="N939" s="353"/>
    </row>
    <row r="940" spans="1:14">
      <c r="A940" s="353"/>
      <c r="B940" s="354"/>
      <c r="C940" s="354"/>
      <c r="D940" s="353"/>
      <c r="E940" s="353"/>
      <c r="F940" s="353"/>
      <c r="G940" s="353"/>
      <c r="H940" s="353"/>
      <c r="I940" s="353"/>
      <c r="J940" s="353"/>
      <c r="K940" s="353"/>
      <c r="L940" s="353"/>
      <c r="M940" s="353"/>
      <c r="N940" s="353"/>
    </row>
    <row r="941" spans="1:14">
      <c r="A941" s="353"/>
      <c r="B941" s="354"/>
      <c r="C941" s="354"/>
      <c r="D941" s="353"/>
      <c r="E941" s="353"/>
      <c r="F941" s="353"/>
      <c r="G941" s="353"/>
      <c r="H941" s="353"/>
      <c r="I941" s="353"/>
      <c r="J941" s="353"/>
      <c r="K941" s="353"/>
      <c r="L941" s="353"/>
      <c r="M941" s="353"/>
      <c r="N941" s="353"/>
    </row>
    <row r="942" spans="1:14">
      <c r="A942" s="353"/>
      <c r="B942" s="354"/>
      <c r="C942" s="354"/>
      <c r="D942" s="353"/>
      <c r="E942" s="353"/>
      <c r="F942" s="353"/>
      <c r="G942" s="353"/>
      <c r="H942" s="353"/>
      <c r="I942" s="353"/>
      <c r="J942" s="353"/>
      <c r="K942" s="353"/>
      <c r="L942" s="353"/>
      <c r="M942" s="353"/>
      <c r="N942" s="353"/>
    </row>
    <row r="943" spans="1:14">
      <c r="A943" s="353"/>
      <c r="B943" s="354"/>
      <c r="C943" s="354"/>
      <c r="D943" s="353"/>
      <c r="E943" s="353"/>
      <c r="F943" s="353"/>
      <c r="G943" s="353"/>
      <c r="H943" s="353"/>
      <c r="I943" s="353"/>
      <c r="J943" s="353"/>
      <c r="K943" s="353"/>
      <c r="L943" s="353"/>
      <c r="M943" s="353"/>
      <c r="N943" s="353"/>
    </row>
    <row r="944" spans="1:14">
      <c r="A944" s="353"/>
      <c r="B944" s="354"/>
      <c r="C944" s="354"/>
      <c r="D944" s="353"/>
      <c r="E944" s="353"/>
      <c r="F944" s="353"/>
      <c r="G944" s="353"/>
      <c r="H944" s="353"/>
      <c r="I944" s="353"/>
      <c r="J944" s="353"/>
      <c r="K944" s="353"/>
      <c r="L944" s="353"/>
      <c r="M944" s="353"/>
      <c r="N944" s="353"/>
    </row>
    <row r="945" spans="1:14">
      <c r="A945" s="353"/>
      <c r="B945" s="354"/>
      <c r="C945" s="354"/>
      <c r="D945" s="353"/>
      <c r="E945" s="353"/>
      <c r="F945" s="353"/>
      <c r="G945" s="353"/>
      <c r="H945" s="353"/>
      <c r="I945" s="353"/>
      <c r="J945" s="353"/>
      <c r="K945" s="353"/>
      <c r="L945" s="353"/>
      <c r="M945" s="353"/>
      <c r="N945" s="353"/>
    </row>
    <row r="946" spans="1:14">
      <c r="A946" s="353"/>
      <c r="B946" s="354"/>
      <c r="C946" s="354"/>
      <c r="D946" s="353"/>
      <c r="E946" s="353"/>
      <c r="F946" s="353"/>
      <c r="G946" s="353"/>
      <c r="H946" s="353"/>
      <c r="I946" s="353"/>
      <c r="J946" s="353"/>
      <c r="K946" s="353"/>
      <c r="L946" s="353"/>
      <c r="M946" s="353"/>
      <c r="N946" s="353"/>
    </row>
    <row r="947" spans="1:14">
      <c r="A947" s="353"/>
      <c r="B947" s="354"/>
      <c r="C947" s="354"/>
      <c r="D947" s="353"/>
      <c r="E947" s="353"/>
      <c r="F947" s="353"/>
      <c r="G947" s="353"/>
      <c r="H947" s="353"/>
      <c r="I947" s="353"/>
      <c r="J947" s="353"/>
      <c r="K947" s="353"/>
      <c r="L947" s="353"/>
      <c r="M947" s="353"/>
      <c r="N947" s="353"/>
    </row>
    <row r="948" spans="1:14">
      <c r="A948" s="353"/>
      <c r="B948" s="354"/>
      <c r="C948" s="354"/>
      <c r="D948" s="353"/>
      <c r="E948" s="353"/>
      <c r="F948" s="353"/>
      <c r="G948" s="353"/>
      <c r="H948" s="353"/>
      <c r="I948" s="353"/>
      <c r="J948" s="353"/>
      <c r="K948" s="353"/>
      <c r="L948" s="353"/>
      <c r="M948" s="353"/>
      <c r="N948" s="353"/>
    </row>
    <row r="949" spans="1:14">
      <c r="A949" s="353"/>
      <c r="B949" s="354"/>
      <c r="C949" s="354"/>
      <c r="D949" s="353"/>
      <c r="E949" s="353"/>
      <c r="F949" s="353"/>
      <c r="G949" s="353"/>
      <c r="H949" s="353"/>
      <c r="I949" s="353"/>
      <c r="J949" s="353"/>
      <c r="K949" s="353"/>
      <c r="L949" s="353"/>
      <c r="M949" s="353"/>
      <c r="N949" s="353"/>
    </row>
    <row r="950" spans="1:14">
      <c r="A950" s="353"/>
      <c r="B950" s="354"/>
      <c r="C950" s="354"/>
      <c r="D950" s="353"/>
      <c r="E950" s="353"/>
      <c r="F950" s="353"/>
      <c r="G950" s="353"/>
      <c r="H950" s="353"/>
      <c r="I950" s="353"/>
      <c r="J950" s="353"/>
      <c r="K950" s="353"/>
      <c r="L950" s="353"/>
      <c r="M950" s="353"/>
      <c r="N950" s="353"/>
    </row>
    <row r="951" spans="1:14">
      <c r="A951" s="353"/>
      <c r="B951" s="354"/>
      <c r="C951" s="354"/>
      <c r="D951" s="353"/>
      <c r="E951" s="353"/>
      <c r="F951" s="353"/>
      <c r="G951" s="353"/>
      <c r="H951" s="353"/>
      <c r="I951" s="353"/>
      <c r="J951" s="353"/>
      <c r="K951" s="353"/>
      <c r="L951" s="353"/>
      <c r="M951" s="353"/>
      <c r="N951" s="353"/>
    </row>
    <row r="952" spans="1:14">
      <c r="A952" s="353"/>
      <c r="B952" s="354"/>
      <c r="C952" s="354"/>
      <c r="D952" s="353"/>
      <c r="E952" s="353"/>
      <c r="F952" s="353"/>
      <c r="G952" s="353"/>
      <c r="H952" s="353"/>
      <c r="I952" s="353"/>
      <c r="J952" s="353"/>
      <c r="K952" s="353"/>
      <c r="L952" s="353"/>
      <c r="M952" s="353"/>
      <c r="N952" s="353"/>
    </row>
    <row r="953" spans="1:14">
      <c r="A953" s="353"/>
      <c r="B953" s="354"/>
      <c r="C953" s="354"/>
      <c r="D953" s="353"/>
      <c r="E953" s="353"/>
      <c r="F953" s="353"/>
      <c r="G953" s="353"/>
      <c r="H953" s="353"/>
      <c r="I953" s="353"/>
      <c r="J953" s="353"/>
      <c r="K953" s="353"/>
      <c r="L953" s="353"/>
      <c r="M953" s="353"/>
      <c r="N953" s="353"/>
    </row>
    <row r="954" spans="1:14">
      <c r="A954" s="353"/>
      <c r="B954" s="354"/>
      <c r="C954" s="354"/>
      <c r="D954" s="353"/>
      <c r="E954" s="353"/>
      <c r="F954" s="353"/>
      <c r="G954" s="353"/>
      <c r="H954" s="353"/>
      <c r="I954" s="353"/>
      <c r="J954" s="353"/>
      <c r="K954" s="353"/>
      <c r="L954" s="353"/>
      <c r="M954" s="353"/>
      <c r="N954" s="353"/>
    </row>
    <row r="955" spans="1:14">
      <c r="A955" s="353"/>
      <c r="B955" s="354"/>
      <c r="C955" s="354"/>
      <c r="D955" s="353"/>
      <c r="E955" s="353"/>
      <c r="F955" s="353"/>
      <c r="G955" s="353"/>
      <c r="H955" s="353"/>
      <c r="I955" s="353"/>
      <c r="J955" s="353"/>
      <c r="K955" s="353"/>
      <c r="L955" s="353"/>
      <c r="M955" s="353"/>
      <c r="N955" s="353"/>
    </row>
    <row r="956" spans="1:14">
      <c r="A956" s="353"/>
      <c r="B956" s="354"/>
      <c r="C956" s="354"/>
      <c r="D956" s="353"/>
      <c r="E956" s="353"/>
      <c r="F956" s="353"/>
      <c r="G956" s="353"/>
      <c r="H956" s="353"/>
      <c r="I956" s="353"/>
      <c r="J956" s="353"/>
      <c r="K956" s="353"/>
      <c r="L956" s="353"/>
      <c r="M956" s="353"/>
      <c r="N956" s="353"/>
    </row>
    <row r="957" spans="1:14">
      <c r="A957" s="353"/>
      <c r="B957" s="354"/>
      <c r="C957" s="354"/>
      <c r="D957" s="353"/>
      <c r="E957" s="353"/>
      <c r="F957" s="353"/>
      <c r="G957" s="353"/>
      <c r="H957" s="353"/>
      <c r="I957" s="353"/>
      <c r="J957" s="353"/>
      <c r="K957" s="353"/>
      <c r="L957" s="353"/>
      <c r="M957" s="353"/>
      <c r="N957" s="353"/>
    </row>
    <row r="958" spans="1:14">
      <c r="A958" s="353"/>
      <c r="B958" s="354"/>
      <c r="C958" s="354"/>
      <c r="D958" s="353"/>
      <c r="E958" s="353"/>
      <c r="F958" s="353"/>
      <c r="G958" s="353"/>
      <c r="H958" s="353"/>
      <c r="I958" s="353"/>
      <c r="J958" s="353"/>
      <c r="K958" s="353"/>
      <c r="L958" s="353"/>
      <c r="M958" s="353"/>
      <c r="N958" s="353"/>
    </row>
    <row r="959" spans="1:14">
      <c r="A959" s="353"/>
      <c r="B959" s="354"/>
      <c r="C959" s="354"/>
      <c r="D959" s="353"/>
      <c r="E959" s="353"/>
      <c r="F959" s="353"/>
      <c r="G959" s="353"/>
      <c r="H959" s="353"/>
      <c r="I959" s="353"/>
      <c r="J959" s="353"/>
      <c r="K959" s="353"/>
      <c r="L959" s="353"/>
      <c r="M959" s="353"/>
      <c r="N959" s="353"/>
    </row>
    <row r="960" spans="1:14">
      <c r="A960" s="353"/>
      <c r="B960" s="354"/>
      <c r="C960" s="354"/>
      <c r="D960" s="353"/>
      <c r="E960" s="353"/>
      <c r="F960" s="353"/>
      <c r="G960" s="353"/>
      <c r="H960" s="353"/>
      <c r="I960" s="353"/>
      <c r="J960" s="353"/>
      <c r="K960" s="353"/>
      <c r="L960" s="353"/>
      <c r="M960" s="353"/>
      <c r="N960" s="353"/>
    </row>
    <row r="961" spans="1:14">
      <c r="A961" s="353"/>
      <c r="B961" s="354"/>
      <c r="C961" s="354"/>
      <c r="D961" s="353"/>
      <c r="E961" s="353"/>
      <c r="F961" s="353"/>
      <c r="G961" s="353"/>
      <c r="H961" s="353"/>
      <c r="I961" s="353"/>
      <c r="J961" s="353"/>
      <c r="K961" s="353"/>
      <c r="L961" s="353"/>
      <c r="M961" s="353"/>
      <c r="N961" s="353"/>
    </row>
    <row r="962" spans="1:14">
      <c r="A962" s="353"/>
      <c r="B962" s="354"/>
      <c r="C962" s="354"/>
      <c r="D962" s="353"/>
      <c r="E962" s="353"/>
      <c r="F962" s="353"/>
      <c r="G962" s="353"/>
      <c r="H962" s="353"/>
      <c r="I962" s="353"/>
      <c r="J962" s="353"/>
      <c r="K962" s="353"/>
      <c r="L962" s="353"/>
      <c r="M962" s="353"/>
      <c r="N962" s="353"/>
    </row>
    <row r="963" spans="1:14">
      <c r="A963" s="353"/>
      <c r="B963" s="354"/>
      <c r="C963" s="354"/>
      <c r="D963" s="353"/>
      <c r="E963" s="353"/>
      <c r="F963" s="353"/>
      <c r="G963" s="353"/>
      <c r="H963" s="353"/>
      <c r="I963" s="353"/>
      <c r="J963" s="353"/>
      <c r="K963" s="353"/>
      <c r="L963" s="353"/>
      <c r="M963" s="353"/>
      <c r="N963" s="353"/>
    </row>
    <row r="964" spans="1:14">
      <c r="A964" s="353"/>
      <c r="B964" s="354"/>
      <c r="C964" s="354"/>
      <c r="D964" s="353"/>
      <c r="E964" s="353"/>
      <c r="F964" s="353"/>
      <c r="G964" s="353"/>
      <c r="H964" s="353"/>
      <c r="I964" s="353"/>
      <c r="J964" s="353"/>
      <c r="K964" s="353"/>
      <c r="L964" s="353"/>
      <c r="M964" s="353"/>
      <c r="N964" s="353"/>
    </row>
    <row r="965" spans="1:14">
      <c r="A965" s="353"/>
      <c r="B965" s="354"/>
      <c r="C965" s="354"/>
      <c r="D965" s="353"/>
      <c r="E965" s="353"/>
      <c r="F965" s="353"/>
      <c r="G965" s="353"/>
      <c r="H965" s="353"/>
      <c r="I965" s="353"/>
      <c r="J965" s="353"/>
      <c r="K965" s="353"/>
      <c r="L965" s="353"/>
      <c r="M965" s="353"/>
      <c r="N965" s="353"/>
    </row>
    <row r="966" spans="1:14">
      <c r="A966" s="353"/>
      <c r="B966" s="354"/>
      <c r="C966" s="354"/>
      <c r="D966" s="353"/>
      <c r="E966" s="353"/>
      <c r="F966" s="353"/>
      <c r="G966" s="353"/>
      <c r="H966" s="353"/>
      <c r="I966" s="353"/>
      <c r="J966" s="353"/>
      <c r="K966" s="353"/>
      <c r="L966" s="353"/>
      <c r="M966" s="353"/>
      <c r="N966" s="353"/>
    </row>
    <row r="967" spans="1:14">
      <c r="A967" s="353"/>
      <c r="B967" s="354"/>
      <c r="C967" s="354"/>
      <c r="D967" s="353"/>
      <c r="E967" s="353"/>
      <c r="F967" s="353"/>
      <c r="G967" s="353"/>
      <c r="H967" s="353"/>
      <c r="I967" s="353"/>
      <c r="J967" s="353"/>
      <c r="K967" s="353"/>
      <c r="L967" s="353"/>
      <c r="M967" s="353"/>
      <c r="N967" s="353"/>
    </row>
    <row r="968" spans="1:14">
      <c r="A968" s="353"/>
      <c r="B968" s="354"/>
      <c r="C968" s="354"/>
      <c r="D968" s="353"/>
      <c r="E968" s="353"/>
      <c r="F968" s="353"/>
      <c r="G968" s="353"/>
      <c r="H968" s="353"/>
      <c r="I968" s="353"/>
      <c r="J968" s="353"/>
      <c r="K968" s="353"/>
      <c r="L968" s="353"/>
      <c r="M968" s="353"/>
      <c r="N968" s="353"/>
    </row>
    <row r="969" spans="1:14">
      <c r="A969" s="353"/>
      <c r="B969" s="354"/>
      <c r="C969" s="354"/>
      <c r="D969" s="353"/>
      <c r="E969" s="353"/>
      <c r="F969" s="353"/>
      <c r="G969" s="353"/>
      <c r="H969" s="353"/>
      <c r="I969" s="353"/>
      <c r="J969" s="353"/>
      <c r="K969" s="353"/>
      <c r="L969" s="353"/>
      <c r="M969" s="353"/>
      <c r="N969" s="353"/>
    </row>
    <row r="970" spans="1:14">
      <c r="A970" s="353"/>
      <c r="B970" s="354"/>
      <c r="C970" s="354"/>
      <c r="D970" s="353"/>
      <c r="E970" s="353"/>
      <c r="F970" s="353"/>
      <c r="G970" s="353"/>
      <c r="H970" s="353"/>
      <c r="I970" s="353"/>
      <c r="J970" s="353"/>
      <c r="K970" s="353"/>
      <c r="L970" s="353"/>
      <c r="M970" s="353"/>
      <c r="N970" s="353"/>
    </row>
    <row r="971" spans="1:14">
      <c r="A971" s="353"/>
      <c r="B971" s="354"/>
      <c r="C971" s="354"/>
      <c r="D971" s="353"/>
      <c r="E971" s="353"/>
      <c r="F971" s="353"/>
      <c r="G971" s="353"/>
      <c r="H971" s="353"/>
      <c r="I971" s="353"/>
      <c r="J971" s="353"/>
      <c r="K971" s="353"/>
      <c r="L971" s="353"/>
      <c r="M971" s="353"/>
      <c r="N971" s="353"/>
    </row>
    <row r="972" spans="1:14">
      <c r="A972" s="353"/>
      <c r="B972" s="354"/>
      <c r="C972" s="354"/>
      <c r="D972" s="353"/>
      <c r="E972" s="353"/>
      <c r="F972" s="353"/>
      <c r="G972" s="353"/>
      <c r="H972" s="353"/>
      <c r="I972" s="353"/>
      <c r="J972" s="353"/>
      <c r="K972" s="353"/>
      <c r="L972" s="353"/>
      <c r="M972" s="353"/>
      <c r="N972" s="353"/>
    </row>
    <row r="973" spans="1:14">
      <c r="A973" s="353"/>
      <c r="B973" s="354"/>
      <c r="C973" s="354"/>
      <c r="D973" s="353"/>
      <c r="E973" s="353"/>
      <c r="F973" s="353"/>
      <c r="G973" s="353"/>
      <c r="H973" s="353"/>
      <c r="I973" s="353"/>
      <c r="J973" s="353"/>
      <c r="K973" s="353"/>
      <c r="L973" s="353"/>
      <c r="M973" s="353"/>
      <c r="N973" s="353"/>
    </row>
    <row r="974" spans="1:14">
      <c r="A974" s="353"/>
      <c r="B974" s="354"/>
      <c r="C974" s="354"/>
      <c r="D974" s="353"/>
      <c r="E974" s="353"/>
      <c r="F974" s="353"/>
      <c r="G974" s="353"/>
      <c r="H974" s="353"/>
      <c r="I974" s="353"/>
      <c r="J974" s="353"/>
      <c r="K974" s="353"/>
      <c r="L974" s="353"/>
      <c r="M974" s="353"/>
      <c r="N974" s="353"/>
    </row>
    <row r="975" spans="1:14">
      <c r="A975" s="353"/>
      <c r="B975" s="354"/>
      <c r="C975" s="354"/>
      <c r="D975" s="353"/>
      <c r="E975" s="353"/>
      <c r="F975" s="353"/>
      <c r="G975" s="353"/>
      <c r="H975" s="353"/>
      <c r="I975" s="353"/>
      <c r="J975" s="353"/>
      <c r="K975" s="353"/>
      <c r="L975" s="353"/>
      <c r="M975" s="353"/>
      <c r="N975" s="353"/>
    </row>
    <row r="976" spans="1:14">
      <c r="A976" s="353"/>
      <c r="B976" s="354"/>
      <c r="C976" s="354"/>
      <c r="D976" s="353"/>
      <c r="E976" s="353"/>
      <c r="F976" s="353"/>
      <c r="G976" s="353"/>
      <c r="H976" s="353"/>
      <c r="I976" s="353"/>
      <c r="J976" s="353"/>
      <c r="K976" s="353"/>
      <c r="L976" s="353"/>
      <c r="M976" s="353"/>
      <c r="N976" s="353"/>
    </row>
    <row r="977" spans="1:14">
      <c r="A977" s="353"/>
      <c r="B977" s="354"/>
      <c r="C977" s="354"/>
      <c r="D977" s="353"/>
      <c r="E977" s="353"/>
      <c r="F977" s="353"/>
      <c r="G977" s="353"/>
      <c r="H977" s="353"/>
      <c r="I977" s="353"/>
      <c r="J977" s="353"/>
      <c r="K977" s="353"/>
      <c r="L977" s="353"/>
      <c r="M977" s="353"/>
      <c r="N977" s="353"/>
    </row>
    <row r="978" spans="1:14">
      <c r="A978" s="353"/>
      <c r="B978" s="354"/>
      <c r="C978" s="354"/>
      <c r="D978" s="353"/>
      <c r="E978" s="353"/>
      <c r="F978" s="353"/>
      <c r="G978" s="353"/>
      <c r="H978" s="353"/>
      <c r="I978" s="353"/>
      <c r="J978" s="353"/>
      <c r="K978" s="353"/>
      <c r="L978" s="353"/>
      <c r="M978" s="353"/>
      <c r="N978" s="353"/>
    </row>
    <row r="979" spans="1:14">
      <c r="A979" s="353"/>
      <c r="B979" s="354"/>
      <c r="C979" s="354"/>
      <c r="D979" s="353"/>
      <c r="E979" s="353"/>
      <c r="F979" s="353"/>
      <c r="G979" s="353"/>
      <c r="H979" s="353"/>
      <c r="I979" s="353"/>
      <c r="J979" s="353"/>
      <c r="K979" s="353"/>
      <c r="L979" s="353"/>
      <c r="M979" s="353"/>
      <c r="N979" s="353"/>
    </row>
    <row r="980" spans="1:14">
      <c r="A980" s="353"/>
      <c r="B980" s="354"/>
      <c r="C980" s="354"/>
      <c r="D980" s="353"/>
      <c r="E980" s="353"/>
      <c r="F980" s="353"/>
      <c r="G980" s="353"/>
      <c r="H980" s="353"/>
      <c r="I980" s="353"/>
      <c r="J980" s="353"/>
      <c r="K980" s="353"/>
      <c r="L980" s="353"/>
      <c r="M980" s="353"/>
      <c r="N980" s="353"/>
    </row>
    <row r="981" spans="1:14">
      <c r="A981" s="353"/>
      <c r="B981" s="354"/>
      <c r="C981" s="354"/>
      <c r="D981" s="353"/>
      <c r="E981" s="353"/>
      <c r="F981" s="353"/>
      <c r="G981" s="353"/>
      <c r="H981" s="353"/>
      <c r="I981" s="353"/>
      <c r="J981" s="353"/>
      <c r="K981" s="353"/>
      <c r="L981" s="353"/>
      <c r="M981" s="353"/>
      <c r="N981" s="353"/>
    </row>
    <row r="982" spans="1:14">
      <c r="A982" s="353"/>
      <c r="B982" s="354"/>
      <c r="C982" s="354"/>
      <c r="D982" s="353"/>
      <c r="E982" s="353"/>
      <c r="F982" s="353"/>
      <c r="G982" s="353"/>
      <c r="H982" s="353"/>
      <c r="I982" s="353"/>
      <c r="J982" s="353"/>
      <c r="K982" s="353"/>
      <c r="L982" s="353"/>
      <c r="M982" s="353"/>
      <c r="N982" s="353"/>
    </row>
    <row r="983" spans="1:14">
      <c r="A983" s="353"/>
      <c r="B983" s="354"/>
      <c r="C983" s="354"/>
      <c r="D983" s="353"/>
      <c r="E983" s="353"/>
      <c r="F983" s="353"/>
      <c r="G983" s="353"/>
      <c r="H983" s="353"/>
      <c r="I983" s="353"/>
      <c r="J983" s="353"/>
      <c r="K983" s="353"/>
      <c r="L983" s="353"/>
      <c r="M983" s="353"/>
      <c r="N983" s="353"/>
    </row>
    <row r="984" spans="1:14">
      <c r="A984" s="353"/>
      <c r="B984" s="354"/>
      <c r="C984" s="354"/>
      <c r="D984" s="353"/>
      <c r="E984" s="353"/>
      <c r="F984" s="353"/>
      <c r="G984" s="353"/>
      <c r="H984" s="353"/>
      <c r="I984" s="353"/>
      <c r="J984" s="353"/>
      <c r="K984" s="353"/>
      <c r="L984" s="353"/>
      <c r="M984" s="353"/>
      <c r="N984" s="353"/>
    </row>
    <row r="985" spans="1:14">
      <c r="A985" s="353"/>
      <c r="B985" s="354"/>
      <c r="C985" s="354"/>
      <c r="D985" s="353"/>
      <c r="E985" s="353"/>
      <c r="F985" s="353"/>
      <c r="G985" s="353"/>
      <c r="H985" s="353"/>
      <c r="I985" s="353"/>
      <c r="J985" s="353"/>
      <c r="K985" s="353"/>
      <c r="L985" s="353"/>
      <c r="M985" s="353"/>
      <c r="N985" s="353"/>
    </row>
    <row r="986" spans="1:14">
      <c r="A986" s="353"/>
      <c r="B986" s="354"/>
      <c r="C986" s="354"/>
      <c r="D986" s="353"/>
      <c r="E986" s="353"/>
      <c r="F986" s="353"/>
      <c r="G986" s="353"/>
      <c r="H986" s="353"/>
      <c r="I986" s="353"/>
      <c r="J986" s="353"/>
      <c r="K986" s="353"/>
      <c r="L986" s="353"/>
      <c r="M986" s="353"/>
      <c r="N986" s="353"/>
    </row>
    <row r="987" spans="1:14">
      <c r="A987" s="353"/>
      <c r="B987" s="354"/>
      <c r="C987" s="354"/>
      <c r="D987" s="353"/>
      <c r="E987" s="353"/>
      <c r="F987" s="353"/>
      <c r="G987" s="353"/>
      <c r="H987" s="353"/>
      <c r="I987" s="353"/>
      <c r="J987" s="353"/>
      <c r="K987" s="353"/>
      <c r="L987" s="353"/>
      <c r="M987" s="353"/>
      <c r="N987" s="353"/>
    </row>
    <row r="988" spans="1:14">
      <c r="A988" s="353"/>
      <c r="B988" s="354"/>
      <c r="C988" s="354"/>
      <c r="D988" s="353"/>
      <c r="E988" s="353"/>
      <c r="F988" s="353"/>
      <c r="G988" s="353"/>
      <c r="H988" s="353"/>
      <c r="I988" s="353"/>
      <c r="J988" s="353"/>
      <c r="K988" s="353"/>
      <c r="L988" s="353"/>
      <c r="M988" s="353"/>
      <c r="N988" s="353"/>
    </row>
    <row r="989" spans="1:14">
      <c r="A989" s="353"/>
      <c r="B989" s="354"/>
      <c r="C989" s="354"/>
      <c r="D989" s="353"/>
      <c r="E989" s="353"/>
      <c r="F989" s="353"/>
      <c r="G989" s="353"/>
      <c r="H989" s="353"/>
      <c r="I989" s="353"/>
      <c r="J989" s="353"/>
      <c r="K989" s="353"/>
      <c r="L989" s="353"/>
      <c r="M989" s="353"/>
      <c r="N989" s="353"/>
    </row>
    <row r="990" spans="1:14">
      <c r="A990" s="353"/>
      <c r="B990" s="354"/>
      <c r="C990" s="354"/>
      <c r="D990" s="353"/>
      <c r="E990" s="353"/>
      <c r="F990" s="353"/>
      <c r="G990" s="353"/>
      <c r="H990" s="353"/>
      <c r="I990" s="353"/>
      <c r="J990" s="353"/>
      <c r="K990" s="353"/>
      <c r="L990" s="353"/>
      <c r="M990" s="353"/>
      <c r="N990" s="353"/>
    </row>
    <row r="991" spans="1:14">
      <c r="A991" s="353"/>
      <c r="B991" s="354"/>
      <c r="C991" s="354"/>
      <c r="D991" s="353"/>
      <c r="E991" s="353"/>
      <c r="F991" s="353"/>
      <c r="G991" s="353"/>
      <c r="H991" s="353"/>
      <c r="I991" s="353"/>
      <c r="J991" s="353"/>
      <c r="K991" s="353"/>
      <c r="L991" s="353"/>
      <c r="M991" s="353"/>
      <c r="N991" s="353"/>
    </row>
    <row r="992" spans="1:14">
      <c r="A992" s="353"/>
      <c r="B992" s="354"/>
      <c r="C992" s="354"/>
      <c r="D992" s="353"/>
      <c r="E992" s="353"/>
      <c r="F992" s="353"/>
      <c r="G992" s="353"/>
      <c r="H992" s="353"/>
      <c r="I992" s="353"/>
      <c r="J992" s="353"/>
      <c r="K992" s="353"/>
      <c r="L992" s="353"/>
      <c r="M992" s="353"/>
      <c r="N992" s="353"/>
    </row>
    <row r="993" spans="1:14">
      <c r="A993" s="353"/>
      <c r="B993" s="354"/>
      <c r="C993" s="354"/>
      <c r="D993" s="353"/>
      <c r="E993" s="353"/>
      <c r="F993" s="353"/>
      <c r="G993" s="353"/>
      <c r="H993" s="353"/>
      <c r="I993" s="353"/>
      <c r="J993" s="353"/>
      <c r="K993" s="353"/>
      <c r="L993" s="353"/>
      <c r="M993" s="353"/>
      <c r="N993" s="353"/>
    </row>
    <row r="994" spans="1:14">
      <c r="A994" s="353"/>
      <c r="B994" s="354"/>
      <c r="C994" s="354"/>
      <c r="D994" s="353"/>
      <c r="E994" s="353"/>
      <c r="F994" s="353"/>
      <c r="G994" s="353"/>
      <c r="H994" s="353"/>
      <c r="I994" s="353"/>
      <c r="J994" s="353"/>
      <c r="K994" s="353"/>
      <c r="L994" s="353"/>
      <c r="M994" s="353"/>
      <c r="N994" s="353"/>
    </row>
    <row r="995" spans="1:14">
      <c r="A995" s="353"/>
      <c r="B995" s="354"/>
      <c r="C995" s="354"/>
      <c r="D995" s="353"/>
      <c r="E995" s="353"/>
      <c r="F995" s="353"/>
      <c r="G995" s="353"/>
      <c r="H995" s="353"/>
      <c r="I995" s="353"/>
      <c r="J995" s="353"/>
      <c r="K995" s="353"/>
      <c r="L995" s="353"/>
      <c r="M995" s="353"/>
      <c r="N995" s="353"/>
    </row>
    <row r="996" spans="1:14">
      <c r="A996" s="353"/>
      <c r="B996" s="354"/>
      <c r="C996" s="354"/>
      <c r="D996" s="353"/>
      <c r="E996" s="353"/>
      <c r="F996" s="353"/>
      <c r="G996" s="353"/>
      <c r="H996" s="353"/>
      <c r="I996" s="353"/>
      <c r="J996" s="353"/>
      <c r="K996" s="353"/>
      <c r="L996" s="353"/>
      <c r="M996" s="353"/>
      <c r="N996" s="353"/>
    </row>
    <row r="997" spans="1:14">
      <c r="A997" s="353"/>
      <c r="B997" s="354"/>
      <c r="C997" s="354"/>
      <c r="D997" s="353"/>
      <c r="E997" s="353"/>
      <c r="F997" s="353"/>
      <c r="G997" s="353"/>
      <c r="H997" s="353"/>
      <c r="I997" s="353"/>
      <c r="J997" s="353"/>
      <c r="K997" s="353"/>
      <c r="L997" s="353"/>
      <c r="M997" s="353"/>
      <c r="N997" s="353"/>
    </row>
    <row r="998" spans="1:14">
      <c r="A998" s="353"/>
      <c r="B998" s="354"/>
      <c r="C998" s="354"/>
      <c r="D998" s="353"/>
      <c r="E998" s="353"/>
      <c r="F998" s="353"/>
      <c r="G998" s="353"/>
      <c r="H998" s="353"/>
      <c r="I998" s="353"/>
      <c r="J998" s="353"/>
      <c r="K998" s="353"/>
      <c r="L998" s="353"/>
      <c r="M998" s="353"/>
      <c r="N998" s="353"/>
    </row>
    <row r="999" spans="1:14">
      <c r="A999" s="353"/>
      <c r="B999" s="354"/>
      <c r="C999" s="354"/>
      <c r="D999" s="353"/>
      <c r="E999" s="353"/>
      <c r="F999" s="353"/>
      <c r="G999" s="353"/>
      <c r="H999" s="353"/>
      <c r="I999" s="353"/>
      <c r="J999" s="353"/>
      <c r="K999" s="353"/>
      <c r="L999" s="353"/>
      <c r="M999" s="353"/>
      <c r="N999" s="353"/>
    </row>
    <row r="1000" spans="1:14">
      <c r="A1000" s="353"/>
      <c r="B1000" s="354"/>
      <c r="C1000" s="354"/>
      <c r="D1000" s="353"/>
      <c r="E1000" s="353"/>
      <c r="F1000" s="353"/>
      <c r="G1000" s="353"/>
      <c r="H1000" s="353"/>
      <c r="I1000" s="353"/>
      <c r="J1000" s="353"/>
      <c r="K1000" s="353"/>
      <c r="L1000" s="353"/>
      <c r="M1000" s="353"/>
      <c r="N1000" s="353"/>
    </row>
  </sheetData>
  <mergeCells count="30">
    <mergeCell ref="A1:F1"/>
    <mergeCell ref="A2:F2"/>
    <mergeCell ref="A3:F3"/>
    <mergeCell ref="G3:H3"/>
    <mergeCell ref="I3:J3"/>
    <mergeCell ref="K3:L3"/>
    <mergeCell ref="M3:N3"/>
    <mergeCell ref="A11:E11"/>
    <mergeCell ref="A18:E18"/>
    <mergeCell ref="A25:E25"/>
    <mergeCell ref="A32:E32"/>
    <mergeCell ref="A38:E38"/>
    <mergeCell ref="A44:E44"/>
    <mergeCell ref="A51:E51"/>
    <mergeCell ref="A59:E59"/>
    <mergeCell ref="A69:E69"/>
    <mergeCell ref="A75:E75"/>
    <mergeCell ref="A83:E83"/>
    <mergeCell ref="A86:E86"/>
    <mergeCell ref="A64:A66"/>
    <mergeCell ref="A87:A88"/>
    <mergeCell ref="A90:A99"/>
    <mergeCell ref="B64:B66"/>
    <mergeCell ref="B87:B88"/>
    <mergeCell ref="B90:B99"/>
    <mergeCell ref="D90:D99"/>
    <mergeCell ref="E90:E99"/>
    <mergeCell ref="F90:F99"/>
    <mergeCell ref="M64:M66"/>
    <mergeCell ref="N64:N66"/>
  </mergeCells>
  <printOptions horizontalCentered="1" gridLines="1"/>
  <pageMargins left="0.25" right="0.25" top="0.75" bottom="0.75" header="0" footer="0"/>
  <pageSetup paperSize="1" scale="80" pageOrder="overThenDown" orientation="landscape" cellComments="atEnd"/>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O1011"/>
  <sheetViews>
    <sheetView workbookViewId="0">
      <pane xSplit="5" ySplit="5" topLeftCell="F6" activePane="bottomRight" state="frozen"/>
      <selection/>
      <selection pane="topRight"/>
      <selection pane="bottomLeft"/>
      <selection pane="bottomRight" activeCell="F6" sqref="F6"/>
    </sheetView>
  </sheetViews>
  <sheetFormatPr defaultColWidth="14.4259259259259" defaultRowHeight="15.75" customHeight="1"/>
  <cols>
    <col min="1" max="1" width="8.71296296296296" customWidth="1"/>
    <col min="2" max="2" width="63.8611111111111" customWidth="1"/>
    <col min="3" max="3" width="16" customWidth="1"/>
    <col min="4" max="4" width="7.86111111111111" customWidth="1"/>
    <col min="5" max="5" width="20.287037037037" customWidth="1"/>
    <col min="6" max="6" width="6.13888888888889" customWidth="1"/>
    <col min="7" max="7" width="12.712962962963" customWidth="1"/>
    <col min="8" max="8" width="5.57407407407407" customWidth="1"/>
    <col min="9" max="9" width="10" customWidth="1"/>
    <col min="10" max="10" width="5.13888888888889" customWidth="1"/>
    <col min="12" max="12" width="10.287037037037" customWidth="1"/>
    <col min="13" max="13" width="9.42592592592593" customWidth="1"/>
    <col min="14" max="14" width="11" customWidth="1"/>
    <col min="16" max="16" width="10.5740740740741" customWidth="1"/>
    <col min="18" max="18" width="10.712962962963" customWidth="1"/>
  </cols>
  <sheetData>
    <row r="1" ht="26.25" customHeight="1" spans="1:41">
      <c r="A1" s="274" t="s">
        <v>32</v>
      </c>
      <c r="B1" s="2"/>
      <c r="C1" s="2"/>
      <c r="D1" s="2"/>
      <c r="E1" s="3"/>
      <c r="F1" s="275"/>
      <c r="G1" s="276"/>
      <c r="H1" s="276"/>
      <c r="I1" s="276"/>
      <c r="J1" s="276"/>
      <c r="K1" s="276"/>
      <c r="L1" s="276"/>
      <c r="M1" s="294"/>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162"/>
      <c r="AM1" s="303"/>
      <c r="AN1" s="162"/>
      <c r="AO1" s="162"/>
    </row>
    <row r="2" ht="26.25" customHeight="1" spans="1:41">
      <c r="A2" s="141" t="s">
        <v>587</v>
      </c>
      <c r="B2" s="2"/>
      <c r="C2" s="2"/>
      <c r="D2" s="2"/>
      <c r="E2" s="3"/>
      <c r="F2" s="277"/>
      <c r="G2" s="276"/>
      <c r="H2" s="276"/>
      <c r="I2" s="276"/>
      <c r="J2" s="276"/>
      <c r="K2" s="276"/>
      <c r="L2" s="276"/>
      <c r="M2" s="294"/>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161"/>
      <c r="AM2" s="304"/>
      <c r="AN2" s="305"/>
      <c r="AO2" s="162"/>
    </row>
    <row r="3" ht="25.5" customHeight="1" spans="1:41">
      <c r="A3" s="142" t="s">
        <v>588</v>
      </c>
      <c r="B3" s="2"/>
      <c r="C3" s="2"/>
      <c r="D3" s="2"/>
      <c r="E3" s="3"/>
      <c r="F3" s="11"/>
      <c r="G3" s="11"/>
      <c r="H3" s="11"/>
      <c r="I3" s="11"/>
      <c r="J3" s="11"/>
      <c r="K3" s="11"/>
      <c r="L3" s="11"/>
      <c r="M3" s="11"/>
      <c r="N3" s="295"/>
      <c r="O3" s="295"/>
      <c r="P3" s="295"/>
      <c r="Q3" s="295"/>
      <c r="R3" s="299"/>
      <c r="S3" s="299"/>
      <c r="T3" s="300"/>
      <c r="U3" s="300"/>
      <c r="V3" s="300"/>
      <c r="W3" s="300"/>
      <c r="X3" s="300"/>
      <c r="Y3" s="300"/>
      <c r="Z3" s="300"/>
      <c r="AA3" s="300"/>
      <c r="AB3" s="300"/>
      <c r="AC3" s="300"/>
      <c r="AD3" s="300"/>
      <c r="AE3" s="300"/>
      <c r="AF3" s="300"/>
      <c r="AG3" s="300"/>
      <c r="AH3" s="300"/>
      <c r="AI3" s="300"/>
      <c r="AJ3" s="300"/>
      <c r="AK3" s="300"/>
      <c r="AL3" s="300"/>
      <c r="AM3" s="300"/>
      <c r="AN3" s="300"/>
      <c r="AO3" s="300"/>
    </row>
    <row r="4" ht="25.5" customHeight="1" spans="1:41">
      <c r="A4" s="278" t="s">
        <v>589</v>
      </c>
      <c r="B4" s="2"/>
      <c r="C4" s="2"/>
      <c r="D4" s="2"/>
      <c r="E4" s="3"/>
      <c r="F4" s="279" t="s">
        <v>25</v>
      </c>
      <c r="G4" s="3"/>
      <c r="H4" s="279" t="s">
        <v>503</v>
      </c>
      <c r="I4" s="3"/>
      <c r="J4" s="279" t="s">
        <v>37</v>
      </c>
      <c r="K4" s="3"/>
      <c r="L4" s="279" t="s">
        <v>590</v>
      </c>
      <c r="M4" s="3"/>
      <c r="N4" s="296" t="s">
        <v>22</v>
      </c>
      <c r="O4" s="3"/>
      <c r="P4" s="296" t="s">
        <v>591</v>
      </c>
      <c r="Q4" s="3"/>
      <c r="R4" s="296" t="s">
        <v>43</v>
      </c>
      <c r="S4" s="3"/>
      <c r="T4" s="301"/>
      <c r="U4" s="301"/>
      <c r="V4" s="301"/>
      <c r="W4" s="301"/>
      <c r="X4" s="301"/>
      <c r="Y4" s="301"/>
      <c r="Z4" s="301"/>
      <c r="AA4" s="301"/>
      <c r="AB4" s="301"/>
      <c r="AC4" s="301"/>
      <c r="AD4" s="301"/>
      <c r="AE4" s="301"/>
      <c r="AF4" s="301"/>
      <c r="AG4" s="301"/>
      <c r="AH4" s="301"/>
      <c r="AI4" s="301"/>
      <c r="AJ4" s="301"/>
      <c r="AK4" s="301"/>
      <c r="AL4" s="301"/>
      <c r="AM4" s="301"/>
      <c r="AN4" s="301"/>
      <c r="AO4" s="301"/>
    </row>
    <row r="5" ht="26.4" spans="1:41">
      <c r="A5" s="144" t="s">
        <v>47</v>
      </c>
      <c r="B5" s="144" t="s">
        <v>592</v>
      </c>
      <c r="C5" s="144" t="s">
        <v>593</v>
      </c>
      <c r="D5" s="144" t="s">
        <v>594</v>
      </c>
      <c r="E5" s="144" t="s">
        <v>31</v>
      </c>
      <c r="F5" s="164" t="s">
        <v>52</v>
      </c>
      <c r="G5" s="144" t="s">
        <v>372</v>
      </c>
      <c r="H5" s="164" t="s">
        <v>52</v>
      </c>
      <c r="I5" s="144" t="s">
        <v>372</v>
      </c>
      <c r="J5" s="164" t="s">
        <v>52</v>
      </c>
      <c r="K5" s="144" t="s">
        <v>372</v>
      </c>
      <c r="L5" s="164" t="s">
        <v>371</v>
      </c>
      <c r="M5" s="144" t="s">
        <v>372</v>
      </c>
      <c r="N5" s="164" t="s">
        <v>371</v>
      </c>
      <c r="O5" s="144" t="s">
        <v>372</v>
      </c>
      <c r="P5" s="164" t="s">
        <v>371</v>
      </c>
      <c r="Q5" s="144" t="s">
        <v>372</v>
      </c>
      <c r="R5" s="164" t="s">
        <v>371</v>
      </c>
      <c r="S5" s="144" t="s">
        <v>372</v>
      </c>
      <c r="T5" s="302"/>
      <c r="U5" s="302"/>
      <c r="V5" s="302"/>
      <c r="W5" s="302"/>
      <c r="X5" s="302"/>
      <c r="Y5" s="302"/>
      <c r="Z5" s="302"/>
      <c r="AA5" s="302"/>
      <c r="AB5" s="302"/>
      <c r="AC5" s="302"/>
      <c r="AD5" s="302"/>
      <c r="AE5" s="302"/>
      <c r="AF5" s="302"/>
      <c r="AG5" s="302"/>
      <c r="AH5" s="302"/>
      <c r="AI5" s="302"/>
      <c r="AJ5" s="302"/>
      <c r="AK5" s="302"/>
      <c r="AL5" s="302"/>
      <c r="AM5" s="302"/>
      <c r="AN5" s="302"/>
      <c r="AO5" s="302"/>
    </row>
    <row r="6" ht="30.75" customHeight="1" spans="1:41">
      <c r="A6" s="280" t="s">
        <v>595</v>
      </c>
      <c r="B6" s="2"/>
      <c r="C6" s="2"/>
      <c r="D6" s="2"/>
      <c r="E6" s="3"/>
      <c r="F6" s="281"/>
      <c r="G6" s="91"/>
      <c r="H6" s="281"/>
      <c r="I6" s="91"/>
      <c r="J6" s="297"/>
      <c r="K6" s="297"/>
      <c r="L6" s="281"/>
      <c r="M6" s="91"/>
      <c r="N6" s="161"/>
      <c r="O6" s="161"/>
      <c r="P6" s="161"/>
      <c r="Q6" s="161"/>
      <c r="R6" s="161"/>
      <c r="S6" s="161"/>
      <c r="T6" s="162"/>
      <c r="U6" s="162"/>
      <c r="V6" s="162"/>
      <c r="W6" s="162"/>
      <c r="X6" s="162"/>
      <c r="Y6" s="162"/>
      <c r="Z6" s="162"/>
      <c r="AA6" s="162"/>
      <c r="AB6" s="162"/>
      <c r="AC6" s="162"/>
      <c r="AD6" s="162"/>
      <c r="AE6" s="162"/>
      <c r="AF6" s="162"/>
      <c r="AG6" s="162"/>
      <c r="AH6" s="162"/>
      <c r="AI6" s="162"/>
      <c r="AJ6" s="162"/>
      <c r="AK6" s="162"/>
      <c r="AL6" s="162"/>
      <c r="AM6" s="162"/>
      <c r="AN6" s="162"/>
      <c r="AO6" s="162"/>
    </row>
    <row r="7" ht="409.5" spans="1:41">
      <c r="A7" s="282" t="s">
        <v>596</v>
      </c>
      <c r="B7" s="283" t="s">
        <v>597</v>
      </c>
      <c r="C7" s="282">
        <v>31717</v>
      </c>
      <c r="D7" s="284">
        <v>5</v>
      </c>
      <c r="E7" s="282" t="s">
        <v>598</v>
      </c>
      <c r="F7" s="285"/>
      <c r="G7" s="284">
        <f t="shared" ref="G7:G17" si="0">F7*C7</f>
        <v>0</v>
      </c>
      <c r="H7" s="285">
        <v>1</v>
      </c>
      <c r="I7" s="284">
        <f>H7*C7</f>
        <v>31717</v>
      </c>
      <c r="J7" s="284">
        <v>4</v>
      </c>
      <c r="K7" s="284">
        <f>(J7*C7)</f>
        <v>126868</v>
      </c>
      <c r="L7" s="285">
        <v>2</v>
      </c>
      <c r="M7" s="284">
        <f t="shared" ref="M7:M8" si="1">L7*C7</f>
        <v>63434</v>
      </c>
      <c r="N7" s="285">
        <v>2</v>
      </c>
      <c r="O7" s="285"/>
      <c r="P7" s="285">
        <v>0</v>
      </c>
      <c r="Q7" s="285"/>
      <c r="R7" s="284">
        <v>5</v>
      </c>
      <c r="S7" s="282" t="s">
        <v>598</v>
      </c>
      <c r="T7" s="162"/>
      <c r="U7" s="162"/>
      <c r="V7" s="162"/>
      <c r="W7" s="162"/>
      <c r="X7" s="162"/>
      <c r="Y7" s="162"/>
      <c r="Z7" s="162"/>
      <c r="AA7" s="162"/>
      <c r="AB7" s="162"/>
      <c r="AC7" s="162"/>
      <c r="AD7" s="162"/>
      <c r="AE7" s="162"/>
      <c r="AF7" s="162"/>
      <c r="AG7" s="162"/>
      <c r="AH7" s="162"/>
      <c r="AI7" s="162"/>
      <c r="AJ7" s="162"/>
      <c r="AK7" s="162"/>
      <c r="AL7" s="162"/>
      <c r="AM7" s="162"/>
      <c r="AN7" s="162"/>
      <c r="AO7" s="162"/>
    </row>
    <row r="8" ht="324" spans="1:41">
      <c r="A8" s="285"/>
      <c r="B8" s="283" t="s">
        <v>599</v>
      </c>
      <c r="C8" s="285"/>
      <c r="D8" s="285"/>
      <c r="E8" s="285"/>
      <c r="F8" s="285"/>
      <c r="G8" s="284">
        <f t="shared" si="0"/>
        <v>0</v>
      </c>
      <c r="H8" s="285"/>
      <c r="I8" s="284">
        <f>H8*E8</f>
        <v>0</v>
      </c>
      <c r="J8" s="284"/>
      <c r="K8" s="284"/>
      <c r="L8" s="285"/>
      <c r="M8" s="284">
        <f t="shared" si="1"/>
        <v>0</v>
      </c>
      <c r="N8" s="285"/>
      <c r="O8" s="285"/>
      <c r="P8" s="285">
        <v>0</v>
      </c>
      <c r="Q8" s="285"/>
      <c r="R8" s="285"/>
      <c r="S8" s="285">
        <v>0</v>
      </c>
      <c r="T8" s="162"/>
      <c r="U8" s="162"/>
      <c r="V8" s="162"/>
      <c r="W8" s="162"/>
      <c r="X8" s="162"/>
      <c r="Y8" s="162"/>
      <c r="Z8" s="162"/>
      <c r="AA8" s="162"/>
      <c r="AB8" s="162"/>
      <c r="AC8" s="162"/>
      <c r="AD8" s="162"/>
      <c r="AE8" s="162"/>
      <c r="AF8" s="162"/>
      <c r="AG8" s="162"/>
      <c r="AH8" s="162"/>
      <c r="AI8" s="162"/>
      <c r="AJ8" s="162"/>
      <c r="AK8" s="162"/>
      <c r="AL8" s="162"/>
      <c r="AM8" s="162"/>
      <c r="AN8" s="162"/>
      <c r="AO8" s="162"/>
    </row>
    <row r="9" ht="192" spans="1:41">
      <c r="A9" s="284">
        <v>6</v>
      </c>
      <c r="B9" s="283" t="s">
        <v>600</v>
      </c>
      <c r="C9" s="282">
        <v>313467</v>
      </c>
      <c r="D9" s="284">
        <v>1</v>
      </c>
      <c r="E9" s="282" t="s">
        <v>601</v>
      </c>
      <c r="F9" s="285"/>
      <c r="G9" s="284">
        <f t="shared" si="0"/>
        <v>0</v>
      </c>
      <c r="H9" s="285">
        <v>1</v>
      </c>
      <c r="I9" s="284">
        <f>H9*C9</f>
        <v>313467</v>
      </c>
      <c r="J9" s="284">
        <v>1</v>
      </c>
      <c r="K9" s="284"/>
      <c r="L9" s="285"/>
      <c r="M9" s="284">
        <v>1</v>
      </c>
      <c r="N9" s="285"/>
      <c r="O9" s="285"/>
      <c r="P9" s="285"/>
      <c r="Q9" s="285"/>
      <c r="R9" s="284">
        <v>1</v>
      </c>
      <c r="S9" s="282" t="s">
        <v>601</v>
      </c>
      <c r="T9" s="162"/>
      <c r="U9" s="162"/>
      <c r="V9" s="162"/>
      <c r="W9" s="162"/>
      <c r="X9" s="162"/>
      <c r="Y9" s="162"/>
      <c r="Z9" s="162"/>
      <c r="AA9" s="162"/>
      <c r="AB9" s="162"/>
      <c r="AC9" s="162"/>
      <c r="AD9" s="162"/>
      <c r="AE9" s="162"/>
      <c r="AF9" s="162"/>
      <c r="AG9" s="162"/>
      <c r="AH9" s="162"/>
      <c r="AI9" s="162"/>
      <c r="AJ9" s="162"/>
      <c r="AK9" s="162"/>
      <c r="AL9" s="162"/>
      <c r="AM9" s="162"/>
      <c r="AN9" s="162"/>
      <c r="AO9" s="162"/>
    </row>
    <row r="10" ht="409.5" spans="1:41">
      <c r="A10" s="285"/>
      <c r="B10" s="283" t="s">
        <v>602</v>
      </c>
      <c r="C10" s="285"/>
      <c r="D10" s="285"/>
      <c r="E10" s="285"/>
      <c r="F10" s="285"/>
      <c r="G10" s="284">
        <f t="shared" si="0"/>
        <v>0</v>
      </c>
      <c r="H10" s="285"/>
      <c r="I10" s="284">
        <f t="shared" ref="I10:I11" si="2">H10*E10</f>
        <v>0</v>
      </c>
      <c r="J10" s="284"/>
      <c r="K10" s="284"/>
      <c r="L10" s="285"/>
      <c r="M10" s="284">
        <f t="shared" ref="M10:M11" si="3">L10*C10</f>
        <v>0</v>
      </c>
      <c r="N10" s="285"/>
      <c r="O10" s="285"/>
      <c r="P10" s="285"/>
      <c r="Q10" s="285"/>
      <c r="R10" s="285"/>
      <c r="S10" s="285">
        <v>0</v>
      </c>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row>
    <row r="11" ht="409.5" spans="1:41">
      <c r="A11" s="285"/>
      <c r="B11" s="283" t="s">
        <v>603</v>
      </c>
      <c r="C11" s="285"/>
      <c r="D11" s="285"/>
      <c r="E11" s="285"/>
      <c r="F11" s="285"/>
      <c r="G11" s="284">
        <f t="shared" si="0"/>
        <v>0</v>
      </c>
      <c r="H11" s="285"/>
      <c r="I11" s="284">
        <f t="shared" si="2"/>
        <v>0</v>
      </c>
      <c r="J11" s="284"/>
      <c r="K11" s="284"/>
      <c r="L11" s="285"/>
      <c r="M11" s="284">
        <f t="shared" si="3"/>
        <v>0</v>
      </c>
      <c r="N11" s="285"/>
      <c r="O11" s="285"/>
      <c r="P11" s="285"/>
      <c r="Q11" s="285"/>
      <c r="R11" s="285"/>
      <c r="S11" s="285">
        <v>0</v>
      </c>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row>
    <row r="12" ht="24" spans="1:41">
      <c r="A12" s="284">
        <v>7</v>
      </c>
      <c r="B12" s="283" t="s">
        <v>604</v>
      </c>
      <c r="C12" s="282">
        <v>313467</v>
      </c>
      <c r="D12" s="284">
        <v>1</v>
      </c>
      <c r="E12" s="282">
        <v>313467</v>
      </c>
      <c r="F12" s="285"/>
      <c r="G12" s="284">
        <f t="shared" si="0"/>
        <v>0</v>
      </c>
      <c r="H12" s="285">
        <v>1</v>
      </c>
      <c r="I12" s="284">
        <f t="shared" ref="I12:I13" si="4">H12*C12</f>
        <v>313467</v>
      </c>
      <c r="J12" s="284">
        <v>2</v>
      </c>
      <c r="K12" s="284">
        <v>626934</v>
      </c>
      <c r="L12" s="285"/>
      <c r="M12" s="282">
        <v>0</v>
      </c>
      <c r="N12" s="285"/>
      <c r="O12" s="285"/>
      <c r="P12" s="285"/>
      <c r="Q12" s="285"/>
      <c r="R12" s="284">
        <v>1</v>
      </c>
      <c r="S12" s="282">
        <v>313467</v>
      </c>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row>
    <row r="13" ht="409.5" spans="1:41">
      <c r="A13" s="285"/>
      <c r="B13" s="283" t="s">
        <v>605</v>
      </c>
      <c r="C13" s="282"/>
      <c r="D13" s="285"/>
      <c r="E13" s="282" t="s">
        <v>606</v>
      </c>
      <c r="F13" s="285"/>
      <c r="G13" s="284">
        <f t="shared" si="0"/>
        <v>0</v>
      </c>
      <c r="H13" s="285"/>
      <c r="I13" s="284">
        <f t="shared" si="4"/>
        <v>0</v>
      </c>
      <c r="J13" s="284"/>
      <c r="K13" s="284"/>
      <c r="L13" s="285"/>
      <c r="M13" s="285">
        <v>2</v>
      </c>
      <c r="N13" s="285"/>
      <c r="O13" s="285"/>
      <c r="P13" s="285">
        <v>317170</v>
      </c>
      <c r="Q13" s="285"/>
      <c r="R13" s="285"/>
      <c r="S13" s="282">
        <v>0</v>
      </c>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row>
    <row r="14" ht="409.5" spans="1:41">
      <c r="A14" s="285"/>
      <c r="B14" s="283" t="s">
        <v>607</v>
      </c>
      <c r="C14" s="285"/>
      <c r="D14" s="285"/>
      <c r="E14" s="285"/>
      <c r="F14" s="285"/>
      <c r="G14" s="284">
        <f t="shared" si="0"/>
        <v>0</v>
      </c>
      <c r="H14" s="285"/>
      <c r="I14" s="284">
        <f t="shared" ref="I14:I15" si="5">H14*E14</f>
        <v>0</v>
      </c>
      <c r="J14" s="284"/>
      <c r="K14" s="284"/>
      <c r="L14" s="285"/>
      <c r="M14" s="284">
        <f t="shared" ref="M14:M19" si="6">L14*C14</f>
        <v>0</v>
      </c>
      <c r="N14" s="285"/>
      <c r="O14" s="285"/>
      <c r="P14" s="285"/>
      <c r="Q14" s="285"/>
      <c r="R14" s="285"/>
      <c r="S14" s="285">
        <v>0</v>
      </c>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row>
    <row r="15" ht="228" spans="1:41">
      <c r="A15" s="285"/>
      <c r="B15" s="283" t="s">
        <v>608</v>
      </c>
      <c r="C15" s="285"/>
      <c r="D15" s="285"/>
      <c r="E15" s="285"/>
      <c r="F15" s="285"/>
      <c r="G15" s="284">
        <f t="shared" si="0"/>
        <v>0</v>
      </c>
      <c r="H15" s="285"/>
      <c r="I15" s="284">
        <f t="shared" si="5"/>
        <v>0</v>
      </c>
      <c r="J15" s="284"/>
      <c r="K15" s="284"/>
      <c r="L15" s="285"/>
      <c r="M15" s="284">
        <f t="shared" si="6"/>
        <v>0</v>
      </c>
      <c r="N15" s="285"/>
      <c r="O15" s="285"/>
      <c r="P15" s="285"/>
      <c r="Q15" s="285"/>
      <c r="R15" s="285"/>
      <c r="S15" s="285">
        <v>0</v>
      </c>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row>
    <row r="16" ht="312" spans="1:41">
      <c r="A16" s="284">
        <v>8</v>
      </c>
      <c r="B16" s="283" t="s">
        <v>609</v>
      </c>
      <c r="C16" s="282">
        <v>131746</v>
      </c>
      <c r="D16" s="284">
        <v>1</v>
      </c>
      <c r="E16" s="282" t="s">
        <v>610</v>
      </c>
      <c r="F16" s="285">
        <v>0</v>
      </c>
      <c r="G16" s="284">
        <f t="shared" si="0"/>
        <v>0</v>
      </c>
      <c r="H16" s="285">
        <v>0</v>
      </c>
      <c r="I16" s="284">
        <f>H16*C16</f>
        <v>0</v>
      </c>
      <c r="J16" s="284">
        <v>2</v>
      </c>
      <c r="K16" s="284">
        <v>263492</v>
      </c>
      <c r="L16" s="285"/>
      <c r="M16" s="284">
        <f t="shared" si="6"/>
        <v>0</v>
      </c>
      <c r="N16" s="285"/>
      <c r="O16" s="285"/>
      <c r="P16" s="285"/>
      <c r="Q16" s="285"/>
      <c r="R16" s="284">
        <v>1</v>
      </c>
      <c r="S16" s="282" t="s">
        <v>610</v>
      </c>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row>
    <row r="17" ht="180" spans="1:41">
      <c r="A17" s="285"/>
      <c r="B17" s="283" t="s">
        <v>611</v>
      </c>
      <c r="C17" s="285"/>
      <c r="D17" s="285"/>
      <c r="E17" s="285"/>
      <c r="F17" s="285"/>
      <c r="G17" s="284">
        <f t="shared" si="0"/>
        <v>0</v>
      </c>
      <c r="H17" s="285"/>
      <c r="I17" s="284">
        <f>H17*E17</f>
        <v>0</v>
      </c>
      <c r="J17" s="284"/>
      <c r="K17" s="284"/>
      <c r="L17" s="285"/>
      <c r="M17" s="284">
        <f t="shared" si="6"/>
        <v>0</v>
      </c>
      <c r="N17" s="285"/>
      <c r="O17" s="285"/>
      <c r="P17" s="285"/>
      <c r="Q17" s="285"/>
      <c r="R17" s="285"/>
      <c r="S17" s="285">
        <v>0</v>
      </c>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row>
    <row r="18" ht="14.4" spans="1:41">
      <c r="A18" s="286" t="s">
        <v>475</v>
      </c>
      <c r="B18" s="3"/>
      <c r="C18" s="191"/>
      <c r="D18" s="191"/>
      <c r="E18" s="287">
        <v>917265</v>
      </c>
      <c r="F18" s="191"/>
      <c r="G18" s="191"/>
      <c r="H18" s="191"/>
      <c r="I18" s="191"/>
      <c r="J18" s="298"/>
      <c r="K18" s="298"/>
      <c r="L18" s="191"/>
      <c r="M18" s="191">
        <f t="shared" si="6"/>
        <v>0</v>
      </c>
      <c r="N18" s="161"/>
      <c r="O18" s="161"/>
      <c r="P18" s="161"/>
      <c r="Q18" s="161"/>
      <c r="R18" s="161"/>
      <c r="S18" s="287">
        <v>917265</v>
      </c>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row>
    <row r="19" ht="18" spans="1:41">
      <c r="A19" s="288" t="s">
        <v>612</v>
      </c>
      <c r="B19" s="2"/>
      <c r="C19" s="2"/>
      <c r="D19" s="2"/>
      <c r="E19" s="3"/>
      <c r="F19" s="191"/>
      <c r="G19" s="91"/>
      <c r="H19" s="191"/>
      <c r="I19" s="91"/>
      <c r="J19" s="297"/>
      <c r="K19" s="297"/>
      <c r="L19" s="191"/>
      <c r="M19" s="91">
        <f t="shared" si="6"/>
        <v>0</v>
      </c>
      <c r="N19" s="161"/>
      <c r="O19" s="161"/>
      <c r="P19" s="161"/>
      <c r="Q19" s="161"/>
      <c r="R19" s="161"/>
      <c r="S19" s="161"/>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row>
    <row r="20" ht="26.4" spans="1:41">
      <c r="A20" s="164" t="s">
        <v>613</v>
      </c>
      <c r="B20" s="289" t="s">
        <v>592</v>
      </c>
      <c r="C20" s="164" t="s">
        <v>593</v>
      </c>
      <c r="D20" s="164" t="s">
        <v>594</v>
      </c>
      <c r="E20" s="164" t="s">
        <v>31</v>
      </c>
      <c r="F20" s="191"/>
      <c r="G20" s="91"/>
      <c r="H20" s="191"/>
      <c r="I20" s="91"/>
      <c r="J20" s="297"/>
      <c r="K20" s="297"/>
      <c r="L20" s="191"/>
      <c r="M20" s="91"/>
      <c r="N20" s="161"/>
      <c r="O20" s="161"/>
      <c r="P20" s="161"/>
      <c r="Q20" s="161"/>
      <c r="R20" s="161"/>
      <c r="S20" s="161"/>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row>
    <row r="21" ht="409.5" spans="1:41">
      <c r="A21" s="284">
        <v>1</v>
      </c>
      <c r="B21" s="283" t="s">
        <v>614</v>
      </c>
      <c r="C21" s="282">
        <v>32126</v>
      </c>
      <c r="D21" s="284">
        <v>1</v>
      </c>
      <c r="E21" s="282" t="s">
        <v>615</v>
      </c>
      <c r="F21" s="285">
        <v>1</v>
      </c>
      <c r="G21" s="284">
        <f t="shared" ref="G21:G59" si="7">F21*C21</f>
        <v>32126</v>
      </c>
      <c r="H21" s="285">
        <v>1</v>
      </c>
      <c r="I21" s="284" t="e">
        <f t="shared" ref="I21:I25" si="8">H21*E21</f>
        <v>#VALUE!</v>
      </c>
      <c r="J21" s="284">
        <v>2</v>
      </c>
      <c r="K21" s="284">
        <v>64252</v>
      </c>
      <c r="L21" s="285">
        <v>1</v>
      </c>
      <c r="M21" s="284">
        <f t="shared" ref="M21:M61" si="9">L21*C21</f>
        <v>32126</v>
      </c>
      <c r="N21" s="284"/>
      <c r="O21" s="284"/>
      <c r="P21" s="284">
        <v>1</v>
      </c>
      <c r="Q21" s="282" t="s">
        <v>615</v>
      </c>
      <c r="R21" s="161"/>
      <c r="S21" s="161"/>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row>
    <row r="22" ht="168" spans="1:41">
      <c r="A22" s="285"/>
      <c r="B22" s="283" t="s">
        <v>616</v>
      </c>
      <c r="C22" s="285"/>
      <c r="D22" s="285"/>
      <c r="E22" s="285"/>
      <c r="F22" s="285"/>
      <c r="G22" s="284">
        <f t="shared" si="7"/>
        <v>0</v>
      </c>
      <c r="H22" s="285"/>
      <c r="I22" s="284">
        <f t="shared" si="8"/>
        <v>0</v>
      </c>
      <c r="J22" s="284"/>
      <c r="K22" s="284"/>
      <c r="L22" s="285"/>
      <c r="M22" s="284">
        <f t="shared" si="9"/>
        <v>0</v>
      </c>
      <c r="N22" s="285"/>
      <c r="O22" s="285"/>
      <c r="P22" s="285"/>
      <c r="Q22" s="285"/>
      <c r="R22" s="161"/>
      <c r="S22" s="161"/>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row>
    <row r="23" ht="336" spans="1:41">
      <c r="A23" s="284">
        <v>2</v>
      </c>
      <c r="B23" s="283" t="s">
        <v>617</v>
      </c>
      <c r="C23" s="282">
        <v>62013</v>
      </c>
      <c r="D23" s="284">
        <v>1</v>
      </c>
      <c r="E23" s="282" t="s">
        <v>618</v>
      </c>
      <c r="F23" s="285">
        <v>1</v>
      </c>
      <c r="G23" s="284">
        <f t="shared" si="7"/>
        <v>62013</v>
      </c>
      <c r="H23" s="285">
        <v>1</v>
      </c>
      <c r="I23" s="284" t="e">
        <f t="shared" si="8"/>
        <v>#VALUE!</v>
      </c>
      <c r="J23" s="284">
        <v>2</v>
      </c>
      <c r="K23" s="284">
        <v>124026</v>
      </c>
      <c r="L23" s="285"/>
      <c r="M23" s="284">
        <f t="shared" si="9"/>
        <v>0</v>
      </c>
      <c r="N23" s="284"/>
      <c r="O23" s="284"/>
      <c r="P23" s="284">
        <v>1</v>
      </c>
      <c r="Q23" s="282" t="s">
        <v>618</v>
      </c>
      <c r="R23" s="161"/>
      <c r="S23" s="161"/>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row>
    <row r="24" ht="409.5" spans="1:41">
      <c r="A24" s="285"/>
      <c r="B24" s="283" t="s">
        <v>619</v>
      </c>
      <c r="C24" s="285"/>
      <c r="D24" s="285"/>
      <c r="E24" s="285"/>
      <c r="F24" s="285"/>
      <c r="G24" s="284">
        <f t="shared" si="7"/>
        <v>0</v>
      </c>
      <c r="H24" s="285"/>
      <c r="I24" s="284">
        <f t="shared" si="8"/>
        <v>0</v>
      </c>
      <c r="J24" s="284"/>
      <c r="K24" s="284"/>
      <c r="L24" s="285"/>
      <c r="M24" s="284">
        <f t="shared" si="9"/>
        <v>0</v>
      </c>
      <c r="N24" s="285"/>
      <c r="O24" s="285"/>
      <c r="P24" s="285"/>
      <c r="Q24" s="285"/>
      <c r="R24" s="161"/>
      <c r="S24" s="161"/>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row>
    <row r="25" ht="409.5" spans="1:41">
      <c r="A25" s="285"/>
      <c r="B25" s="283" t="s">
        <v>620</v>
      </c>
      <c r="C25" s="285"/>
      <c r="D25" s="285"/>
      <c r="E25" s="285"/>
      <c r="F25" s="285"/>
      <c r="G25" s="284">
        <f t="shared" si="7"/>
        <v>0</v>
      </c>
      <c r="H25" s="285"/>
      <c r="I25" s="284">
        <f t="shared" si="8"/>
        <v>0</v>
      </c>
      <c r="J25" s="284"/>
      <c r="K25" s="284"/>
      <c r="L25" s="285"/>
      <c r="M25" s="284">
        <f t="shared" si="9"/>
        <v>0</v>
      </c>
      <c r="N25" s="285"/>
      <c r="O25" s="285"/>
      <c r="P25" s="285"/>
      <c r="Q25" s="285"/>
      <c r="R25" s="161"/>
      <c r="S25" s="161"/>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row>
    <row r="26" ht="48" spans="1:41">
      <c r="A26" s="284">
        <v>3</v>
      </c>
      <c r="B26" s="283" t="s">
        <v>621</v>
      </c>
      <c r="C26" s="282">
        <v>51751</v>
      </c>
      <c r="D26" s="284">
        <v>1</v>
      </c>
      <c r="E26" s="282" t="s">
        <v>622</v>
      </c>
      <c r="F26" s="285"/>
      <c r="G26" s="284">
        <f t="shared" si="7"/>
        <v>0</v>
      </c>
      <c r="H26" s="285">
        <v>1</v>
      </c>
      <c r="I26" s="284">
        <f>H26*C26</f>
        <v>51751</v>
      </c>
      <c r="J26" s="284">
        <v>2</v>
      </c>
      <c r="K26" s="284">
        <v>103502</v>
      </c>
      <c r="L26" s="285"/>
      <c r="M26" s="284">
        <f t="shared" si="9"/>
        <v>0</v>
      </c>
      <c r="N26" s="284"/>
      <c r="O26" s="284"/>
      <c r="P26" s="284">
        <v>1</v>
      </c>
      <c r="Q26" s="282" t="s">
        <v>622</v>
      </c>
      <c r="R26" s="161"/>
      <c r="S26" s="161"/>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row>
    <row r="27" ht="409.5" spans="1:41">
      <c r="A27" s="285"/>
      <c r="B27" s="283" t="s">
        <v>623</v>
      </c>
      <c r="C27" s="285"/>
      <c r="D27" s="285"/>
      <c r="E27" s="285"/>
      <c r="F27" s="285"/>
      <c r="G27" s="284">
        <f t="shared" si="7"/>
        <v>0</v>
      </c>
      <c r="H27" s="285"/>
      <c r="I27" s="284">
        <f t="shared" ref="I27:I29" si="10">H27*E27</f>
        <v>0</v>
      </c>
      <c r="J27" s="284"/>
      <c r="K27" s="284"/>
      <c r="L27" s="285"/>
      <c r="M27" s="284">
        <f t="shared" si="9"/>
        <v>0</v>
      </c>
      <c r="N27" s="285"/>
      <c r="O27" s="285"/>
      <c r="P27" s="285"/>
      <c r="Q27" s="285"/>
      <c r="R27" s="161"/>
      <c r="S27" s="161"/>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row>
    <row r="28" ht="409.5" spans="1:41">
      <c r="A28" s="285"/>
      <c r="B28" s="283" t="s">
        <v>624</v>
      </c>
      <c r="C28" s="285"/>
      <c r="D28" s="285"/>
      <c r="E28" s="285"/>
      <c r="F28" s="285"/>
      <c r="G28" s="284">
        <f t="shared" si="7"/>
        <v>0</v>
      </c>
      <c r="H28" s="285"/>
      <c r="I28" s="284">
        <f t="shared" si="10"/>
        <v>0</v>
      </c>
      <c r="J28" s="284"/>
      <c r="K28" s="284"/>
      <c r="L28" s="285"/>
      <c r="M28" s="284">
        <f t="shared" si="9"/>
        <v>0</v>
      </c>
      <c r="N28" s="285"/>
      <c r="O28" s="285"/>
      <c r="P28" s="285"/>
      <c r="Q28" s="285"/>
      <c r="R28" s="161"/>
      <c r="S28" s="161"/>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row>
    <row r="29" ht="13.2" spans="1:41">
      <c r="A29" s="284">
        <v>4</v>
      </c>
      <c r="B29" s="283" t="s">
        <v>625</v>
      </c>
      <c r="C29" s="282">
        <v>176281</v>
      </c>
      <c r="D29" s="284">
        <v>1</v>
      </c>
      <c r="E29" s="282">
        <v>176281</v>
      </c>
      <c r="F29" s="285"/>
      <c r="G29" s="284">
        <f t="shared" si="7"/>
        <v>0</v>
      </c>
      <c r="H29" s="285"/>
      <c r="I29" s="284">
        <f t="shared" si="10"/>
        <v>0</v>
      </c>
      <c r="J29" s="284">
        <v>2</v>
      </c>
      <c r="K29" s="284">
        <v>352562</v>
      </c>
      <c r="L29" s="285"/>
      <c r="M29" s="284">
        <f t="shared" si="9"/>
        <v>0</v>
      </c>
      <c r="N29" s="284"/>
      <c r="O29" s="284"/>
      <c r="P29" s="284">
        <v>1</v>
      </c>
      <c r="Q29" s="282">
        <v>176281</v>
      </c>
      <c r="R29" s="161"/>
      <c r="S29" s="161"/>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row>
    <row r="30" ht="409.5" spans="1:41">
      <c r="A30" s="285"/>
      <c r="B30" s="283" t="s">
        <v>626</v>
      </c>
      <c r="C30" s="282"/>
      <c r="D30" s="285"/>
      <c r="E30" s="282" t="s">
        <v>606</v>
      </c>
      <c r="F30" s="285"/>
      <c r="G30" s="284">
        <f t="shared" si="7"/>
        <v>0</v>
      </c>
      <c r="H30" s="285"/>
      <c r="I30" s="284">
        <f>H30*C30</f>
        <v>0</v>
      </c>
      <c r="J30" s="284"/>
      <c r="K30" s="284"/>
      <c r="L30" s="285"/>
      <c r="M30" s="284">
        <f t="shared" si="9"/>
        <v>0</v>
      </c>
      <c r="N30" s="285"/>
      <c r="O30" s="285"/>
      <c r="P30" s="285"/>
      <c r="Q30" s="282" t="s">
        <v>606</v>
      </c>
      <c r="R30" s="161"/>
      <c r="S30" s="161"/>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row>
    <row r="31" ht="409.5" spans="1:41">
      <c r="A31" s="285"/>
      <c r="B31" s="283" t="s">
        <v>627</v>
      </c>
      <c r="C31" s="285"/>
      <c r="D31" s="285"/>
      <c r="E31" s="285"/>
      <c r="F31" s="285"/>
      <c r="G31" s="284">
        <f t="shared" si="7"/>
        <v>0</v>
      </c>
      <c r="H31" s="285"/>
      <c r="I31" s="284">
        <f t="shared" ref="I31:I33" si="11">H31*E31</f>
        <v>0</v>
      </c>
      <c r="J31" s="284"/>
      <c r="K31" s="284"/>
      <c r="L31" s="285"/>
      <c r="M31" s="284">
        <f t="shared" si="9"/>
        <v>0</v>
      </c>
      <c r="N31" s="285"/>
      <c r="O31" s="285"/>
      <c r="P31" s="285"/>
      <c r="Q31" s="285"/>
      <c r="R31" s="161"/>
      <c r="S31" s="161"/>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row>
    <row r="32" ht="409.5" spans="1:41">
      <c r="A32" s="285"/>
      <c r="B32" s="283" t="s">
        <v>628</v>
      </c>
      <c r="C32" s="285"/>
      <c r="D32" s="285"/>
      <c r="E32" s="285"/>
      <c r="F32" s="285"/>
      <c r="G32" s="284">
        <f t="shared" si="7"/>
        <v>0</v>
      </c>
      <c r="H32" s="285"/>
      <c r="I32" s="284">
        <f t="shared" si="11"/>
        <v>0</v>
      </c>
      <c r="J32" s="284"/>
      <c r="K32" s="284"/>
      <c r="L32" s="285"/>
      <c r="M32" s="284">
        <f t="shared" si="9"/>
        <v>0</v>
      </c>
      <c r="N32" s="285"/>
      <c r="O32" s="285"/>
      <c r="P32" s="285"/>
      <c r="Q32" s="285"/>
      <c r="R32" s="161"/>
      <c r="S32" s="161"/>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row>
    <row r="33" ht="312" spans="1:41">
      <c r="A33" s="285"/>
      <c r="B33" s="283" t="s">
        <v>629</v>
      </c>
      <c r="C33" s="285"/>
      <c r="D33" s="285"/>
      <c r="E33" s="285"/>
      <c r="F33" s="285"/>
      <c r="G33" s="284">
        <f t="shared" si="7"/>
        <v>0</v>
      </c>
      <c r="H33" s="285"/>
      <c r="I33" s="284">
        <f t="shared" si="11"/>
        <v>0</v>
      </c>
      <c r="J33" s="284">
        <v>1</v>
      </c>
      <c r="K33" s="284"/>
      <c r="L33" s="285"/>
      <c r="M33" s="284">
        <f t="shared" si="9"/>
        <v>0</v>
      </c>
      <c r="N33" s="285"/>
      <c r="O33" s="285"/>
      <c r="P33" s="285"/>
      <c r="Q33" s="285"/>
      <c r="R33" s="161"/>
      <c r="S33" s="161"/>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row>
    <row r="34" ht="192" spans="1:41">
      <c r="A34" s="284">
        <v>5</v>
      </c>
      <c r="B34" s="283" t="s">
        <v>630</v>
      </c>
      <c r="C34" s="282">
        <v>567706</v>
      </c>
      <c r="D34" s="284">
        <v>1</v>
      </c>
      <c r="E34" s="282" t="s">
        <v>631</v>
      </c>
      <c r="F34" s="285"/>
      <c r="G34" s="284">
        <f t="shared" si="7"/>
        <v>0</v>
      </c>
      <c r="H34" s="285">
        <v>0</v>
      </c>
      <c r="I34" s="284">
        <f>H34*C34</f>
        <v>0</v>
      </c>
      <c r="J34" s="284">
        <v>1</v>
      </c>
      <c r="K34" s="284">
        <v>567706</v>
      </c>
      <c r="L34" s="285"/>
      <c r="M34" s="284">
        <f t="shared" si="9"/>
        <v>0</v>
      </c>
      <c r="N34" s="284"/>
      <c r="O34" s="284"/>
      <c r="P34" s="284">
        <v>1</v>
      </c>
      <c r="Q34" s="282" t="s">
        <v>631</v>
      </c>
      <c r="R34" s="161"/>
      <c r="S34" s="161"/>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row>
    <row r="35" ht="409.5" spans="1:41">
      <c r="A35" s="285"/>
      <c r="B35" s="283" t="s">
        <v>632</v>
      </c>
      <c r="C35" s="285"/>
      <c r="D35" s="285"/>
      <c r="E35" s="285"/>
      <c r="F35" s="285"/>
      <c r="G35" s="284">
        <f t="shared" si="7"/>
        <v>0</v>
      </c>
      <c r="H35" s="285"/>
      <c r="I35" s="284">
        <f t="shared" ref="I35:I51" si="12">H35*E35</f>
        <v>0</v>
      </c>
      <c r="J35" s="284"/>
      <c r="K35" s="284"/>
      <c r="L35" s="285"/>
      <c r="M35" s="284">
        <f t="shared" si="9"/>
        <v>0</v>
      </c>
      <c r="N35" s="285"/>
      <c r="O35" s="285"/>
      <c r="P35" s="285"/>
      <c r="Q35" s="285"/>
      <c r="R35" s="161"/>
      <c r="S35" s="161"/>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row>
    <row r="36" ht="409.5" spans="1:41">
      <c r="A36" s="285"/>
      <c r="B36" s="283" t="s">
        <v>633</v>
      </c>
      <c r="C36" s="285"/>
      <c r="D36" s="285"/>
      <c r="E36" s="285"/>
      <c r="F36" s="285"/>
      <c r="G36" s="284">
        <f t="shared" si="7"/>
        <v>0</v>
      </c>
      <c r="H36" s="285"/>
      <c r="I36" s="284">
        <f t="shared" si="12"/>
        <v>0</v>
      </c>
      <c r="J36" s="284"/>
      <c r="K36" s="284"/>
      <c r="L36" s="285"/>
      <c r="M36" s="284">
        <f t="shared" si="9"/>
        <v>0</v>
      </c>
      <c r="N36" s="285"/>
      <c r="O36" s="285"/>
      <c r="P36" s="285"/>
      <c r="Q36" s="285"/>
      <c r="R36" s="161"/>
      <c r="S36" s="161"/>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row>
    <row r="37" ht="409.5" spans="1:41">
      <c r="A37" s="285"/>
      <c r="B37" s="283" t="s">
        <v>634</v>
      </c>
      <c r="C37" s="285"/>
      <c r="D37" s="285"/>
      <c r="E37" s="285"/>
      <c r="F37" s="285"/>
      <c r="G37" s="284">
        <f t="shared" si="7"/>
        <v>0</v>
      </c>
      <c r="H37" s="285"/>
      <c r="I37" s="284">
        <f t="shared" si="12"/>
        <v>0</v>
      </c>
      <c r="J37" s="284"/>
      <c r="K37" s="284"/>
      <c r="L37" s="285"/>
      <c r="M37" s="284">
        <f t="shared" si="9"/>
        <v>0</v>
      </c>
      <c r="N37" s="285"/>
      <c r="O37" s="285"/>
      <c r="P37" s="285"/>
      <c r="Q37" s="285"/>
      <c r="R37" s="161"/>
      <c r="S37" s="161"/>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row>
    <row r="38" ht="156" spans="1:41">
      <c r="A38" s="285"/>
      <c r="B38" s="283" t="s">
        <v>635</v>
      </c>
      <c r="C38" s="285"/>
      <c r="D38" s="285"/>
      <c r="E38" s="285"/>
      <c r="F38" s="285"/>
      <c r="G38" s="284">
        <f t="shared" si="7"/>
        <v>0</v>
      </c>
      <c r="H38" s="285"/>
      <c r="I38" s="284">
        <f t="shared" si="12"/>
        <v>0</v>
      </c>
      <c r="J38" s="284"/>
      <c r="K38" s="284"/>
      <c r="L38" s="285"/>
      <c r="M38" s="284">
        <f t="shared" si="9"/>
        <v>0</v>
      </c>
      <c r="N38" s="285"/>
      <c r="O38" s="285"/>
      <c r="P38" s="285"/>
      <c r="Q38" s="285"/>
      <c r="R38" s="161"/>
      <c r="S38" s="161"/>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row>
    <row r="39" ht="372" spans="1:41">
      <c r="A39" s="284">
        <v>6</v>
      </c>
      <c r="B39" s="283" t="s">
        <v>636</v>
      </c>
      <c r="C39" s="282">
        <v>51751</v>
      </c>
      <c r="D39" s="284">
        <v>1</v>
      </c>
      <c r="E39" s="282" t="s">
        <v>622</v>
      </c>
      <c r="F39" s="285"/>
      <c r="G39" s="284">
        <f t="shared" si="7"/>
        <v>0</v>
      </c>
      <c r="H39" s="285"/>
      <c r="I39" s="284" t="e">
        <f t="shared" si="12"/>
        <v>#VALUE!</v>
      </c>
      <c r="J39" s="284">
        <v>2</v>
      </c>
      <c r="K39" s="284">
        <v>103502</v>
      </c>
      <c r="L39" s="285"/>
      <c r="M39" s="284">
        <f t="shared" si="9"/>
        <v>0</v>
      </c>
      <c r="N39" s="284"/>
      <c r="O39" s="284"/>
      <c r="P39" s="284">
        <v>1</v>
      </c>
      <c r="Q39" s="282" t="s">
        <v>622</v>
      </c>
      <c r="R39" s="161"/>
      <c r="S39" s="161"/>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row>
    <row r="40" ht="409.5" spans="1:41">
      <c r="A40" s="285"/>
      <c r="B40" s="283" t="s">
        <v>637</v>
      </c>
      <c r="C40" s="285"/>
      <c r="D40" s="285"/>
      <c r="E40" s="285"/>
      <c r="F40" s="285"/>
      <c r="G40" s="284">
        <f t="shared" si="7"/>
        <v>0</v>
      </c>
      <c r="H40" s="285"/>
      <c r="I40" s="284">
        <f t="shared" si="12"/>
        <v>0</v>
      </c>
      <c r="J40" s="284"/>
      <c r="K40" s="284"/>
      <c r="L40" s="285"/>
      <c r="M40" s="284">
        <f t="shared" si="9"/>
        <v>0</v>
      </c>
      <c r="N40" s="285"/>
      <c r="O40" s="285"/>
      <c r="P40" s="285"/>
      <c r="Q40" s="285"/>
      <c r="R40" s="161"/>
      <c r="S40" s="161"/>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row>
    <row r="41" ht="168" spans="1:41">
      <c r="A41" s="285"/>
      <c r="B41" s="283" t="s">
        <v>638</v>
      </c>
      <c r="C41" s="285"/>
      <c r="D41" s="285"/>
      <c r="E41" s="285"/>
      <c r="F41" s="285"/>
      <c r="G41" s="284">
        <f t="shared" si="7"/>
        <v>0</v>
      </c>
      <c r="H41" s="285"/>
      <c r="I41" s="284">
        <f t="shared" si="12"/>
        <v>0</v>
      </c>
      <c r="J41" s="284"/>
      <c r="K41" s="284"/>
      <c r="L41" s="285"/>
      <c r="M41" s="284">
        <f t="shared" si="9"/>
        <v>0</v>
      </c>
      <c r="N41" s="285"/>
      <c r="O41" s="285"/>
      <c r="P41" s="285"/>
      <c r="Q41" s="285"/>
      <c r="R41" s="161"/>
      <c r="S41" s="161"/>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row>
    <row r="42" ht="360" spans="1:41">
      <c r="A42" s="284">
        <v>7</v>
      </c>
      <c r="B42" s="283" t="s">
        <v>639</v>
      </c>
      <c r="C42" s="282">
        <v>51751</v>
      </c>
      <c r="D42" s="284">
        <v>1</v>
      </c>
      <c r="E42" s="282" t="s">
        <v>622</v>
      </c>
      <c r="F42" s="285">
        <v>1</v>
      </c>
      <c r="G42" s="284">
        <f t="shared" si="7"/>
        <v>51751</v>
      </c>
      <c r="H42" s="285">
        <v>0</v>
      </c>
      <c r="I42" s="284" t="e">
        <f t="shared" si="12"/>
        <v>#VALUE!</v>
      </c>
      <c r="J42" s="284"/>
      <c r="K42" s="284"/>
      <c r="L42" s="285"/>
      <c r="M42" s="284">
        <f t="shared" si="9"/>
        <v>0</v>
      </c>
      <c r="N42" s="284"/>
      <c r="O42" s="284"/>
      <c r="P42" s="284">
        <v>1</v>
      </c>
      <c r="Q42" s="282" t="s">
        <v>622</v>
      </c>
      <c r="R42" s="161"/>
      <c r="S42" s="161"/>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row>
    <row r="43" ht="409.5" spans="1:41">
      <c r="A43" s="285"/>
      <c r="B43" s="283" t="s">
        <v>640</v>
      </c>
      <c r="C43" s="285"/>
      <c r="D43" s="285"/>
      <c r="E43" s="285"/>
      <c r="F43" s="285"/>
      <c r="G43" s="284">
        <f t="shared" si="7"/>
        <v>0</v>
      </c>
      <c r="H43" s="285"/>
      <c r="I43" s="284">
        <f t="shared" si="12"/>
        <v>0</v>
      </c>
      <c r="J43" s="284"/>
      <c r="K43" s="284"/>
      <c r="L43" s="285"/>
      <c r="M43" s="284">
        <f t="shared" si="9"/>
        <v>0</v>
      </c>
      <c r="N43" s="285"/>
      <c r="O43" s="285"/>
      <c r="P43" s="285"/>
      <c r="Q43" s="285"/>
      <c r="R43" s="161"/>
      <c r="S43" s="161"/>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row>
    <row r="44" ht="96" spans="1:41">
      <c r="A44" s="284">
        <v>8</v>
      </c>
      <c r="B44" s="283" t="s">
        <v>641</v>
      </c>
      <c r="C44" s="282">
        <v>51751</v>
      </c>
      <c r="D44" s="284">
        <v>1</v>
      </c>
      <c r="E44" s="282" t="s">
        <v>622</v>
      </c>
      <c r="F44" s="285">
        <v>1</v>
      </c>
      <c r="G44" s="284">
        <f t="shared" si="7"/>
        <v>51751</v>
      </c>
      <c r="H44" s="285">
        <v>0</v>
      </c>
      <c r="I44" s="284" t="e">
        <f t="shared" si="12"/>
        <v>#VALUE!</v>
      </c>
      <c r="J44" s="284"/>
      <c r="K44" s="284"/>
      <c r="L44" s="285"/>
      <c r="M44" s="284">
        <f t="shared" si="9"/>
        <v>0</v>
      </c>
      <c r="N44" s="284"/>
      <c r="O44" s="284"/>
      <c r="P44" s="284">
        <v>1</v>
      </c>
      <c r="Q44" s="282" t="s">
        <v>622</v>
      </c>
      <c r="R44" s="161"/>
      <c r="S44" s="161"/>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row>
    <row r="45" ht="409.5" spans="1:41">
      <c r="A45" s="285"/>
      <c r="B45" s="283" t="s">
        <v>642</v>
      </c>
      <c r="C45" s="285"/>
      <c r="D45" s="285"/>
      <c r="E45" s="285"/>
      <c r="F45" s="285"/>
      <c r="G45" s="284">
        <f t="shared" si="7"/>
        <v>0</v>
      </c>
      <c r="H45" s="285"/>
      <c r="I45" s="284">
        <f t="shared" si="12"/>
        <v>0</v>
      </c>
      <c r="J45" s="284"/>
      <c r="K45" s="284"/>
      <c r="L45" s="285"/>
      <c r="M45" s="284">
        <f t="shared" si="9"/>
        <v>0</v>
      </c>
      <c r="N45" s="285"/>
      <c r="O45" s="285"/>
      <c r="P45" s="285"/>
      <c r="Q45" s="285"/>
      <c r="R45" s="161"/>
      <c r="S45" s="161"/>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row>
    <row r="46" ht="144" spans="1:41">
      <c r="A46" s="285"/>
      <c r="B46" s="283" t="s">
        <v>643</v>
      </c>
      <c r="C46" s="285"/>
      <c r="D46" s="285"/>
      <c r="E46" s="285"/>
      <c r="F46" s="285"/>
      <c r="G46" s="284">
        <f t="shared" si="7"/>
        <v>0</v>
      </c>
      <c r="H46" s="285"/>
      <c r="I46" s="284">
        <f t="shared" si="12"/>
        <v>0</v>
      </c>
      <c r="J46" s="284"/>
      <c r="K46" s="284"/>
      <c r="L46" s="285"/>
      <c r="M46" s="284">
        <f t="shared" si="9"/>
        <v>0</v>
      </c>
      <c r="N46" s="285"/>
      <c r="O46" s="285"/>
      <c r="P46" s="285"/>
      <c r="Q46" s="285"/>
      <c r="R46" s="161"/>
      <c r="S46" s="161"/>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row>
    <row r="47" ht="372" spans="1:41">
      <c r="A47" s="284">
        <v>9</v>
      </c>
      <c r="B47" s="283" t="s">
        <v>644</v>
      </c>
      <c r="C47" s="282">
        <v>51751</v>
      </c>
      <c r="D47" s="284">
        <v>1</v>
      </c>
      <c r="E47" s="282" t="s">
        <v>622</v>
      </c>
      <c r="F47" s="285"/>
      <c r="G47" s="284">
        <f t="shared" si="7"/>
        <v>0</v>
      </c>
      <c r="H47" s="285"/>
      <c r="I47" s="284" t="e">
        <f t="shared" si="12"/>
        <v>#VALUE!</v>
      </c>
      <c r="J47" s="284">
        <v>1</v>
      </c>
      <c r="K47" s="284">
        <v>51751</v>
      </c>
      <c r="L47" s="285"/>
      <c r="M47" s="284">
        <f t="shared" si="9"/>
        <v>0</v>
      </c>
      <c r="N47" s="284"/>
      <c r="O47" s="284"/>
      <c r="P47" s="284">
        <v>1</v>
      </c>
      <c r="Q47" s="282" t="s">
        <v>622</v>
      </c>
      <c r="R47" s="161"/>
      <c r="S47" s="161"/>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row>
    <row r="48" ht="409.5" spans="1:41">
      <c r="A48" s="285"/>
      <c r="B48" s="283" t="s">
        <v>645</v>
      </c>
      <c r="C48" s="285"/>
      <c r="D48" s="285"/>
      <c r="E48" s="285"/>
      <c r="F48" s="285"/>
      <c r="G48" s="284">
        <f t="shared" si="7"/>
        <v>0</v>
      </c>
      <c r="H48" s="285"/>
      <c r="I48" s="284">
        <f t="shared" si="12"/>
        <v>0</v>
      </c>
      <c r="J48" s="284"/>
      <c r="K48" s="284"/>
      <c r="L48" s="285"/>
      <c r="M48" s="284">
        <f t="shared" si="9"/>
        <v>0</v>
      </c>
      <c r="N48" s="285"/>
      <c r="O48" s="285"/>
      <c r="P48" s="285"/>
      <c r="Q48" s="285"/>
      <c r="R48" s="161"/>
      <c r="S48" s="161"/>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row>
    <row r="49" ht="168" spans="1:41">
      <c r="A49" s="285"/>
      <c r="B49" s="283" t="s">
        <v>638</v>
      </c>
      <c r="C49" s="285"/>
      <c r="D49" s="285"/>
      <c r="E49" s="285"/>
      <c r="F49" s="285"/>
      <c r="G49" s="284">
        <f t="shared" si="7"/>
        <v>0</v>
      </c>
      <c r="H49" s="285"/>
      <c r="I49" s="284">
        <f t="shared" si="12"/>
        <v>0</v>
      </c>
      <c r="J49" s="284"/>
      <c r="K49" s="284"/>
      <c r="L49" s="285"/>
      <c r="M49" s="284">
        <f t="shared" si="9"/>
        <v>0</v>
      </c>
      <c r="N49" s="285"/>
      <c r="O49" s="285"/>
      <c r="P49" s="285"/>
      <c r="Q49" s="285"/>
      <c r="R49" s="161"/>
      <c r="S49" s="161"/>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row>
    <row r="50" ht="372" spans="1:41">
      <c r="A50" s="284">
        <v>10</v>
      </c>
      <c r="B50" s="283" t="s">
        <v>646</v>
      </c>
      <c r="C50" s="282">
        <v>251163</v>
      </c>
      <c r="D50" s="284">
        <v>1</v>
      </c>
      <c r="E50" s="282" t="s">
        <v>647</v>
      </c>
      <c r="F50" s="285"/>
      <c r="G50" s="284">
        <f t="shared" si="7"/>
        <v>0</v>
      </c>
      <c r="H50" s="285"/>
      <c r="I50" s="284" t="e">
        <f t="shared" si="12"/>
        <v>#VALUE!</v>
      </c>
      <c r="J50" s="284">
        <v>1</v>
      </c>
      <c r="K50" s="284">
        <v>251163</v>
      </c>
      <c r="L50" s="285"/>
      <c r="M50" s="284">
        <f t="shared" si="9"/>
        <v>0</v>
      </c>
      <c r="N50" s="284"/>
      <c r="O50" s="284"/>
      <c r="P50" s="284">
        <v>1</v>
      </c>
      <c r="Q50" s="282" t="s">
        <v>647</v>
      </c>
      <c r="R50" s="161"/>
      <c r="S50" s="161"/>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row>
    <row r="51" ht="252" spans="1:41">
      <c r="A51" s="285"/>
      <c r="B51" s="283" t="s">
        <v>648</v>
      </c>
      <c r="C51" s="285"/>
      <c r="D51" s="285"/>
      <c r="E51" s="285"/>
      <c r="F51" s="285"/>
      <c r="G51" s="284">
        <f t="shared" si="7"/>
        <v>0</v>
      </c>
      <c r="H51" s="285"/>
      <c r="I51" s="284">
        <f t="shared" si="12"/>
        <v>0</v>
      </c>
      <c r="J51" s="284"/>
      <c r="K51" s="284"/>
      <c r="L51" s="285"/>
      <c r="M51" s="284">
        <f t="shared" si="9"/>
        <v>0</v>
      </c>
      <c r="N51" s="285"/>
      <c r="O51" s="285"/>
      <c r="P51" s="285"/>
      <c r="Q51" s="285"/>
      <c r="R51" s="161"/>
      <c r="S51" s="161"/>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row>
    <row r="52" ht="252" spans="1:41">
      <c r="A52" s="284">
        <v>11</v>
      </c>
      <c r="B52" s="283" t="s">
        <v>649</v>
      </c>
      <c r="C52" s="282">
        <v>613305</v>
      </c>
      <c r="D52" s="284">
        <v>1</v>
      </c>
      <c r="E52" s="282" t="s">
        <v>650</v>
      </c>
      <c r="F52" s="285"/>
      <c r="G52" s="284">
        <f t="shared" si="7"/>
        <v>0</v>
      </c>
      <c r="H52" s="285"/>
      <c r="I52" s="284">
        <f>H52*C52</f>
        <v>0</v>
      </c>
      <c r="J52" s="284">
        <v>1</v>
      </c>
      <c r="K52" s="284">
        <v>613305</v>
      </c>
      <c r="L52" s="285"/>
      <c r="M52" s="284">
        <f t="shared" si="9"/>
        <v>0</v>
      </c>
      <c r="N52" s="284"/>
      <c r="O52" s="284"/>
      <c r="P52" s="284">
        <v>1</v>
      </c>
      <c r="Q52" s="282" t="s">
        <v>650</v>
      </c>
      <c r="R52" s="161"/>
      <c r="S52" s="161"/>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row>
    <row r="53" ht="409.5" spans="1:41">
      <c r="A53" s="285"/>
      <c r="B53" s="283" t="s">
        <v>651</v>
      </c>
      <c r="C53" s="285"/>
      <c r="D53" s="285"/>
      <c r="E53" s="285"/>
      <c r="F53" s="285"/>
      <c r="G53" s="284">
        <f t="shared" si="7"/>
        <v>0</v>
      </c>
      <c r="H53" s="285"/>
      <c r="I53" s="284">
        <f t="shared" ref="I53:I57" si="13">H53*E53</f>
        <v>0</v>
      </c>
      <c r="J53" s="284"/>
      <c r="K53" s="284"/>
      <c r="L53" s="285"/>
      <c r="M53" s="284">
        <f t="shared" si="9"/>
        <v>0</v>
      </c>
      <c r="N53" s="285"/>
      <c r="O53" s="285"/>
      <c r="P53" s="285"/>
      <c r="Q53" s="285"/>
      <c r="R53" s="161"/>
      <c r="S53" s="161"/>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row>
    <row r="54" ht="228" spans="1:41">
      <c r="A54" s="285"/>
      <c r="B54" s="283" t="s">
        <v>652</v>
      </c>
      <c r="C54" s="285"/>
      <c r="D54" s="285"/>
      <c r="E54" s="285"/>
      <c r="F54" s="285"/>
      <c r="G54" s="284">
        <f t="shared" si="7"/>
        <v>0</v>
      </c>
      <c r="H54" s="285"/>
      <c r="I54" s="284">
        <f t="shared" si="13"/>
        <v>0</v>
      </c>
      <c r="J54" s="284"/>
      <c r="K54" s="284"/>
      <c r="L54" s="285"/>
      <c r="M54" s="284">
        <f t="shared" si="9"/>
        <v>0</v>
      </c>
      <c r="N54" s="285"/>
      <c r="O54" s="285"/>
      <c r="P54" s="285"/>
      <c r="Q54" s="285"/>
      <c r="R54" s="161"/>
      <c r="S54" s="161"/>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row>
    <row r="55" ht="312" spans="1:41">
      <c r="A55" s="284">
        <v>12</v>
      </c>
      <c r="B55" s="283" t="s">
        <v>653</v>
      </c>
      <c r="C55" s="282">
        <v>319308</v>
      </c>
      <c r="D55" s="284">
        <v>1</v>
      </c>
      <c r="E55" s="282" t="s">
        <v>654</v>
      </c>
      <c r="F55" s="285"/>
      <c r="G55" s="284">
        <f t="shared" si="7"/>
        <v>0</v>
      </c>
      <c r="H55" s="285"/>
      <c r="I55" s="284" t="e">
        <f t="shared" si="13"/>
        <v>#VALUE!</v>
      </c>
      <c r="J55" s="284"/>
      <c r="K55" s="284"/>
      <c r="L55" s="285"/>
      <c r="M55" s="284">
        <f t="shared" si="9"/>
        <v>0</v>
      </c>
      <c r="N55" s="284"/>
      <c r="O55" s="284"/>
      <c r="P55" s="284">
        <v>1</v>
      </c>
      <c r="Q55" s="282" t="s">
        <v>654</v>
      </c>
      <c r="R55" s="161"/>
      <c r="S55" s="161"/>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row>
    <row r="56" ht="409.5" spans="1:41">
      <c r="A56" s="285"/>
      <c r="B56" s="283" t="s">
        <v>655</v>
      </c>
      <c r="C56" s="285"/>
      <c r="D56" s="285"/>
      <c r="E56" s="285"/>
      <c r="F56" s="285"/>
      <c r="G56" s="284">
        <f t="shared" si="7"/>
        <v>0</v>
      </c>
      <c r="H56" s="285"/>
      <c r="I56" s="284">
        <f t="shared" si="13"/>
        <v>0</v>
      </c>
      <c r="J56" s="284"/>
      <c r="K56" s="284"/>
      <c r="L56" s="285"/>
      <c r="M56" s="284">
        <f t="shared" si="9"/>
        <v>0</v>
      </c>
      <c r="N56" s="285"/>
      <c r="O56" s="285"/>
      <c r="P56" s="285"/>
      <c r="Q56" s="285"/>
      <c r="R56" s="161"/>
      <c r="S56" s="161"/>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row>
    <row r="57" ht="24" spans="1:41">
      <c r="A57" s="285"/>
      <c r="B57" s="283" t="s">
        <v>656</v>
      </c>
      <c r="C57" s="285"/>
      <c r="D57" s="285"/>
      <c r="E57" s="285"/>
      <c r="F57" s="285"/>
      <c r="G57" s="284">
        <f t="shared" si="7"/>
        <v>0</v>
      </c>
      <c r="H57" s="285"/>
      <c r="I57" s="284">
        <f t="shared" si="13"/>
        <v>0</v>
      </c>
      <c r="J57" s="284"/>
      <c r="K57" s="284"/>
      <c r="L57" s="285"/>
      <c r="M57" s="284">
        <f t="shared" si="9"/>
        <v>0</v>
      </c>
      <c r="N57" s="285"/>
      <c r="O57" s="285"/>
      <c r="P57" s="285"/>
      <c r="Q57" s="285"/>
      <c r="R57" s="161"/>
      <c r="S57" s="161"/>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row>
    <row r="58" ht="409.5" spans="1:41">
      <c r="A58" s="284">
        <v>13</v>
      </c>
      <c r="B58" s="283" t="s">
        <v>657</v>
      </c>
      <c r="C58" s="282">
        <v>876150</v>
      </c>
      <c r="D58" s="284">
        <v>1</v>
      </c>
      <c r="E58" s="282" t="s">
        <v>658</v>
      </c>
      <c r="F58" s="285"/>
      <c r="G58" s="284">
        <f t="shared" si="7"/>
        <v>0</v>
      </c>
      <c r="H58" s="285">
        <v>0</v>
      </c>
      <c r="I58" s="284">
        <f>H58*C58</f>
        <v>0</v>
      </c>
      <c r="J58" s="284"/>
      <c r="K58" s="284"/>
      <c r="L58" s="285"/>
      <c r="M58" s="284">
        <f t="shared" si="9"/>
        <v>0</v>
      </c>
      <c r="N58" s="284"/>
      <c r="O58" s="284"/>
      <c r="P58" s="284">
        <v>1</v>
      </c>
      <c r="Q58" s="282" t="s">
        <v>658</v>
      </c>
      <c r="R58" s="161"/>
      <c r="S58" s="161"/>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row>
    <row r="59" ht="409.5" spans="1:41">
      <c r="A59" s="285"/>
      <c r="B59" s="283" t="s">
        <v>659</v>
      </c>
      <c r="C59" s="285"/>
      <c r="D59" s="285"/>
      <c r="E59" s="285"/>
      <c r="F59" s="285"/>
      <c r="G59" s="284">
        <f t="shared" si="7"/>
        <v>0</v>
      </c>
      <c r="H59" s="285"/>
      <c r="I59" s="284">
        <f>H59*E59</f>
        <v>0</v>
      </c>
      <c r="J59" s="284"/>
      <c r="K59" s="284"/>
      <c r="L59" s="285"/>
      <c r="M59" s="284">
        <f t="shared" si="9"/>
        <v>0</v>
      </c>
      <c r="N59" s="285"/>
      <c r="O59" s="285"/>
      <c r="P59" s="285"/>
      <c r="Q59" s="285"/>
      <c r="R59" s="161"/>
      <c r="S59" s="161"/>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row>
    <row r="60" ht="14.4" spans="1:41">
      <c r="A60" s="286" t="s">
        <v>475</v>
      </c>
      <c r="B60" s="3"/>
      <c r="C60" s="191"/>
      <c r="D60" s="191"/>
      <c r="E60" s="290">
        <v>3156807</v>
      </c>
      <c r="F60" s="191"/>
      <c r="G60" s="191"/>
      <c r="H60" s="191"/>
      <c r="I60" s="191"/>
      <c r="J60" s="298"/>
      <c r="K60" s="298"/>
      <c r="L60" s="191"/>
      <c r="M60" s="191">
        <f t="shared" si="9"/>
        <v>0</v>
      </c>
      <c r="N60" s="191"/>
      <c r="O60" s="191"/>
      <c r="P60" s="191"/>
      <c r="Q60" s="161"/>
      <c r="R60" s="161"/>
      <c r="S60" s="161"/>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row>
    <row r="61" ht="18" spans="1:41">
      <c r="A61" s="291" t="s">
        <v>660</v>
      </c>
      <c r="B61" s="2"/>
      <c r="C61" s="2"/>
      <c r="D61" s="2"/>
      <c r="E61" s="3"/>
      <c r="F61" s="191"/>
      <c r="G61" s="91"/>
      <c r="H61" s="191"/>
      <c r="I61" s="91"/>
      <c r="J61" s="297"/>
      <c r="K61" s="297"/>
      <c r="L61" s="191"/>
      <c r="M61" s="91">
        <f t="shared" si="9"/>
        <v>0</v>
      </c>
      <c r="N61" s="161"/>
      <c r="O61" s="161"/>
      <c r="P61" s="161"/>
      <c r="Q61" s="161"/>
      <c r="R61" s="161"/>
      <c r="S61" s="161"/>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row>
    <row r="62" ht="24" spans="1:41">
      <c r="A62" s="292" t="s">
        <v>613</v>
      </c>
      <c r="B62" s="293" t="s">
        <v>592</v>
      </c>
      <c r="C62" s="292" t="s">
        <v>661</v>
      </c>
      <c r="D62" s="292" t="s">
        <v>594</v>
      </c>
      <c r="E62" s="292" t="s">
        <v>31</v>
      </c>
      <c r="F62" s="191"/>
      <c r="G62" s="91"/>
      <c r="H62" s="191"/>
      <c r="I62" s="91"/>
      <c r="J62" s="297"/>
      <c r="K62" s="297"/>
      <c r="L62" s="191"/>
      <c r="M62" s="91"/>
      <c r="N62" s="161"/>
      <c r="O62" s="161"/>
      <c r="P62" s="161"/>
      <c r="Q62" s="161"/>
      <c r="R62" s="161"/>
      <c r="S62" s="161"/>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row>
    <row r="63" ht="409.5" spans="1:41">
      <c r="A63" s="284">
        <v>1</v>
      </c>
      <c r="B63" s="283" t="s">
        <v>662</v>
      </c>
      <c r="C63" s="282">
        <v>21904</v>
      </c>
      <c r="D63" s="284">
        <v>6</v>
      </c>
      <c r="E63" s="282" t="s">
        <v>663</v>
      </c>
      <c r="F63" s="285"/>
      <c r="G63" s="284">
        <f t="shared" ref="G63:G82" si="14">F63*C63</f>
        <v>0</v>
      </c>
      <c r="H63" s="285"/>
      <c r="I63" s="284" t="e">
        <f t="shared" ref="I63:I64" si="15">H63*E63</f>
        <v>#VALUE!</v>
      </c>
      <c r="J63" s="284">
        <v>1</v>
      </c>
      <c r="K63" s="284">
        <v>21904</v>
      </c>
      <c r="L63" s="285">
        <v>1</v>
      </c>
      <c r="M63" s="284">
        <f t="shared" ref="M63:M83" si="16">L63*C63</f>
        <v>21904</v>
      </c>
      <c r="N63" s="285"/>
      <c r="O63" s="285"/>
      <c r="P63" s="285"/>
      <c r="Q63" s="285"/>
      <c r="R63" s="284">
        <v>6</v>
      </c>
      <c r="S63" s="282" t="s">
        <v>663</v>
      </c>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row>
    <row r="64" ht="13.2" spans="1:41">
      <c r="A64" s="285"/>
      <c r="B64" s="283" t="s">
        <v>664</v>
      </c>
      <c r="C64" s="285"/>
      <c r="D64" s="285"/>
      <c r="E64" s="285"/>
      <c r="F64" s="285"/>
      <c r="G64" s="284">
        <f t="shared" si="14"/>
        <v>0</v>
      </c>
      <c r="H64" s="285"/>
      <c r="I64" s="284">
        <f t="shared" si="15"/>
        <v>0</v>
      </c>
      <c r="J64" s="284"/>
      <c r="K64" s="284"/>
      <c r="L64" s="285"/>
      <c r="M64" s="284">
        <f t="shared" si="16"/>
        <v>0</v>
      </c>
      <c r="N64" s="285"/>
      <c r="O64" s="285"/>
      <c r="P64" s="285"/>
      <c r="Q64" s="285"/>
      <c r="R64" s="285"/>
      <c r="S64" s="285"/>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row>
    <row r="65" ht="409.5" spans="1:41">
      <c r="A65" s="284">
        <v>2</v>
      </c>
      <c r="B65" s="283" t="s">
        <v>665</v>
      </c>
      <c r="C65" s="306">
        <v>77880</v>
      </c>
      <c r="D65" s="284">
        <v>6</v>
      </c>
      <c r="E65" s="282" t="s">
        <v>666</v>
      </c>
      <c r="F65" s="285">
        <v>1</v>
      </c>
      <c r="G65" s="284">
        <f t="shared" si="14"/>
        <v>77880</v>
      </c>
      <c r="H65" s="285">
        <v>2</v>
      </c>
      <c r="I65" s="284">
        <f>H65*C65</f>
        <v>155760</v>
      </c>
      <c r="J65" s="284">
        <v>1</v>
      </c>
      <c r="K65" s="284">
        <v>77880</v>
      </c>
      <c r="L65" s="285">
        <v>1</v>
      </c>
      <c r="M65" s="284">
        <f t="shared" si="16"/>
        <v>77880</v>
      </c>
      <c r="N65" s="285"/>
      <c r="O65" s="285"/>
      <c r="P65" s="285"/>
      <c r="Q65" s="285"/>
      <c r="R65" s="284">
        <v>6</v>
      </c>
      <c r="S65" s="282" t="s">
        <v>666</v>
      </c>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row>
    <row r="66" ht="48" spans="1:41">
      <c r="A66" s="285"/>
      <c r="B66" s="283" t="s">
        <v>667</v>
      </c>
      <c r="C66" s="285"/>
      <c r="D66" s="285"/>
      <c r="E66" s="285"/>
      <c r="F66" s="285"/>
      <c r="G66" s="284">
        <f t="shared" si="14"/>
        <v>0</v>
      </c>
      <c r="H66" s="285"/>
      <c r="I66" s="284">
        <f>H66*E66</f>
        <v>0</v>
      </c>
      <c r="J66" s="284"/>
      <c r="K66" s="284"/>
      <c r="L66" s="285"/>
      <c r="M66" s="284">
        <f t="shared" si="16"/>
        <v>0</v>
      </c>
      <c r="N66" s="285"/>
      <c r="O66" s="285"/>
      <c r="P66" s="285"/>
      <c r="Q66" s="285"/>
      <c r="R66" s="285"/>
      <c r="S66" s="285"/>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row>
    <row r="67" ht="409.5" spans="1:41">
      <c r="A67" s="284">
        <v>3</v>
      </c>
      <c r="B67" s="283" t="s">
        <v>668</v>
      </c>
      <c r="C67" s="282">
        <v>32126</v>
      </c>
      <c r="D67" s="284">
        <v>4</v>
      </c>
      <c r="E67" s="282" t="s">
        <v>669</v>
      </c>
      <c r="F67" s="285">
        <v>4</v>
      </c>
      <c r="G67" s="284">
        <f t="shared" si="14"/>
        <v>128504</v>
      </c>
      <c r="H67" s="285">
        <v>1</v>
      </c>
      <c r="I67" s="284">
        <f>H67*C67</f>
        <v>32126</v>
      </c>
      <c r="J67" s="284">
        <v>1</v>
      </c>
      <c r="K67" s="284">
        <v>32126</v>
      </c>
      <c r="L67" s="285">
        <v>1</v>
      </c>
      <c r="M67" s="284">
        <f t="shared" si="16"/>
        <v>32126</v>
      </c>
      <c r="N67" s="285"/>
      <c r="O67" s="285"/>
      <c r="P67" s="285"/>
      <c r="Q67" s="285"/>
      <c r="R67" s="284">
        <v>4</v>
      </c>
      <c r="S67" s="282" t="s">
        <v>669</v>
      </c>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row>
    <row r="68" ht="144" spans="1:41">
      <c r="A68" s="285"/>
      <c r="B68" s="283" t="s">
        <v>670</v>
      </c>
      <c r="C68" s="285"/>
      <c r="D68" s="285"/>
      <c r="E68" s="285"/>
      <c r="F68" s="285"/>
      <c r="G68" s="284">
        <f t="shared" si="14"/>
        <v>0</v>
      </c>
      <c r="H68" s="285"/>
      <c r="I68" s="284">
        <f t="shared" ref="I68:I71" si="17">H68*E68</f>
        <v>0</v>
      </c>
      <c r="J68" s="284"/>
      <c r="K68" s="284"/>
      <c r="L68" s="285"/>
      <c r="M68" s="284">
        <f t="shared" si="16"/>
        <v>0</v>
      </c>
      <c r="N68" s="285"/>
      <c r="O68" s="285"/>
      <c r="P68" s="285"/>
      <c r="Q68" s="285"/>
      <c r="R68" s="285"/>
      <c r="S68" s="285"/>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row>
    <row r="69" ht="312" spans="1:41">
      <c r="A69" s="284">
        <v>4</v>
      </c>
      <c r="B69" s="283" t="s">
        <v>671</v>
      </c>
      <c r="C69" s="282">
        <v>24338</v>
      </c>
      <c r="D69" s="284">
        <v>6</v>
      </c>
      <c r="E69" s="282" t="s">
        <v>672</v>
      </c>
      <c r="F69" s="285">
        <v>6</v>
      </c>
      <c r="G69" s="284">
        <f t="shared" si="14"/>
        <v>146028</v>
      </c>
      <c r="H69" s="285">
        <v>2</v>
      </c>
      <c r="I69" s="284" t="e">
        <f t="shared" si="17"/>
        <v>#VALUE!</v>
      </c>
      <c r="J69" s="284">
        <v>6</v>
      </c>
      <c r="K69" s="284">
        <v>146028</v>
      </c>
      <c r="L69" s="285">
        <v>1</v>
      </c>
      <c r="M69" s="284">
        <f t="shared" si="16"/>
        <v>24338</v>
      </c>
      <c r="N69" s="285"/>
      <c r="O69" s="285"/>
      <c r="P69" s="285"/>
      <c r="Q69" s="285"/>
      <c r="R69" s="284">
        <v>6</v>
      </c>
      <c r="S69" s="282" t="s">
        <v>672</v>
      </c>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row>
    <row r="70" ht="396" spans="1:41">
      <c r="A70" s="285"/>
      <c r="B70" s="283" t="s">
        <v>673</v>
      </c>
      <c r="C70" s="285"/>
      <c r="D70" s="285"/>
      <c r="E70" s="285"/>
      <c r="F70" s="285"/>
      <c r="G70" s="284">
        <f t="shared" si="14"/>
        <v>0</v>
      </c>
      <c r="H70" s="285"/>
      <c r="I70" s="284">
        <f t="shared" si="17"/>
        <v>0</v>
      </c>
      <c r="J70" s="284"/>
      <c r="K70" s="284"/>
      <c r="L70" s="285"/>
      <c r="M70" s="284">
        <f t="shared" si="16"/>
        <v>0</v>
      </c>
      <c r="N70" s="285"/>
      <c r="O70" s="285"/>
      <c r="P70" s="285"/>
      <c r="Q70" s="285"/>
      <c r="R70" s="285"/>
      <c r="S70" s="285"/>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row>
    <row r="71" ht="228" spans="1:41">
      <c r="A71" s="285"/>
      <c r="B71" s="283" t="s">
        <v>674</v>
      </c>
      <c r="C71" s="285"/>
      <c r="D71" s="285"/>
      <c r="E71" s="285"/>
      <c r="F71" s="285"/>
      <c r="G71" s="284">
        <f t="shared" si="14"/>
        <v>0</v>
      </c>
      <c r="H71" s="285"/>
      <c r="I71" s="284">
        <f t="shared" si="17"/>
        <v>0</v>
      </c>
      <c r="J71" s="284"/>
      <c r="K71" s="284"/>
      <c r="L71" s="285"/>
      <c r="M71" s="284">
        <f t="shared" si="16"/>
        <v>0</v>
      </c>
      <c r="N71" s="285"/>
      <c r="O71" s="285"/>
      <c r="P71" s="285"/>
      <c r="Q71" s="285"/>
      <c r="R71" s="285"/>
      <c r="S71" s="285"/>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row>
    <row r="72" ht="252" spans="1:41">
      <c r="A72" s="284">
        <v>5</v>
      </c>
      <c r="B72" s="283" t="s">
        <v>675</v>
      </c>
      <c r="C72" s="282">
        <v>31717</v>
      </c>
      <c r="D72" s="284">
        <v>4</v>
      </c>
      <c r="E72" s="282" t="s">
        <v>676</v>
      </c>
      <c r="F72" s="285"/>
      <c r="G72" s="284">
        <f t="shared" si="14"/>
        <v>0</v>
      </c>
      <c r="H72" s="285">
        <v>1</v>
      </c>
      <c r="I72" s="284">
        <f>H72*C72</f>
        <v>31717</v>
      </c>
      <c r="J72" s="284">
        <v>1</v>
      </c>
      <c r="K72" s="284">
        <v>31717</v>
      </c>
      <c r="L72" s="285">
        <v>1</v>
      </c>
      <c r="M72" s="284">
        <f t="shared" si="16"/>
        <v>31717</v>
      </c>
      <c r="N72" s="285"/>
      <c r="O72" s="285"/>
      <c r="P72" s="285"/>
      <c r="Q72" s="285"/>
      <c r="R72" s="284">
        <v>4</v>
      </c>
      <c r="S72" s="282" t="s">
        <v>676</v>
      </c>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row>
    <row r="73" ht="348" spans="1:41">
      <c r="A73" s="285"/>
      <c r="B73" s="283" t="s">
        <v>677</v>
      </c>
      <c r="C73" s="285"/>
      <c r="D73" s="285"/>
      <c r="E73" s="285"/>
      <c r="F73" s="285"/>
      <c r="G73" s="284">
        <f t="shared" si="14"/>
        <v>0</v>
      </c>
      <c r="H73" s="285"/>
      <c r="I73" s="284">
        <f>H73*E73</f>
        <v>0</v>
      </c>
      <c r="J73" s="284"/>
      <c r="K73" s="284"/>
      <c r="L73" s="285"/>
      <c r="M73" s="284">
        <f t="shared" si="16"/>
        <v>0</v>
      </c>
      <c r="N73" s="285"/>
      <c r="O73" s="285"/>
      <c r="P73" s="285"/>
      <c r="Q73" s="285"/>
      <c r="R73" s="285"/>
      <c r="S73" s="285"/>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row>
    <row r="74" ht="156" spans="1:41">
      <c r="A74" s="284">
        <v>6</v>
      </c>
      <c r="B74" s="283" t="s">
        <v>678</v>
      </c>
      <c r="C74" s="282">
        <v>31717</v>
      </c>
      <c r="D74" s="284">
        <v>4</v>
      </c>
      <c r="E74" s="282" t="s">
        <v>676</v>
      </c>
      <c r="F74" s="285"/>
      <c r="G74" s="284">
        <f t="shared" si="14"/>
        <v>0</v>
      </c>
      <c r="H74" s="285">
        <v>0</v>
      </c>
      <c r="I74" s="284">
        <f>H74*C74</f>
        <v>0</v>
      </c>
      <c r="J74" s="284">
        <v>1</v>
      </c>
      <c r="K74" s="284">
        <v>31717</v>
      </c>
      <c r="L74" s="285"/>
      <c r="M74" s="284">
        <f t="shared" si="16"/>
        <v>0</v>
      </c>
      <c r="N74" s="285"/>
      <c r="O74" s="285"/>
      <c r="P74" s="285"/>
      <c r="Q74" s="285"/>
      <c r="R74" s="284">
        <v>4</v>
      </c>
      <c r="S74" s="282" t="s">
        <v>676</v>
      </c>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row>
    <row r="75" ht="409.5" spans="1:41">
      <c r="A75" s="285"/>
      <c r="B75" s="283" t="s">
        <v>679</v>
      </c>
      <c r="C75" s="285"/>
      <c r="D75" s="285"/>
      <c r="E75" s="285"/>
      <c r="F75" s="285"/>
      <c r="G75" s="284">
        <f t="shared" si="14"/>
        <v>0</v>
      </c>
      <c r="H75" s="285"/>
      <c r="I75" s="284">
        <f t="shared" ref="I75:I78" si="18">H75*E75</f>
        <v>0</v>
      </c>
      <c r="J75" s="284"/>
      <c r="K75" s="284"/>
      <c r="L75" s="285"/>
      <c r="M75" s="284">
        <f t="shared" si="16"/>
        <v>0</v>
      </c>
      <c r="N75" s="285"/>
      <c r="O75" s="285"/>
      <c r="P75" s="285"/>
      <c r="Q75" s="285"/>
      <c r="R75" s="285"/>
      <c r="S75" s="285"/>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row>
    <row r="76" ht="36" spans="1:41">
      <c r="A76" s="285"/>
      <c r="B76" s="283" t="s">
        <v>680</v>
      </c>
      <c r="C76" s="285"/>
      <c r="D76" s="285"/>
      <c r="E76" s="285"/>
      <c r="F76" s="285"/>
      <c r="G76" s="284">
        <f t="shared" si="14"/>
        <v>0</v>
      </c>
      <c r="H76" s="285"/>
      <c r="I76" s="284">
        <f t="shared" si="18"/>
        <v>0</v>
      </c>
      <c r="J76" s="284"/>
      <c r="K76" s="284"/>
      <c r="L76" s="285"/>
      <c r="M76" s="284">
        <f t="shared" si="16"/>
        <v>0</v>
      </c>
      <c r="N76" s="285"/>
      <c r="O76" s="285"/>
      <c r="P76" s="285"/>
      <c r="Q76" s="285"/>
      <c r="R76" s="285"/>
      <c r="S76" s="285"/>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row>
    <row r="77" ht="409.5" spans="1:41">
      <c r="A77" s="284">
        <v>7</v>
      </c>
      <c r="B77" s="283" t="s">
        <v>681</v>
      </c>
      <c r="C77" s="282">
        <v>32126</v>
      </c>
      <c r="D77" s="284">
        <v>4</v>
      </c>
      <c r="E77" s="282" t="s">
        <v>669</v>
      </c>
      <c r="F77" s="285"/>
      <c r="G77" s="284">
        <f t="shared" si="14"/>
        <v>0</v>
      </c>
      <c r="H77" s="285"/>
      <c r="I77" s="284" t="e">
        <f t="shared" si="18"/>
        <v>#VALUE!</v>
      </c>
      <c r="J77" s="284">
        <v>3</v>
      </c>
      <c r="K77" s="284">
        <v>96378</v>
      </c>
      <c r="L77" s="285"/>
      <c r="M77" s="284">
        <f t="shared" si="16"/>
        <v>0</v>
      </c>
      <c r="N77" s="285"/>
      <c r="O77" s="285"/>
      <c r="P77" s="285"/>
      <c r="Q77" s="285"/>
      <c r="R77" s="284">
        <v>4</v>
      </c>
      <c r="S77" s="282" t="s">
        <v>669</v>
      </c>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row>
    <row r="78" ht="132" spans="1:41">
      <c r="A78" s="285"/>
      <c r="B78" s="283" t="s">
        <v>682</v>
      </c>
      <c r="C78" s="285"/>
      <c r="D78" s="285"/>
      <c r="E78" s="285"/>
      <c r="F78" s="285"/>
      <c r="G78" s="284">
        <f t="shared" si="14"/>
        <v>0</v>
      </c>
      <c r="H78" s="285"/>
      <c r="I78" s="284">
        <f t="shared" si="18"/>
        <v>0</v>
      </c>
      <c r="J78" s="284"/>
      <c r="K78" s="284"/>
      <c r="L78" s="285"/>
      <c r="M78" s="284">
        <f t="shared" si="16"/>
        <v>0</v>
      </c>
      <c r="N78" s="285"/>
      <c r="O78" s="285"/>
      <c r="P78" s="285"/>
      <c r="Q78" s="285"/>
      <c r="R78" s="285"/>
      <c r="S78" s="285"/>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row>
    <row r="79" ht="360" spans="1:41">
      <c r="A79" s="284">
        <v>8</v>
      </c>
      <c r="B79" s="283" t="s">
        <v>683</v>
      </c>
      <c r="C79" s="282">
        <v>32126</v>
      </c>
      <c r="D79" s="284">
        <v>4</v>
      </c>
      <c r="E79" s="282" t="s">
        <v>669</v>
      </c>
      <c r="F79" s="285"/>
      <c r="G79" s="284">
        <f t="shared" si="14"/>
        <v>0</v>
      </c>
      <c r="H79" s="285">
        <v>0</v>
      </c>
      <c r="I79" s="284">
        <f>H79*C79</f>
        <v>0</v>
      </c>
      <c r="J79" s="284">
        <v>1</v>
      </c>
      <c r="K79" s="284">
        <v>32126</v>
      </c>
      <c r="L79" s="285"/>
      <c r="M79" s="284">
        <f t="shared" si="16"/>
        <v>0</v>
      </c>
      <c r="N79" s="285"/>
      <c r="O79" s="285"/>
      <c r="P79" s="285"/>
      <c r="Q79" s="285"/>
      <c r="R79" s="284">
        <v>4</v>
      </c>
      <c r="S79" s="282" t="s">
        <v>669</v>
      </c>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row>
    <row r="80" ht="252" spans="1:41">
      <c r="A80" s="285"/>
      <c r="B80" s="283" t="s">
        <v>684</v>
      </c>
      <c r="C80" s="285"/>
      <c r="D80" s="285"/>
      <c r="E80" s="285"/>
      <c r="F80" s="285"/>
      <c r="G80" s="284">
        <f t="shared" si="14"/>
        <v>0</v>
      </c>
      <c r="H80" s="285"/>
      <c r="I80" s="284">
        <f>H80*E80</f>
        <v>0</v>
      </c>
      <c r="J80" s="284"/>
      <c r="K80" s="284"/>
      <c r="L80" s="285"/>
      <c r="M80" s="284">
        <f t="shared" si="16"/>
        <v>0</v>
      </c>
      <c r="N80" s="285"/>
      <c r="O80" s="285"/>
      <c r="P80" s="285"/>
      <c r="Q80" s="285"/>
      <c r="R80" s="285"/>
      <c r="S80" s="285"/>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row>
    <row r="81" ht="264" spans="1:41">
      <c r="A81" s="284">
        <v>9</v>
      </c>
      <c r="B81" s="283" t="s">
        <v>685</v>
      </c>
      <c r="C81" s="282">
        <v>35611</v>
      </c>
      <c r="D81" s="284">
        <v>4</v>
      </c>
      <c r="E81" s="282" t="s">
        <v>686</v>
      </c>
      <c r="F81" s="285">
        <v>0</v>
      </c>
      <c r="G81" s="284">
        <f t="shared" si="14"/>
        <v>0</v>
      </c>
      <c r="H81" s="285">
        <v>0</v>
      </c>
      <c r="I81" s="284">
        <f>H81*C81</f>
        <v>0</v>
      </c>
      <c r="J81" s="284">
        <v>1</v>
      </c>
      <c r="K81" s="284">
        <v>35611</v>
      </c>
      <c r="L81" s="285"/>
      <c r="M81" s="284">
        <f t="shared" si="16"/>
        <v>0</v>
      </c>
      <c r="N81" s="285"/>
      <c r="O81" s="285"/>
      <c r="P81" s="285"/>
      <c r="Q81" s="285"/>
      <c r="R81" s="284">
        <v>4</v>
      </c>
      <c r="S81" s="282" t="s">
        <v>686</v>
      </c>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row>
    <row r="82" ht="409.5" spans="1:41">
      <c r="A82" s="285"/>
      <c r="B82" s="283" t="s">
        <v>687</v>
      </c>
      <c r="C82" s="285"/>
      <c r="D82" s="285"/>
      <c r="E82" s="285"/>
      <c r="F82" s="285"/>
      <c r="G82" s="284">
        <f t="shared" si="14"/>
        <v>0</v>
      </c>
      <c r="H82" s="285"/>
      <c r="I82" s="284">
        <f>H82*E82</f>
        <v>0</v>
      </c>
      <c r="J82" s="284"/>
      <c r="K82" s="284"/>
      <c r="L82" s="285"/>
      <c r="M82" s="284">
        <f t="shared" si="16"/>
        <v>0</v>
      </c>
      <c r="N82" s="285"/>
      <c r="O82" s="285"/>
      <c r="P82" s="285"/>
      <c r="Q82" s="285"/>
      <c r="R82" s="285"/>
      <c r="S82" s="285"/>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row>
    <row r="83" ht="14.4" spans="1:41">
      <c r="A83" s="286" t="s">
        <v>475</v>
      </c>
      <c r="B83" s="3"/>
      <c r="C83" s="191"/>
      <c r="D83" s="191"/>
      <c r="E83" s="290">
        <v>1526424</v>
      </c>
      <c r="F83" s="191"/>
      <c r="G83" s="191"/>
      <c r="H83" s="191"/>
      <c r="I83" s="191"/>
      <c r="J83" s="298"/>
      <c r="K83" s="298"/>
      <c r="L83" s="191"/>
      <c r="M83" s="191">
        <f t="shared" si="16"/>
        <v>0</v>
      </c>
      <c r="N83" s="161"/>
      <c r="O83" s="161"/>
      <c r="P83" s="161"/>
      <c r="Q83" s="161"/>
      <c r="R83" s="191"/>
      <c r="S83" s="290">
        <v>1526424</v>
      </c>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row>
    <row r="84" ht="13.2" spans="1:41">
      <c r="A84" s="281"/>
      <c r="B84" s="307"/>
      <c r="C84" s="191"/>
      <c r="D84" s="191"/>
      <c r="E84" s="191"/>
      <c r="F84" s="191"/>
      <c r="G84" s="191"/>
      <c r="H84" s="191"/>
      <c r="I84" s="191"/>
      <c r="J84" s="298"/>
      <c r="K84" s="298"/>
      <c r="L84" s="191"/>
      <c r="M84" s="191"/>
      <c r="N84" s="161"/>
      <c r="O84" s="161"/>
      <c r="P84" s="161"/>
      <c r="Q84" s="161"/>
      <c r="R84" s="161"/>
      <c r="S84" s="161"/>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row>
    <row r="85" ht="18" spans="1:41">
      <c r="A85" s="291" t="s">
        <v>688</v>
      </c>
      <c r="B85" s="2"/>
      <c r="C85" s="2"/>
      <c r="D85" s="2"/>
      <c r="E85" s="3"/>
      <c r="F85" s="191"/>
      <c r="G85" s="91"/>
      <c r="H85" s="191"/>
      <c r="I85" s="91"/>
      <c r="J85" s="297"/>
      <c r="K85" s="297"/>
      <c r="L85" s="191"/>
      <c r="M85" s="91"/>
      <c r="N85" s="161"/>
      <c r="O85" s="161"/>
      <c r="P85" s="161"/>
      <c r="Q85" s="161"/>
      <c r="R85" s="161"/>
      <c r="S85" s="161"/>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row>
    <row r="86" ht="26.4" spans="1:41">
      <c r="A86" s="164" t="s">
        <v>613</v>
      </c>
      <c r="B86" s="289" t="s">
        <v>592</v>
      </c>
      <c r="C86" s="164" t="s">
        <v>661</v>
      </c>
      <c r="D86" s="164" t="s">
        <v>594</v>
      </c>
      <c r="E86" s="164" t="s">
        <v>31</v>
      </c>
      <c r="F86" s="191"/>
      <c r="G86" s="91"/>
      <c r="H86" s="191"/>
      <c r="I86" s="91"/>
      <c r="J86" s="297"/>
      <c r="K86" s="297"/>
      <c r="L86" s="191"/>
      <c r="M86" s="91"/>
      <c r="N86" s="161"/>
      <c r="O86" s="161"/>
      <c r="P86" s="161"/>
      <c r="Q86" s="161"/>
      <c r="R86" s="161"/>
      <c r="S86" s="161"/>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row>
    <row r="87" ht="372" spans="1:41">
      <c r="A87" s="13">
        <v>1</v>
      </c>
      <c r="B87" s="308" t="s">
        <v>689</v>
      </c>
      <c r="C87" s="309">
        <v>25331</v>
      </c>
      <c r="D87" s="159">
        <v>10</v>
      </c>
      <c r="E87" s="310" t="s">
        <v>690</v>
      </c>
      <c r="F87" s="155"/>
      <c r="G87" s="311">
        <f t="shared" ref="G87:G95" si="19">F87*C87</f>
        <v>0</v>
      </c>
      <c r="H87" s="155">
        <v>2</v>
      </c>
      <c r="I87" s="311">
        <f>H87*C87</f>
        <v>50662</v>
      </c>
      <c r="J87" s="13">
        <v>5</v>
      </c>
      <c r="K87" s="13">
        <v>126655</v>
      </c>
      <c r="L87" s="155">
        <v>1</v>
      </c>
      <c r="M87" s="311"/>
      <c r="N87" s="165"/>
      <c r="O87" s="165"/>
      <c r="P87" s="165"/>
      <c r="Q87" s="165"/>
      <c r="R87" s="165"/>
      <c r="S87" s="165"/>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row>
    <row r="88" ht="409.5" spans="1:41">
      <c r="A88" s="312"/>
      <c r="B88" s="308" t="s">
        <v>691</v>
      </c>
      <c r="C88" s="155"/>
      <c r="D88" s="155"/>
      <c r="E88" s="165"/>
      <c r="F88" s="155"/>
      <c r="G88" s="311">
        <f t="shared" si="19"/>
        <v>0</v>
      </c>
      <c r="H88" s="155"/>
      <c r="I88" s="311">
        <f t="shared" ref="I88:I89" si="20">H88*E88</f>
        <v>0</v>
      </c>
      <c r="J88" s="13"/>
      <c r="K88" s="13"/>
      <c r="L88" s="155"/>
      <c r="M88" s="311"/>
      <c r="N88" s="165"/>
      <c r="O88" s="165"/>
      <c r="P88" s="165"/>
      <c r="Q88" s="165"/>
      <c r="R88" s="165"/>
      <c r="S88" s="165"/>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row>
    <row r="89" ht="156" spans="1:41">
      <c r="A89" s="312"/>
      <c r="B89" s="308" t="s">
        <v>692</v>
      </c>
      <c r="C89" s="155"/>
      <c r="D89" s="155"/>
      <c r="E89" s="165"/>
      <c r="F89" s="155"/>
      <c r="G89" s="311">
        <f t="shared" si="19"/>
        <v>0</v>
      </c>
      <c r="H89" s="155"/>
      <c r="I89" s="311">
        <f t="shared" si="20"/>
        <v>0</v>
      </c>
      <c r="J89" s="13"/>
      <c r="K89" s="13"/>
      <c r="L89" s="155"/>
      <c r="M89" s="311"/>
      <c r="N89" s="165"/>
      <c r="O89" s="165"/>
      <c r="P89" s="165"/>
      <c r="Q89" s="165"/>
      <c r="R89" s="165"/>
      <c r="S89" s="165"/>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row>
    <row r="90" ht="252" spans="1:41">
      <c r="A90" s="13">
        <v>2</v>
      </c>
      <c r="B90" s="308" t="s">
        <v>693</v>
      </c>
      <c r="C90" s="309">
        <v>28270</v>
      </c>
      <c r="D90" s="159">
        <v>10</v>
      </c>
      <c r="E90" s="310" t="s">
        <v>694</v>
      </c>
      <c r="F90" s="155"/>
      <c r="G90" s="311">
        <f t="shared" si="19"/>
        <v>0</v>
      </c>
      <c r="H90" s="155">
        <v>2</v>
      </c>
      <c r="I90" s="311">
        <f>H90*C90</f>
        <v>56540</v>
      </c>
      <c r="J90" s="13">
        <v>2</v>
      </c>
      <c r="K90" s="13">
        <v>56540</v>
      </c>
      <c r="L90" s="155"/>
      <c r="M90" s="311"/>
      <c r="N90" s="165"/>
      <c r="O90" s="165"/>
      <c r="P90" s="165"/>
      <c r="Q90" s="165"/>
      <c r="R90" s="165"/>
      <c r="S90" s="165"/>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row>
    <row r="91" ht="409.5" spans="1:41">
      <c r="A91" s="312"/>
      <c r="B91" s="308" t="s">
        <v>695</v>
      </c>
      <c r="C91" s="155"/>
      <c r="D91" s="155"/>
      <c r="E91" s="165"/>
      <c r="F91" s="155"/>
      <c r="G91" s="311">
        <f t="shared" si="19"/>
        <v>0</v>
      </c>
      <c r="H91" s="155"/>
      <c r="I91" s="311">
        <f t="shared" ref="I91:I92" si="21">H91*E91</f>
        <v>0</v>
      </c>
      <c r="J91" s="13"/>
      <c r="K91" s="13"/>
      <c r="L91" s="155"/>
      <c r="M91" s="311"/>
      <c r="N91" s="165"/>
      <c r="O91" s="165"/>
      <c r="P91" s="165"/>
      <c r="Q91" s="165"/>
      <c r="R91" s="165"/>
      <c r="S91" s="165"/>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row>
    <row r="92" ht="240" spans="1:41">
      <c r="A92" s="312"/>
      <c r="B92" s="308" t="s">
        <v>696</v>
      </c>
      <c r="C92" s="155"/>
      <c r="D92" s="155"/>
      <c r="E92" s="165"/>
      <c r="F92" s="155"/>
      <c r="G92" s="311">
        <f t="shared" si="19"/>
        <v>0</v>
      </c>
      <c r="H92" s="155"/>
      <c r="I92" s="311">
        <f t="shared" si="21"/>
        <v>0</v>
      </c>
      <c r="J92" s="13"/>
      <c r="K92" s="13"/>
      <c r="L92" s="155"/>
      <c r="M92" s="311"/>
      <c r="N92" s="165"/>
      <c r="O92" s="165"/>
      <c r="P92" s="165"/>
      <c r="Q92" s="165"/>
      <c r="R92" s="165"/>
      <c r="S92" s="165"/>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row>
    <row r="93" ht="216" spans="1:41">
      <c r="A93" s="13">
        <v>3</v>
      </c>
      <c r="B93" s="308" t="s">
        <v>697</v>
      </c>
      <c r="C93" s="309">
        <v>26034</v>
      </c>
      <c r="D93" s="159">
        <v>10</v>
      </c>
      <c r="E93" s="310" t="s">
        <v>698</v>
      </c>
      <c r="F93" s="155"/>
      <c r="G93" s="311">
        <f t="shared" si="19"/>
        <v>0</v>
      </c>
      <c r="H93" s="155">
        <v>0</v>
      </c>
      <c r="I93" s="311">
        <f>H93*C93</f>
        <v>0</v>
      </c>
      <c r="J93" s="13"/>
      <c r="K93" s="13"/>
      <c r="L93" s="155"/>
      <c r="M93" s="311"/>
      <c r="N93" s="165"/>
      <c r="O93" s="165"/>
      <c r="P93" s="165"/>
      <c r="Q93" s="165"/>
      <c r="R93" s="165"/>
      <c r="S93" s="165"/>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row>
    <row r="94" ht="409.5" spans="1:41">
      <c r="A94" s="312"/>
      <c r="B94" s="308" t="s">
        <v>699</v>
      </c>
      <c r="C94" s="155"/>
      <c r="D94" s="155"/>
      <c r="E94" s="165"/>
      <c r="F94" s="155"/>
      <c r="G94" s="311">
        <f t="shared" si="19"/>
        <v>0</v>
      </c>
      <c r="H94" s="155"/>
      <c r="I94" s="311">
        <f t="shared" ref="I94:I95" si="22">H94*E94</f>
        <v>0</v>
      </c>
      <c r="J94" s="13"/>
      <c r="K94" s="13"/>
      <c r="L94" s="155"/>
      <c r="M94" s="311"/>
      <c r="N94" s="165"/>
      <c r="O94" s="165"/>
      <c r="P94" s="165"/>
      <c r="Q94" s="165"/>
      <c r="R94" s="165"/>
      <c r="S94" s="165"/>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row>
    <row r="95" ht="276" spans="1:41">
      <c r="A95" s="312"/>
      <c r="B95" s="308" t="s">
        <v>700</v>
      </c>
      <c r="C95" s="155"/>
      <c r="D95" s="155"/>
      <c r="E95" s="165"/>
      <c r="F95" s="155"/>
      <c r="G95" s="311">
        <f t="shared" si="19"/>
        <v>0</v>
      </c>
      <c r="H95" s="155"/>
      <c r="I95" s="311">
        <f t="shared" si="22"/>
        <v>0</v>
      </c>
      <c r="J95" s="13"/>
      <c r="K95" s="13"/>
      <c r="L95" s="155"/>
      <c r="M95" s="311"/>
      <c r="N95" s="165"/>
      <c r="O95" s="165"/>
      <c r="P95" s="165"/>
      <c r="Q95" s="165"/>
      <c r="R95" s="165"/>
      <c r="S95" s="165"/>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row>
    <row r="96" ht="192" spans="1:41">
      <c r="A96" s="13">
        <v>4</v>
      </c>
      <c r="B96" s="308" t="s">
        <v>701</v>
      </c>
      <c r="C96" s="309">
        <v>22001</v>
      </c>
      <c r="D96" s="159">
        <v>4</v>
      </c>
      <c r="E96" s="310" t="s">
        <v>702</v>
      </c>
      <c r="F96" s="155">
        <v>0</v>
      </c>
      <c r="G96" s="311"/>
      <c r="H96" s="155">
        <v>0</v>
      </c>
      <c r="I96" s="311">
        <f>H96*C96</f>
        <v>0</v>
      </c>
      <c r="J96" s="13">
        <v>1</v>
      </c>
      <c r="K96" s="13">
        <v>22001</v>
      </c>
      <c r="L96" s="155"/>
      <c r="M96" s="311"/>
      <c r="N96" s="165"/>
      <c r="O96" s="165"/>
      <c r="P96" s="165"/>
      <c r="Q96" s="165"/>
      <c r="R96" s="165"/>
      <c r="S96" s="165"/>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row>
    <row r="97" ht="409.5" spans="1:41">
      <c r="A97" s="312"/>
      <c r="B97" s="308" t="s">
        <v>703</v>
      </c>
      <c r="C97" s="155"/>
      <c r="D97" s="155"/>
      <c r="E97" s="165"/>
      <c r="F97" s="155"/>
      <c r="G97" s="311">
        <f t="shared" ref="G97:G98" si="23">F97*C97</f>
        <v>0</v>
      </c>
      <c r="H97" s="155"/>
      <c r="I97" s="311">
        <f t="shared" ref="I97:I98" si="24">H97*E97</f>
        <v>0</v>
      </c>
      <c r="J97" s="13"/>
      <c r="K97" s="13"/>
      <c r="L97" s="155"/>
      <c r="M97" s="311"/>
      <c r="N97" s="165"/>
      <c r="O97" s="165"/>
      <c r="P97" s="165"/>
      <c r="Q97" s="165"/>
      <c r="R97" s="165"/>
      <c r="S97" s="165"/>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row>
    <row r="98" ht="36" spans="1:41">
      <c r="A98" s="312"/>
      <c r="B98" s="308" t="s">
        <v>680</v>
      </c>
      <c r="C98" s="155"/>
      <c r="D98" s="155"/>
      <c r="E98" s="165"/>
      <c r="F98" s="155"/>
      <c r="G98" s="311">
        <f t="shared" si="23"/>
        <v>0</v>
      </c>
      <c r="H98" s="155"/>
      <c r="I98" s="311">
        <f t="shared" si="24"/>
        <v>0</v>
      </c>
      <c r="J98" s="13"/>
      <c r="K98" s="13"/>
      <c r="L98" s="155"/>
      <c r="M98" s="311"/>
      <c r="N98" s="165"/>
      <c r="O98" s="165"/>
      <c r="P98" s="165"/>
      <c r="Q98" s="165"/>
      <c r="R98" s="165"/>
      <c r="S98" s="165"/>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row>
    <row r="99" ht="13.2" spans="1:41">
      <c r="A99" s="313" t="s">
        <v>704</v>
      </c>
      <c r="B99" s="3"/>
      <c r="C99" s="309"/>
      <c r="D99" s="309"/>
      <c r="E99" s="309"/>
      <c r="F99" s="314"/>
      <c r="G99" s="314"/>
      <c r="H99" s="314"/>
      <c r="I99" s="314"/>
      <c r="J99" s="314"/>
      <c r="K99" s="314"/>
      <c r="L99" s="314"/>
      <c r="M99" s="314"/>
      <c r="N99" s="165"/>
      <c r="O99" s="165"/>
      <c r="P99" s="165"/>
      <c r="Q99" s="165"/>
      <c r="R99" s="165"/>
      <c r="S99" s="165"/>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row>
    <row r="100" ht="409.5" spans="1:41">
      <c r="A100" s="152">
        <v>1</v>
      </c>
      <c r="B100" s="19" t="s">
        <v>705</v>
      </c>
      <c r="C100" s="315">
        <v>732559</v>
      </c>
      <c r="D100" s="155">
        <v>2</v>
      </c>
      <c r="E100" s="314"/>
      <c r="F100" s="314"/>
      <c r="G100" s="314"/>
      <c r="H100" s="314"/>
      <c r="I100" s="314"/>
      <c r="J100" s="314"/>
      <c r="K100" s="314"/>
      <c r="L100" s="314"/>
      <c r="M100" s="314"/>
      <c r="N100" s="165"/>
      <c r="O100" s="165"/>
      <c r="P100" s="165">
        <v>2</v>
      </c>
      <c r="Q100" s="315">
        <v>1465118</v>
      </c>
      <c r="R100" s="165"/>
      <c r="S100" s="165"/>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row>
    <row r="101" ht="409.5" spans="1:41">
      <c r="A101" s="152">
        <v>2</v>
      </c>
      <c r="B101" s="19" t="s">
        <v>706</v>
      </c>
      <c r="C101" s="315">
        <v>416658</v>
      </c>
      <c r="D101" s="155">
        <v>3</v>
      </c>
      <c r="E101" s="314"/>
      <c r="F101" s="314"/>
      <c r="G101" s="314"/>
      <c r="H101" s="314"/>
      <c r="I101" s="314"/>
      <c r="J101" s="314"/>
      <c r="K101" s="314"/>
      <c r="L101" s="314"/>
      <c r="M101" s="314"/>
      <c r="N101" s="165"/>
      <c r="O101" s="165"/>
      <c r="P101" s="165">
        <v>3</v>
      </c>
      <c r="Q101" s="315">
        <v>1249974</v>
      </c>
      <c r="R101" s="165"/>
      <c r="S101" s="165"/>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row>
    <row r="102" ht="409.5" spans="1:41">
      <c r="A102" s="152">
        <v>3</v>
      </c>
      <c r="B102" s="19" t="s">
        <v>707</v>
      </c>
      <c r="C102" s="315">
        <v>732559</v>
      </c>
      <c r="D102" s="155">
        <v>2</v>
      </c>
      <c r="E102" s="314"/>
      <c r="F102" s="314"/>
      <c r="G102" s="314"/>
      <c r="H102" s="314"/>
      <c r="I102" s="314"/>
      <c r="J102" s="314"/>
      <c r="K102" s="314"/>
      <c r="L102" s="314"/>
      <c r="M102" s="314"/>
      <c r="N102" s="165"/>
      <c r="O102" s="165"/>
      <c r="P102" s="165">
        <v>2</v>
      </c>
      <c r="Q102" s="315">
        <v>1465118</v>
      </c>
      <c r="R102" s="165"/>
      <c r="S102" s="165"/>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row>
    <row r="103" ht="13.2" spans="1:41">
      <c r="A103" s="309"/>
      <c r="B103" s="316" t="s">
        <v>708</v>
      </c>
      <c r="C103" s="155"/>
      <c r="D103" s="155"/>
      <c r="E103" s="314"/>
      <c r="F103" s="314"/>
      <c r="G103" s="314"/>
      <c r="H103" s="314"/>
      <c r="I103" s="314"/>
      <c r="J103" s="314"/>
      <c r="K103" s="314"/>
      <c r="L103" s="314"/>
      <c r="M103" s="314"/>
      <c r="N103" s="165"/>
      <c r="O103" s="165"/>
      <c r="P103" s="165"/>
      <c r="Q103" s="165"/>
      <c r="R103" s="165"/>
      <c r="S103" s="165"/>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row>
    <row r="104" ht="409.5" spans="1:41">
      <c r="A104" s="13">
        <v>1</v>
      </c>
      <c r="B104" s="308" t="s">
        <v>709</v>
      </c>
      <c r="C104" s="315">
        <v>50233</v>
      </c>
      <c r="D104" s="310">
        <v>2</v>
      </c>
      <c r="E104" s="317"/>
      <c r="F104" s="317"/>
      <c r="G104" s="317"/>
      <c r="H104" s="317"/>
      <c r="I104" s="317"/>
      <c r="J104" s="317"/>
      <c r="K104" s="317"/>
      <c r="L104" s="317"/>
      <c r="M104" s="317"/>
      <c r="N104" s="310"/>
      <c r="O104" s="310"/>
      <c r="P104" s="310">
        <v>2</v>
      </c>
      <c r="Q104" s="315">
        <v>100466</v>
      </c>
      <c r="R104" s="310"/>
      <c r="S104" s="315"/>
      <c r="T104" s="38"/>
      <c r="U104" s="38"/>
      <c r="V104" s="162"/>
      <c r="W104" s="162"/>
      <c r="X104" s="162"/>
      <c r="Y104" s="162"/>
      <c r="Z104" s="162"/>
      <c r="AA104" s="162"/>
      <c r="AB104" s="162"/>
      <c r="AC104" s="162"/>
      <c r="AD104" s="162"/>
      <c r="AE104" s="162"/>
      <c r="AF104" s="162"/>
      <c r="AG104" s="162"/>
      <c r="AH104" s="162"/>
      <c r="AI104" s="162"/>
      <c r="AJ104" s="162"/>
      <c r="AK104" s="162"/>
      <c r="AL104" s="162"/>
      <c r="AM104" s="162"/>
      <c r="AN104" s="162"/>
      <c r="AO104" s="162"/>
    </row>
    <row r="105" ht="409.5" spans="1:41">
      <c r="A105" s="13">
        <v>2</v>
      </c>
      <c r="B105" s="308" t="s">
        <v>710</v>
      </c>
      <c r="C105" s="315">
        <v>55490</v>
      </c>
      <c r="D105" s="310">
        <v>2</v>
      </c>
      <c r="E105" s="317"/>
      <c r="F105" s="317"/>
      <c r="G105" s="317"/>
      <c r="H105" s="317"/>
      <c r="I105" s="317"/>
      <c r="J105" s="317"/>
      <c r="K105" s="317"/>
      <c r="L105" s="317"/>
      <c r="M105" s="317"/>
      <c r="N105" s="310"/>
      <c r="O105" s="310"/>
      <c r="P105" s="310">
        <v>2</v>
      </c>
      <c r="Q105" s="315">
        <v>110980</v>
      </c>
      <c r="R105" s="310"/>
      <c r="S105" s="315"/>
      <c r="T105" s="38"/>
      <c r="U105" s="38"/>
      <c r="V105" s="162"/>
      <c r="W105" s="162"/>
      <c r="X105" s="162"/>
      <c r="Y105" s="162"/>
      <c r="Z105" s="162"/>
      <c r="AA105" s="162"/>
      <c r="AB105" s="162"/>
      <c r="AC105" s="162"/>
      <c r="AD105" s="162"/>
      <c r="AE105" s="162"/>
      <c r="AF105" s="162"/>
      <c r="AG105" s="162"/>
      <c r="AH105" s="162"/>
      <c r="AI105" s="162"/>
      <c r="AJ105" s="162"/>
      <c r="AK105" s="162"/>
      <c r="AL105" s="162"/>
      <c r="AM105" s="162"/>
      <c r="AN105" s="162"/>
      <c r="AO105" s="162"/>
    </row>
    <row r="106" ht="409.5" spans="1:41">
      <c r="A106" s="13">
        <v>3</v>
      </c>
      <c r="B106" s="308" t="s">
        <v>711</v>
      </c>
      <c r="C106" s="315">
        <v>34150</v>
      </c>
      <c r="D106" s="310">
        <v>2</v>
      </c>
      <c r="E106" s="317">
        <f t="shared" ref="E106:I106" si="25">SUM(E9:E98)</f>
        <v>6090244</v>
      </c>
      <c r="F106" s="317">
        <f t="shared" si="25"/>
        <v>15</v>
      </c>
      <c r="G106" s="317">
        <f t="shared" si="25"/>
        <v>550053</v>
      </c>
      <c r="H106" s="317">
        <f t="shared" si="25"/>
        <v>15</v>
      </c>
      <c r="I106" s="317" t="e">
        <f t="shared" si="25"/>
        <v>#VALUE!</v>
      </c>
      <c r="J106" s="317">
        <v>0</v>
      </c>
      <c r="K106" s="317">
        <v>0</v>
      </c>
      <c r="L106" s="317">
        <f t="shared" ref="L106:M106" si="26">SUM(L9:L98)</f>
        <v>7</v>
      </c>
      <c r="M106" s="317">
        <f t="shared" si="26"/>
        <v>220094</v>
      </c>
      <c r="N106" s="310"/>
      <c r="O106" s="310"/>
      <c r="P106" s="310">
        <v>2</v>
      </c>
      <c r="Q106" s="315">
        <v>68300</v>
      </c>
      <c r="R106" s="310">
        <v>2</v>
      </c>
      <c r="S106" s="315">
        <v>68300</v>
      </c>
      <c r="T106" s="38"/>
      <c r="U106" s="38"/>
      <c r="V106" s="162"/>
      <c r="W106" s="162"/>
      <c r="X106" s="162"/>
      <c r="Y106" s="162"/>
      <c r="Z106" s="162"/>
      <c r="AA106" s="162"/>
      <c r="AB106" s="162"/>
      <c r="AC106" s="162"/>
      <c r="AD106" s="162"/>
      <c r="AE106" s="162"/>
      <c r="AF106" s="162"/>
      <c r="AG106" s="162"/>
      <c r="AH106" s="162"/>
      <c r="AI106" s="162"/>
      <c r="AJ106" s="162"/>
      <c r="AK106" s="162"/>
      <c r="AL106" s="162"/>
      <c r="AM106" s="162"/>
      <c r="AN106" s="162"/>
      <c r="AO106" s="162"/>
    </row>
    <row r="107" ht="409.5" spans="1:41">
      <c r="A107" s="13">
        <v>4</v>
      </c>
      <c r="B107" s="308" t="s">
        <v>712</v>
      </c>
      <c r="C107" s="315">
        <v>40303</v>
      </c>
      <c r="D107" s="318">
        <v>4</v>
      </c>
      <c r="E107" s="318"/>
      <c r="F107" s="310"/>
      <c r="G107" s="310"/>
      <c r="H107" s="310"/>
      <c r="I107" s="310"/>
      <c r="J107" s="310"/>
      <c r="K107" s="310"/>
      <c r="L107" s="310"/>
      <c r="M107" s="310"/>
      <c r="N107" s="318"/>
      <c r="O107" s="318"/>
      <c r="P107" s="318">
        <v>4</v>
      </c>
      <c r="Q107" s="315">
        <v>161212</v>
      </c>
      <c r="R107" s="318">
        <v>4</v>
      </c>
      <c r="S107" s="315">
        <v>161212</v>
      </c>
      <c r="T107" s="38"/>
      <c r="U107" s="38"/>
      <c r="V107" s="162"/>
      <c r="W107" s="162"/>
      <c r="X107" s="162"/>
      <c r="Y107" s="162"/>
      <c r="Z107" s="162"/>
      <c r="AA107" s="162"/>
      <c r="AB107" s="162"/>
      <c r="AC107" s="162"/>
      <c r="AD107" s="162"/>
      <c r="AE107" s="162"/>
      <c r="AF107" s="162"/>
      <c r="AG107" s="162"/>
      <c r="AH107" s="162"/>
      <c r="AI107" s="162"/>
      <c r="AJ107" s="162"/>
      <c r="AK107" s="162"/>
      <c r="AL107" s="162"/>
      <c r="AM107" s="162"/>
      <c r="AN107" s="162"/>
      <c r="AO107" s="162"/>
    </row>
    <row r="108" ht="409.5" spans="1:41">
      <c r="A108" s="13">
        <v>5</v>
      </c>
      <c r="B108" s="308" t="s">
        <v>713</v>
      </c>
      <c r="C108" s="315">
        <v>40303</v>
      </c>
      <c r="D108" s="318">
        <v>4</v>
      </c>
      <c r="E108" s="318"/>
      <c r="F108" s="311" t="s">
        <v>194</v>
      </c>
      <c r="G108" s="311" t="s">
        <v>714</v>
      </c>
      <c r="H108" s="311" t="s">
        <v>194</v>
      </c>
      <c r="I108" s="311"/>
      <c r="J108" s="311"/>
      <c r="K108" s="311"/>
      <c r="L108" s="311"/>
      <c r="M108" s="311"/>
      <c r="N108" s="318"/>
      <c r="O108" s="318"/>
      <c r="P108" s="318">
        <v>4</v>
      </c>
      <c r="Q108" s="315">
        <v>161212</v>
      </c>
      <c r="R108" s="318">
        <v>4</v>
      </c>
      <c r="S108" s="315">
        <v>161212</v>
      </c>
      <c r="T108" s="38"/>
      <c r="U108" s="38"/>
      <c r="V108" s="162"/>
      <c r="W108" s="162"/>
      <c r="X108" s="162"/>
      <c r="Y108" s="162"/>
      <c r="Z108" s="162"/>
      <c r="AA108" s="162"/>
      <c r="AB108" s="162"/>
      <c r="AC108" s="162"/>
      <c r="AD108" s="162"/>
      <c r="AE108" s="162"/>
      <c r="AF108" s="162"/>
      <c r="AG108" s="162"/>
      <c r="AH108" s="162"/>
      <c r="AI108" s="162"/>
      <c r="AJ108" s="162"/>
      <c r="AK108" s="162"/>
      <c r="AL108" s="162"/>
      <c r="AM108" s="162"/>
      <c r="AN108" s="162"/>
      <c r="AO108" s="162"/>
    </row>
    <row r="109" ht="409.5" spans="1:41">
      <c r="A109" s="13">
        <v>6</v>
      </c>
      <c r="B109" s="308" t="s">
        <v>715</v>
      </c>
      <c r="C109" s="315">
        <v>40303</v>
      </c>
      <c r="D109" s="318">
        <v>4</v>
      </c>
      <c r="E109" s="318"/>
      <c r="F109" s="310"/>
      <c r="G109" s="310"/>
      <c r="H109" s="310"/>
      <c r="I109" s="310"/>
      <c r="J109" s="310"/>
      <c r="K109" s="310"/>
      <c r="L109" s="310"/>
      <c r="M109" s="310"/>
      <c r="N109" s="318"/>
      <c r="O109" s="318"/>
      <c r="P109" s="318">
        <v>4</v>
      </c>
      <c r="Q109" s="315">
        <v>161212</v>
      </c>
      <c r="R109" s="318">
        <v>4</v>
      </c>
      <c r="S109" s="315">
        <v>161212</v>
      </c>
      <c r="T109" s="38"/>
      <c r="U109" s="38"/>
      <c r="V109" s="162"/>
      <c r="W109" s="162"/>
      <c r="X109" s="162"/>
      <c r="Y109" s="162"/>
      <c r="Z109" s="162"/>
      <c r="AA109" s="162"/>
      <c r="AB109" s="162"/>
      <c r="AC109" s="162"/>
      <c r="AD109" s="162"/>
      <c r="AE109" s="162"/>
      <c r="AF109" s="162"/>
      <c r="AG109" s="162"/>
      <c r="AH109" s="162"/>
      <c r="AI109" s="162"/>
      <c r="AJ109" s="162"/>
      <c r="AK109" s="162"/>
      <c r="AL109" s="162"/>
      <c r="AM109" s="162"/>
      <c r="AN109" s="162"/>
      <c r="AO109" s="162"/>
    </row>
    <row r="110" ht="409.5" spans="1:21">
      <c r="A110" s="13">
        <v>7</v>
      </c>
      <c r="B110" s="308" t="s">
        <v>716</v>
      </c>
      <c r="C110" s="315">
        <v>40303</v>
      </c>
      <c r="D110" s="318">
        <v>4</v>
      </c>
      <c r="E110" s="318"/>
      <c r="F110" s="318"/>
      <c r="G110" s="318"/>
      <c r="H110" s="318"/>
      <c r="I110" s="318"/>
      <c r="J110" s="318"/>
      <c r="K110" s="318"/>
      <c r="L110" s="318"/>
      <c r="M110" s="318"/>
      <c r="N110" s="318"/>
      <c r="O110" s="318"/>
      <c r="P110" s="318">
        <v>4</v>
      </c>
      <c r="Q110" s="315">
        <v>161212</v>
      </c>
      <c r="R110" s="318">
        <v>4</v>
      </c>
      <c r="S110" s="315">
        <v>161212</v>
      </c>
      <c r="T110" s="38"/>
      <c r="U110" s="38"/>
    </row>
    <row r="111" ht="409.5" spans="1:21">
      <c r="A111" s="13">
        <v>8</v>
      </c>
      <c r="B111" s="308" t="s">
        <v>717</v>
      </c>
      <c r="C111" s="315">
        <v>55490</v>
      </c>
      <c r="D111" s="318">
        <v>4</v>
      </c>
      <c r="E111" s="318"/>
      <c r="F111" s="318"/>
      <c r="G111" s="318"/>
      <c r="H111" s="318"/>
      <c r="I111" s="318"/>
      <c r="J111" s="318"/>
      <c r="K111" s="318"/>
      <c r="L111" s="318"/>
      <c r="M111" s="318"/>
      <c r="N111" s="318"/>
      <c r="O111" s="318"/>
      <c r="P111" s="318">
        <v>4</v>
      </c>
      <c r="Q111" s="315">
        <v>221960</v>
      </c>
      <c r="R111" s="318">
        <v>4</v>
      </c>
      <c r="S111" s="315">
        <v>221960</v>
      </c>
      <c r="T111" s="38"/>
      <c r="U111" s="38"/>
    </row>
    <row r="112" ht="409.5" spans="1:21">
      <c r="A112" s="13">
        <v>9</v>
      </c>
      <c r="B112" s="308" t="s">
        <v>718</v>
      </c>
      <c r="C112" s="315">
        <v>40303</v>
      </c>
      <c r="D112" s="318">
        <v>4</v>
      </c>
      <c r="E112" s="318"/>
      <c r="F112" s="318"/>
      <c r="G112" s="318"/>
      <c r="H112" s="318"/>
      <c r="I112" s="318"/>
      <c r="J112" s="318"/>
      <c r="K112" s="318"/>
      <c r="L112" s="318"/>
      <c r="M112" s="318"/>
      <c r="N112" s="318"/>
      <c r="O112" s="318"/>
      <c r="P112" s="318">
        <v>4</v>
      </c>
      <c r="Q112" s="315">
        <v>161212</v>
      </c>
      <c r="R112" s="318">
        <v>4</v>
      </c>
      <c r="S112" s="315">
        <v>161212</v>
      </c>
      <c r="T112" s="38"/>
      <c r="U112" s="38"/>
    </row>
    <row r="113" ht="13.8" spans="1:21">
      <c r="A113" s="319"/>
      <c r="B113" s="320" t="s">
        <v>719</v>
      </c>
      <c r="C113" s="321"/>
      <c r="D113" s="321"/>
      <c r="E113" s="321">
        <f>SUM(E7:E112)</f>
        <v>12180488</v>
      </c>
      <c r="F113" s="321"/>
      <c r="G113" s="321">
        <f>SUM(G7:G112)</f>
        <v>1100106</v>
      </c>
      <c r="H113" s="321"/>
      <c r="I113" s="321" t="e">
        <f>SUM(I7:I112)</f>
        <v>#VALUE!</v>
      </c>
      <c r="J113" s="321"/>
      <c r="K113" s="321">
        <f>SUM(K7:K112)</f>
        <v>3959746</v>
      </c>
      <c r="L113" s="321"/>
      <c r="M113" s="321">
        <f>SUM(M7:M112)</f>
        <v>503622</v>
      </c>
      <c r="N113" s="321"/>
      <c r="O113" s="321"/>
      <c r="P113" s="321"/>
      <c r="Q113" s="321">
        <f>SUM(Q7:Q112)</f>
        <v>5664257</v>
      </c>
      <c r="R113" s="321"/>
      <c r="S113" s="322">
        <f>SUM(S7:S112)</f>
        <v>3853476</v>
      </c>
      <c r="T113" s="38"/>
      <c r="U113" s="38"/>
    </row>
    <row r="114" ht="13.2" spans="1:21">
      <c r="A114" s="241"/>
      <c r="B114" s="131"/>
      <c r="C114" s="38"/>
      <c r="D114" s="38"/>
      <c r="E114" s="38"/>
      <c r="F114" s="38"/>
      <c r="G114" s="38"/>
      <c r="H114" s="38"/>
      <c r="I114" s="38"/>
      <c r="J114" s="38"/>
      <c r="K114" s="38"/>
      <c r="L114" s="38"/>
      <c r="M114" s="38"/>
      <c r="N114" s="38"/>
      <c r="O114" s="38"/>
      <c r="P114" s="38"/>
      <c r="Q114" s="38"/>
      <c r="R114" s="38"/>
      <c r="S114" s="38"/>
      <c r="T114" s="38"/>
      <c r="U114" s="38"/>
    </row>
    <row r="115" ht="13.2" spans="1:21">
      <c r="A115" s="241"/>
      <c r="B115" s="127"/>
      <c r="C115" s="38"/>
      <c r="D115" s="38"/>
      <c r="E115" s="38"/>
      <c r="F115" s="38"/>
      <c r="G115" s="38"/>
      <c r="H115" s="38"/>
      <c r="I115" s="38"/>
      <c r="J115" s="38"/>
      <c r="K115" s="38"/>
      <c r="L115" s="38"/>
      <c r="M115" s="38"/>
      <c r="N115" s="38"/>
      <c r="O115" s="38"/>
      <c r="P115" s="38"/>
      <c r="Q115" s="38"/>
      <c r="R115" s="38"/>
      <c r="S115" s="38"/>
      <c r="T115" s="38"/>
      <c r="U115" s="38"/>
    </row>
    <row r="116" ht="13.2" spans="1:21">
      <c r="A116" s="241"/>
      <c r="B116" s="127"/>
      <c r="C116" s="38"/>
      <c r="D116" s="38"/>
      <c r="E116" s="38"/>
      <c r="F116" s="38"/>
      <c r="G116" s="38"/>
      <c r="H116" s="38"/>
      <c r="I116" s="38"/>
      <c r="J116" s="38"/>
      <c r="K116" s="38"/>
      <c r="L116" s="38"/>
      <c r="M116" s="38"/>
      <c r="N116" s="38"/>
      <c r="O116" s="38"/>
      <c r="P116" s="38"/>
      <c r="Q116" s="38"/>
      <c r="R116" s="38"/>
      <c r="S116" s="38"/>
      <c r="T116" s="38"/>
      <c r="U116" s="38"/>
    </row>
    <row r="117" ht="13.2" spans="1:21">
      <c r="A117" s="241"/>
      <c r="B117" s="127"/>
      <c r="C117" s="38"/>
      <c r="D117" s="38"/>
      <c r="E117" s="38"/>
      <c r="F117" s="38"/>
      <c r="G117" s="38"/>
      <c r="H117" s="38"/>
      <c r="I117" s="38"/>
      <c r="J117" s="38"/>
      <c r="K117" s="38"/>
      <c r="L117" s="38"/>
      <c r="M117" s="38"/>
      <c r="N117" s="38"/>
      <c r="O117" s="38"/>
      <c r="P117" s="38"/>
      <c r="Q117" s="38"/>
      <c r="R117" s="38"/>
      <c r="S117" s="38"/>
      <c r="T117" s="38"/>
      <c r="U117" s="38"/>
    </row>
    <row r="118" ht="13.2" spans="1:21">
      <c r="A118" s="241"/>
      <c r="B118" s="127"/>
      <c r="C118" s="38"/>
      <c r="D118" s="38"/>
      <c r="E118" s="38"/>
      <c r="F118" s="38"/>
      <c r="G118" s="38"/>
      <c r="H118" s="38"/>
      <c r="I118" s="38"/>
      <c r="J118" s="38"/>
      <c r="K118" s="38"/>
      <c r="L118" s="38"/>
      <c r="M118" s="38"/>
      <c r="N118" s="38"/>
      <c r="O118" s="38"/>
      <c r="P118" s="38"/>
      <c r="Q118" s="38"/>
      <c r="R118" s="38"/>
      <c r="S118" s="38"/>
      <c r="T118" s="38"/>
      <c r="U118" s="38"/>
    </row>
    <row r="119" ht="13.2" spans="1:21">
      <c r="A119" s="241"/>
      <c r="B119" s="127"/>
      <c r="C119" s="38"/>
      <c r="D119" s="38"/>
      <c r="E119" s="38"/>
      <c r="F119" s="38"/>
      <c r="G119" s="38"/>
      <c r="H119" s="38"/>
      <c r="I119" s="38"/>
      <c r="J119" s="38"/>
      <c r="K119" s="38"/>
      <c r="L119" s="38"/>
      <c r="M119" s="38"/>
      <c r="N119" s="38"/>
      <c r="O119" s="38"/>
      <c r="P119" s="38"/>
      <c r="Q119" s="38"/>
      <c r="R119" s="38"/>
      <c r="S119" s="38"/>
      <c r="T119" s="38"/>
      <c r="U119" s="38"/>
    </row>
    <row r="120" ht="13.2" spans="1:21">
      <c r="A120" s="241"/>
      <c r="B120" s="127"/>
      <c r="C120" s="38"/>
      <c r="D120" s="38"/>
      <c r="E120" s="38"/>
      <c r="F120" s="38"/>
      <c r="G120" s="38"/>
      <c r="H120" s="38"/>
      <c r="I120" s="38"/>
      <c r="J120" s="38"/>
      <c r="K120" s="38"/>
      <c r="L120" s="38"/>
      <c r="M120" s="38"/>
      <c r="N120" s="38"/>
      <c r="O120" s="38"/>
      <c r="P120" s="38"/>
      <c r="Q120" s="38"/>
      <c r="R120" s="38"/>
      <c r="S120" s="38"/>
      <c r="T120" s="38"/>
      <c r="U120" s="38"/>
    </row>
    <row r="121" ht="13.2" spans="1:21">
      <c r="A121" s="241"/>
      <c r="B121" s="127"/>
      <c r="C121" s="38"/>
      <c r="D121" s="38"/>
      <c r="E121" s="38"/>
      <c r="F121" s="38"/>
      <c r="G121" s="38"/>
      <c r="H121" s="38"/>
      <c r="I121" s="38"/>
      <c r="J121" s="38"/>
      <c r="K121" s="38"/>
      <c r="L121" s="38"/>
      <c r="M121" s="38"/>
      <c r="N121" s="38"/>
      <c r="O121" s="38"/>
      <c r="P121" s="38"/>
      <c r="Q121" s="38"/>
      <c r="R121" s="38"/>
      <c r="S121" s="38"/>
      <c r="T121" s="38"/>
      <c r="U121" s="38"/>
    </row>
    <row r="122" ht="13.2" spans="1:21">
      <c r="A122" s="241"/>
      <c r="B122" s="127"/>
      <c r="C122" s="38"/>
      <c r="D122" s="38"/>
      <c r="E122" s="38"/>
      <c r="F122" s="38"/>
      <c r="G122" s="38"/>
      <c r="H122" s="38"/>
      <c r="I122" s="38"/>
      <c r="J122" s="38"/>
      <c r="K122" s="38"/>
      <c r="L122" s="38"/>
      <c r="M122" s="38"/>
      <c r="N122" s="38"/>
      <c r="O122" s="38"/>
      <c r="P122" s="38"/>
      <c r="Q122" s="38"/>
      <c r="R122" s="38"/>
      <c r="S122" s="38"/>
      <c r="T122" s="38"/>
      <c r="U122" s="38"/>
    </row>
    <row r="123" ht="13.2" spans="1:21">
      <c r="A123" s="241"/>
      <c r="B123" s="127"/>
      <c r="C123" s="38"/>
      <c r="D123" s="38"/>
      <c r="E123" s="38"/>
      <c r="F123" s="38"/>
      <c r="G123" s="38"/>
      <c r="H123" s="38"/>
      <c r="I123" s="38"/>
      <c r="J123" s="38"/>
      <c r="K123" s="38"/>
      <c r="L123" s="38"/>
      <c r="M123" s="38"/>
      <c r="N123" s="38"/>
      <c r="O123" s="38"/>
      <c r="P123" s="38"/>
      <c r="Q123" s="38"/>
      <c r="R123" s="38"/>
      <c r="S123" s="38"/>
      <c r="T123" s="38"/>
      <c r="U123" s="38"/>
    </row>
    <row r="124" ht="13.2" spans="1:21">
      <c r="A124" s="241"/>
      <c r="B124" s="127"/>
      <c r="C124" s="38"/>
      <c r="D124" s="38"/>
      <c r="E124" s="38"/>
      <c r="F124" s="38"/>
      <c r="G124" s="38"/>
      <c r="H124" s="38"/>
      <c r="I124" s="38"/>
      <c r="J124" s="38"/>
      <c r="K124" s="38"/>
      <c r="L124" s="38"/>
      <c r="M124" s="38"/>
      <c r="N124" s="38"/>
      <c r="O124" s="38"/>
      <c r="P124" s="38"/>
      <c r="Q124" s="38"/>
      <c r="R124" s="38"/>
      <c r="S124" s="38"/>
      <c r="T124" s="38"/>
      <c r="U124" s="38"/>
    </row>
    <row r="125" ht="13.2" spans="1:21">
      <c r="A125" s="241"/>
      <c r="B125" s="127"/>
      <c r="C125" s="38"/>
      <c r="D125" s="38"/>
      <c r="E125" s="38"/>
      <c r="F125" s="38"/>
      <c r="G125" s="38"/>
      <c r="H125" s="38"/>
      <c r="I125" s="38"/>
      <c r="J125" s="38"/>
      <c r="K125" s="38"/>
      <c r="L125" s="38"/>
      <c r="M125" s="38"/>
      <c r="N125" s="38"/>
      <c r="O125" s="38"/>
      <c r="P125" s="38"/>
      <c r="Q125" s="38"/>
      <c r="R125" s="38"/>
      <c r="S125" s="38"/>
      <c r="T125" s="38"/>
      <c r="U125" s="38"/>
    </row>
    <row r="126" ht="13.2" spans="1:21">
      <c r="A126" s="241"/>
      <c r="B126" s="127"/>
      <c r="C126" s="38"/>
      <c r="D126" s="38"/>
      <c r="E126" s="38"/>
      <c r="F126" s="38"/>
      <c r="G126" s="38"/>
      <c r="H126" s="38"/>
      <c r="I126" s="38"/>
      <c r="J126" s="38"/>
      <c r="K126" s="38"/>
      <c r="L126" s="38"/>
      <c r="M126" s="38"/>
      <c r="N126" s="38"/>
      <c r="O126" s="38"/>
      <c r="P126" s="38"/>
      <c r="Q126" s="38"/>
      <c r="R126" s="38"/>
      <c r="S126" s="38"/>
      <c r="T126" s="38"/>
      <c r="U126" s="38"/>
    </row>
    <row r="127" ht="13.2" spans="1:21">
      <c r="A127" s="241"/>
      <c r="B127" s="127"/>
      <c r="C127" s="38"/>
      <c r="D127" s="38"/>
      <c r="E127" s="38"/>
      <c r="F127" s="38"/>
      <c r="G127" s="38"/>
      <c r="H127" s="38"/>
      <c r="I127" s="38"/>
      <c r="J127" s="38"/>
      <c r="K127" s="38"/>
      <c r="L127" s="38"/>
      <c r="M127" s="38"/>
      <c r="N127" s="38"/>
      <c r="O127" s="38"/>
      <c r="P127" s="38"/>
      <c r="Q127" s="38"/>
      <c r="R127" s="38"/>
      <c r="S127" s="38"/>
      <c r="T127" s="38"/>
      <c r="U127" s="38"/>
    </row>
    <row r="128" ht="13.2" spans="1:21">
      <c r="A128" s="241"/>
      <c r="B128" s="127"/>
      <c r="C128" s="38"/>
      <c r="D128" s="38"/>
      <c r="E128" s="38"/>
      <c r="F128" s="38"/>
      <c r="G128" s="38"/>
      <c r="H128" s="38"/>
      <c r="I128" s="38"/>
      <c r="J128" s="38"/>
      <c r="K128" s="38"/>
      <c r="L128" s="38"/>
      <c r="M128" s="38"/>
      <c r="N128" s="38"/>
      <c r="O128" s="38"/>
      <c r="P128" s="38"/>
      <c r="Q128" s="38"/>
      <c r="R128" s="38"/>
      <c r="S128" s="38"/>
      <c r="T128" s="38"/>
      <c r="U128" s="38"/>
    </row>
    <row r="129" ht="13.2" spans="1:21">
      <c r="A129" s="241"/>
      <c r="B129" s="127"/>
      <c r="C129" s="38"/>
      <c r="D129" s="38"/>
      <c r="E129" s="38"/>
      <c r="F129" s="38"/>
      <c r="G129" s="38"/>
      <c r="H129" s="38"/>
      <c r="I129" s="38"/>
      <c r="J129" s="38"/>
      <c r="K129" s="38"/>
      <c r="L129" s="38"/>
      <c r="M129" s="38"/>
      <c r="N129" s="38"/>
      <c r="O129" s="38"/>
      <c r="P129" s="38"/>
      <c r="Q129" s="38"/>
      <c r="R129" s="38"/>
      <c r="S129" s="38"/>
      <c r="T129" s="38"/>
      <c r="U129" s="38"/>
    </row>
    <row r="130" ht="13.2" spans="1:2">
      <c r="A130" s="323"/>
      <c r="B130" s="131"/>
    </row>
    <row r="131" ht="13.2" spans="1:2">
      <c r="A131" s="323"/>
      <c r="B131" s="131"/>
    </row>
    <row r="132" ht="13.2" spans="1:2">
      <c r="A132" s="323"/>
      <c r="B132" s="131"/>
    </row>
    <row r="133" ht="13.2" spans="1:2">
      <c r="A133" s="323"/>
      <c r="B133" s="131"/>
    </row>
    <row r="134" ht="13.2" spans="1:2">
      <c r="A134" s="323"/>
      <c r="B134" s="131"/>
    </row>
    <row r="135" ht="13.2" spans="1:2">
      <c r="A135" s="323"/>
      <c r="B135" s="131"/>
    </row>
    <row r="136" ht="13.2" spans="1:2">
      <c r="A136" s="323"/>
      <c r="B136" s="131"/>
    </row>
    <row r="137" ht="13.2" spans="1:2">
      <c r="A137" s="323"/>
      <c r="B137" s="131"/>
    </row>
    <row r="138" ht="13.2" spans="1:2">
      <c r="A138" s="323"/>
      <c r="B138" s="131"/>
    </row>
    <row r="139" ht="13.2" spans="1:2">
      <c r="A139" s="323"/>
      <c r="B139" s="131"/>
    </row>
    <row r="140" ht="13.2" spans="1:2">
      <c r="A140" s="323"/>
      <c r="B140" s="131"/>
    </row>
    <row r="141" ht="13.2" spans="1:2">
      <c r="A141" s="323"/>
      <c r="B141" s="131"/>
    </row>
    <row r="142" ht="13.2" spans="1:2">
      <c r="A142" s="323"/>
      <c r="B142" s="131"/>
    </row>
    <row r="143" ht="13.2" spans="1:2">
      <c r="A143" s="323"/>
      <c r="B143" s="131"/>
    </row>
    <row r="144" ht="13.2" spans="1:2">
      <c r="A144" s="323"/>
      <c r="B144" s="131"/>
    </row>
    <row r="145" ht="13.2" spans="1:2">
      <c r="A145" s="323"/>
      <c r="B145" s="131"/>
    </row>
    <row r="146" ht="13.2" spans="1:2">
      <c r="A146" s="323"/>
      <c r="B146" s="131"/>
    </row>
    <row r="147" ht="13.2" spans="1:2">
      <c r="A147" s="323"/>
      <c r="B147" s="131"/>
    </row>
    <row r="148" ht="13.2" spans="1:2">
      <c r="A148" s="323"/>
      <c r="B148" s="131"/>
    </row>
    <row r="149" ht="13.2" spans="1:2">
      <c r="A149" s="323"/>
      <c r="B149" s="131"/>
    </row>
    <row r="150" ht="13.2" spans="1:2">
      <c r="A150" s="323"/>
      <c r="B150" s="131"/>
    </row>
    <row r="151" ht="13.2" spans="1:2">
      <c r="A151" s="323"/>
      <c r="B151" s="131"/>
    </row>
    <row r="152" ht="13.2" spans="1:2">
      <c r="A152" s="323"/>
      <c r="B152" s="131"/>
    </row>
    <row r="153" ht="13.2" spans="1:2">
      <c r="A153" s="323"/>
      <c r="B153" s="131"/>
    </row>
    <row r="154" ht="13.2" spans="1:2">
      <c r="A154" s="323"/>
      <c r="B154" s="131"/>
    </row>
    <row r="155" ht="13.2" spans="1:2">
      <c r="A155" s="323"/>
      <c r="B155" s="131"/>
    </row>
    <row r="156" ht="13.2" spans="1:2">
      <c r="A156" s="323"/>
      <c r="B156" s="131"/>
    </row>
    <row r="157" ht="13.2" spans="1:2">
      <c r="A157" s="323"/>
      <c r="B157" s="131"/>
    </row>
    <row r="158" ht="13.2" spans="1:2">
      <c r="A158" s="323"/>
      <c r="B158" s="131"/>
    </row>
    <row r="159" ht="13.2" spans="1:2">
      <c r="A159" s="323"/>
      <c r="B159" s="131"/>
    </row>
    <row r="160" ht="13.2" spans="1:2">
      <c r="A160" s="323"/>
      <c r="B160" s="131"/>
    </row>
    <row r="161" ht="13.2" spans="1:2">
      <c r="A161" s="323"/>
      <c r="B161" s="131"/>
    </row>
    <row r="162" ht="13.2" spans="1:2">
      <c r="A162" s="323"/>
      <c r="B162" s="131"/>
    </row>
    <row r="163" ht="13.2" spans="1:2">
      <c r="A163" s="323"/>
      <c r="B163" s="131"/>
    </row>
    <row r="164" ht="13.2" spans="1:2">
      <c r="A164" s="323"/>
      <c r="B164" s="131"/>
    </row>
    <row r="165" ht="13.2" spans="1:2">
      <c r="A165" s="323"/>
      <c r="B165" s="131"/>
    </row>
    <row r="166" ht="13.2" spans="1:2">
      <c r="A166" s="323"/>
      <c r="B166" s="131"/>
    </row>
    <row r="167" ht="13.2" spans="1:2">
      <c r="A167" s="323"/>
      <c r="B167" s="131"/>
    </row>
    <row r="168" ht="13.2" spans="1:2">
      <c r="A168" s="323"/>
      <c r="B168" s="131"/>
    </row>
    <row r="169" ht="13.2" spans="1:2">
      <c r="A169" s="323"/>
      <c r="B169" s="131"/>
    </row>
    <row r="170" ht="13.2" spans="1:2">
      <c r="A170" s="323"/>
      <c r="B170" s="131"/>
    </row>
    <row r="171" ht="13.2" spans="1:2">
      <c r="A171" s="323"/>
      <c r="B171" s="131"/>
    </row>
    <row r="172" ht="13.2" spans="1:2">
      <c r="A172" s="323"/>
      <c r="B172" s="131"/>
    </row>
    <row r="173" ht="13.2" spans="1:2">
      <c r="A173" s="323"/>
      <c r="B173" s="131"/>
    </row>
    <row r="174" ht="13.2" spans="1:2">
      <c r="A174" s="323"/>
      <c r="B174" s="131"/>
    </row>
    <row r="175" ht="13.2" spans="1:2">
      <c r="A175" s="323"/>
      <c r="B175" s="131"/>
    </row>
    <row r="176" ht="13.2" spans="1:2">
      <c r="A176" s="323"/>
      <c r="B176" s="131"/>
    </row>
    <row r="177" ht="13.2" spans="1:2">
      <c r="A177" s="323"/>
      <c r="B177" s="131"/>
    </row>
    <row r="178" ht="13.2" spans="1:2">
      <c r="A178" s="323"/>
      <c r="B178" s="131"/>
    </row>
    <row r="179" ht="13.2" spans="1:2">
      <c r="A179" s="323"/>
      <c r="B179" s="131"/>
    </row>
    <row r="180" ht="13.2" spans="1:2">
      <c r="A180" s="323"/>
      <c r="B180" s="131"/>
    </row>
    <row r="181" ht="13.2" spans="1:2">
      <c r="A181" s="323"/>
      <c r="B181" s="131"/>
    </row>
    <row r="182" ht="13.2" spans="1:2">
      <c r="A182" s="323"/>
      <c r="B182" s="131"/>
    </row>
    <row r="183" ht="13.2" spans="1:2">
      <c r="A183" s="323"/>
      <c r="B183" s="131"/>
    </row>
    <row r="184" ht="13.2" spans="1:2">
      <c r="A184" s="323"/>
      <c r="B184" s="131"/>
    </row>
    <row r="185" ht="13.2" spans="1:2">
      <c r="A185" s="323"/>
      <c r="B185" s="131"/>
    </row>
    <row r="186" ht="13.2" spans="1:2">
      <c r="A186" s="323"/>
      <c r="B186" s="131"/>
    </row>
    <row r="187" ht="13.2" spans="1:2">
      <c r="A187" s="323"/>
      <c r="B187" s="131"/>
    </row>
    <row r="188" ht="13.2" spans="1:2">
      <c r="A188" s="323"/>
      <c r="B188" s="131"/>
    </row>
    <row r="189" ht="13.2" spans="1:2">
      <c r="A189" s="323"/>
      <c r="B189" s="131"/>
    </row>
    <row r="190" ht="13.2" spans="1:2">
      <c r="A190" s="323"/>
      <c r="B190" s="131"/>
    </row>
    <row r="191" ht="13.2" spans="1:2">
      <c r="A191" s="323"/>
      <c r="B191" s="131"/>
    </row>
    <row r="192" ht="13.2" spans="1:2">
      <c r="A192" s="323"/>
      <c r="B192" s="131"/>
    </row>
    <row r="193" ht="13.2" spans="1:2">
      <c r="A193" s="323"/>
      <c r="B193" s="131"/>
    </row>
    <row r="194" ht="13.2" spans="1:2">
      <c r="A194" s="323"/>
      <c r="B194" s="131"/>
    </row>
    <row r="195" ht="13.2" spans="1:2">
      <c r="A195" s="323"/>
      <c r="B195" s="131"/>
    </row>
    <row r="196" ht="13.2" spans="1:2">
      <c r="A196" s="323"/>
      <c r="B196" s="131"/>
    </row>
    <row r="197" ht="13.2" spans="1:2">
      <c r="A197" s="323"/>
      <c r="B197" s="131"/>
    </row>
    <row r="198" ht="13.2" spans="1:2">
      <c r="A198" s="323"/>
      <c r="B198" s="131"/>
    </row>
    <row r="199" ht="13.2" spans="1:2">
      <c r="A199" s="323"/>
      <c r="B199" s="131"/>
    </row>
    <row r="200" ht="13.2" spans="1:2">
      <c r="A200" s="323"/>
      <c r="B200" s="131"/>
    </row>
    <row r="201" ht="13.2" spans="1:2">
      <c r="A201" s="323"/>
      <c r="B201" s="131"/>
    </row>
    <row r="202" ht="13.2" spans="1:2">
      <c r="A202" s="323"/>
      <c r="B202" s="131"/>
    </row>
    <row r="203" ht="13.2" spans="1:2">
      <c r="A203" s="323"/>
      <c r="B203" s="131"/>
    </row>
    <row r="204" ht="13.2" spans="1:2">
      <c r="A204" s="323"/>
      <c r="B204" s="131"/>
    </row>
    <row r="205" ht="13.2" spans="1:2">
      <c r="A205" s="323"/>
      <c r="B205" s="131"/>
    </row>
    <row r="206" ht="13.2" spans="1:2">
      <c r="A206" s="323"/>
      <c r="B206" s="131"/>
    </row>
    <row r="207" ht="13.2" spans="1:2">
      <c r="A207" s="323"/>
      <c r="B207" s="131"/>
    </row>
    <row r="208" ht="13.2" spans="1:2">
      <c r="A208" s="323"/>
      <c r="B208" s="131"/>
    </row>
    <row r="209" ht="13.2" spans="1:2">
      <c r="A209" s="323"/>
      <c r="B209" s="131"/>
    </row>
    <row r="210" ht="13.2" spans="1:2">
      <c r="A210" s="323"/>
      <c r="B210" s="131"/>
    </row>
    <row r="211" ht="13.2" spans="1:2">
      <c r="A211" s="323"/>
      <c r="B211" s="131"/>
    </row>
    <row r="212" ht="13.2" spans="1:2">
      <c r="A212" s="323"/>
      <c r="B212" s="131"/>
    </row>
    <row r="213" ht="13.2" spans="1:2">
      <c r="A213" s="323"/>
      <c r="B213" s="131"/>
    </row>
    <row r="214" ht="13.2" spans="1:2">
      <c r="A214" s="323"/>
      <c r="B214" s="131"/>
    </row>
    <row r="215" ht="13.2" spans="1:2">
      <c r="A215" s="323"/>
      <c r="B215" s="131"/>
    </row>
    <row r="216" ht="13.2" spans="1:2">
      <c r="A216" s="323"/>
      <c r="B216" s="131"/>
    </row>
    <row r="217" ht="13.2" spans="1:2">
      <c r="A217" s="323"/>
      <c r="B217" s="131"/>
    </row>
    <row r="218" ht="13.2" spans="1:2">
      <c r="A218" s="323"/>
      <c r="B218" s="131"/>
    </row>
    <row r="219" ht="13.2" spans="1:2">
      <c r="A219" s="323"/>
      <c r="B219" s="131"/>
    </row>
    <row r="220" ht="13.2" spans="1:2">
      <c r="A220" s="323"/>
      <c r="B220" s="131"/>
    </row>
    <row r="221" ht="13.2" spans="1:2">
      <c r="A221" s="323"/>
      <c r="B221" s="131"/>
    </row>
    <row r="222" ht="13.2" spans="1:2">
      <c r="A222" s="323"/>
      <c r="B222" s="131"/>
    </row>
    <row r="223" ht="13.2" spans="1:2">
      <c r="A223" s="323"/>
      <c r="B223" s="131"/>
    </row>
    <row r="224" ht="13.2" spans="1:2">
      <c r="A224" s="323"/>
      <c r="B224" s="131"/>
    </row>
    <row r="225" ht="13.2" spans="1:2">
      <c r="A225" s="323"/>
      <c r="B225" s="131"/>
    </row>
    <row r="226" ht="13.2" spans="1:2">
      <c r="A226" s="323"/>
      <c r="B226" s="131"/>
    </row>
    <row r="227" ht="13.2" spans="1:2">
      <c r="A227" s="323"/>
      <c r="B227" s="131"/>
    </row>
    <row r="228" ht="13.2" spans="1:2">
      <c r="A228" s="323"/>
      <c r="B228" s="131"/>
    </row>
    <row r="229" ht="13.2" spans="1:2">
      <c r="A229" s="323"/>
      <c r="B229" s="131"/>
    </row>
    <row r="230" ht="13.2" spans="1:2">
      <c r="A230" s="323"/>
      <c r="B230" s="131"/>
    </row>
    <row r="231" ht="13.2" spans="1:2">
      <c r="A231" s="323"/>
      <c r="B231" s="131"/>
    </row>
    <row r="232" ht="13.2" spans="1:2">
      <c r="A232" s="323"/>
      <c r="B232" s="131"/>
    </row>
    <row r="233" ht="13.2" spans="1:2">
      <c r="A233" s="323"/>
      <c r="B233" s="131"/>
    </row>
    <row r="234" ht="13.2" spans="1:2">
      <c r="A234" s="323"/>
      <c r="B234" s="131"/>
    </row>
    <row r="235" ht="13.2" spans="1:2">
      <c r="A235" s="323"/>
      <c r="B235" s="131"/>
    </row>
    <row r="236" ht="13.2" spans="1:2">
      <c r="A236" s="323"/>
      <c r="B236" s="131"/>
    </row>
    <row r="237" ht="13.2" spans="1:2">
      <c r="A237" s="323"/>
      <c r="B237" s="131"/>
    </row>
    <row r="238" ht="13.2" spans="1:2">
      <c r="A238" s="323"/>
      <c r="B238" s="131"/>
    </row>
    <row r="239" ht="13.2" spans="1:2">
      <c r="A239" s="323"/>
      <c r="B239" s="131"/>
    </row>
    <row r="240" ht="13.2" spans="1:2">
      <c r="A240" s="323"/>
      <c r="B240" s="131"/>
    </row>
    <row r="241" ht="13.2" spans="1:2">
      <c r="A241" s="323"/>
      <c r="B241" s="131"/>
    </row>
    <row r="242" ht="13.2" spans="1:2">
      <c r="A242" s="323"/>
      <c r="B242" s="131"/>
    </row>
    <row r="243" ht="13.2" spans="1:2">
      <c r="A243" s="323"/>
      <c r="B243" s="131"/>
    </row>
    <row r="244" ht="13.2" spans="1:2">
      <c r="A244" s="323"/>
      <c r="B244" s="131"/>
    </row>
    <row r="245" ht="13.2" spans="1:2">
      <c r="A245" s="323"/>
      <c r="B245" s="131"/>
    </row>
    <row r="246" ht="13.2" spans="1:2">
      <c r="A246" s="323"/>
      <c r="B246" s="131"/>
    </row>
    <row r="247" ht="13.2" spans="1:2">
      <c r="A247" s="323"/>
      <c r="B247" s="131"/>
    </row>
    <row r="248" ht="13.2" spans="1:2">
      <c r="A248" s="323"/>
      <c r="B248" s="131"/>
    </row>
    <row r="249" ht="13.2" spans="1:2">
      <c r="A249" s="323"/>
      <c r="B249" s="131"/>
    </row>
    <row r="250" ht="13.2" spans="1:2">
      <c r="A250" s="323"/>
      <c r="B250" s="131"/>
    </row>
    <row r="251" ht="13.2" spans="1:2">
      <c r="A251" s="323"/>
      <c r="B251" s="131"/>
    </row>
    <row r="252" ht="13.2" spans="1:2">
      <c r="A252" s="323"/>
      <c r="B252" s="131"/>
    </row>
    <row r="253" ht="13.2" spans="1:2">
      <c r="A253" s="323"/>
      <c r="B253" s="131"/>
    </row>
    <row r="254" ht="13.2" spans="1:2">
      <c r="A254" s="323"/>
      <c r="B254" s="131"/>
    </row>
    <row r="255" ht="13.2" spans="1:2">
      <c r="A255" s="323"/>
      <c r="B255" s="131"/>
    </row>
    <row r="256" ht="13.2" spans="1:2">
      <c r="A256" s="323"/>
      <c r="B256" s="131"/>
    </row>
    <row r="257" ht="13.2" spans="1:2">
      <c r="A257" s="323"/>
      <c r="B257" s="131"/>
    </row>
    <row r="258" ht="13.2" spans="1:2">
      <c r="A258" s="323"/>
      <c r="B258" s="131"/>
    </row>
    <row r="259" ht="13.2" spans="1:2">
      <c r="A259" s="323"/>
      <c r="B259" s="131"/>
    </row>
    <row r="260" ht="13.2" spans="1:2">
      <c r="A260" s="323"/>
      <c r="B260" s="131"/>
    </row>
    <row r="261" ht="13.2" spans="1:2">
      <c r="A261" s="323"/>
      <c r="B261" s="131"/>
    </row>
    <row r="262" ht="13.2" spans="1:2">
      <c r="A262" s="323"/>
      <c r="B262" s="131"/>
    </row>
    <row r="263" ht="13.2" spans="1:2">
      <c r="A263" s="323"/>
      <c r="B263" s="131"/>
    </row>
    <row r="264" ht="13.2" spans="1:2">
      <c r="A264" s="323"/>
      <c r="B264" s="131"/>
    </row>
    <row r="265" ht="13.2" spans="1:2">
      <c r="A265" s="323"/>
      <c r="B265" s="131"/>
    </row>
    <row r="266" ht="13.2" spans="1:2">
      <c r="A266" s="323"/>
      <c r="B266" s="131"/>
    </row>
    <row r="267" ht="13.2" spans="1:2">
      <c r="A267" s="323"/>
      <c r="B267" s="131"/>
    </row>
    <row r="268" ht="13.2" spans="1:2">
      <c r="A268" s="323"/>
      <c r="B268" s="131"/>
    </row>
    <row r="269" ht="13.2" spans="1:2">
      <c r="A269" s="323"/>
      <c r="B269" s="131"/>
    </row>
    <row r="270" ht="13.2" spans="1:2">
      <c r="A270" s="323"/>
      <c r="B270" s="131"/>
    </row>
    <row r="271" ht="13.2" spans="1:2">
      <c r="A271" s="323"/>
      <c r="B271" s="131"/>
    </row>
    <row r="272" ht="13.2" spans="1:2">
      <c r="A272" s="323"/>
      <c r="B272" s="131"/>
    </row>
    <row r="273" ht="13.2" spans="1:2">
      <c r="A273" s="323"/>
      <c r="B273" s="131"/>
    </row>
    <row r="274" ht="13.2" spans="1:2">
      <c r="A274" s="323"/>
      <c r="B274" s="131"/>
    </row>
    <row r="275" ht="13.2" spans="1:2">
      <c r="A275" s="323"/>
      <c r="B275" s="131"/>
    </row>
    <row r="276" ht="13.2" spans="1:2">
      <c r="A276" s="323"/>
      <c r="B276" s="131"/>
    </row>
    <row r="277" ht="13.2" spans="1:2">
      <c r="A277" s="323"/>
      <c r="B277" s="131"/>
    </row>
    <row r="278" ht="13.2" spans="1:2">
      <c r="A278" s="323"/>
      <c r="B278" s="131"/>
    </row>
    <row r="279" ht="13.2" spans="1:2">
      <c r="A279" s="323"/>
      <c r="B279" s="131"/>
    </row>
    <row r="280" ht="13.2" spans="1:2">
      <c r="A280" s="323"/>
      <c r="B280" s="131"/>
    </row>
    <row r="281" ht="13.2" spans="1:2">
      <c r="A281" s="323"/>
      <c r="B281" s="131"/>
    </row>
    <row r="282" ht="13.2" spans="1:2">
      <c r="A282" s="323"/>
      <c r="B282" s="131"/>
    </row>
    <row r="283" ht="13.2" spans="1:2">
      <c r="A283" s="323"/>
      <c r="B283" s="131"/>
    </row>
    <row r="284" ht="13.2" spans="1:2">
      <c r="A284" s="323"/>
      <c r="B284" s="131"/>
    </row>
    <row r="285" ht="13.2" spans="1:2">
      <c r="A285" s="323"/>
      <c r="B285" s="131"/>
    </row>
    <row r="286" ht="13.2" spans="1:2">
      <c r="A286" s="323"/>
      <c r="B286" s="131"/>
    </row>
    <row r="287" ht="13.2" spans="1:2">
      <c r="A287" s="323"/>
      <c r="B287" s="131"/>
    </row>
    <row r="288" ht="13.2" spans="1:2">
      <c r="A288" s="323"/>
      <c r="B288" s="131"/>
    </row>
    <row r="289" ht="13.2" spans="1:2">
      <c r="A289" s="323"/>
      <c r="B289" s="131"/>
    </row>
    <row r="290" ht="13.2" spans="1:2">
      <c r="A290" s="323"/>
      <c r="B290" s="131"/>
    </row>
    <row r="291" ht="13.2" spans="1:2">
      <c r="A291" s="323"/>
      <c r="B291" s="131"/>
    </row>
    <row r="292" ht="13.2" spans="1:2">
      <c r="A292" s="323"/>
      <c r="B292" s="131"/>
    </row>
    <row r="293" ht="13.2" spans="1:2">
      <c r="A293" s="323"/>
      <c r="B293" s="131"/>
    </row>
    <row r="294" ht="13.2" spans="1:2">
      <c r="A294" s="323"/>
      <c r="B294" s="131"/>
    </row>
    <row r="295" ht="13.2" spans="1:2">
      <c r="A295" s="323"/>
      <c r="B295" s="131"/>
    </row>
    <row r="296" ht="13.2" spans="1:2">
      <c r="A296" s="323"/>
      <c r="B296" s="131"/>
    </row>
    <row r="297" ht="13.2" spans="1:2">
      <c r="A297" s="323"/>
      <c r="B297" s="131"/>
    </row>
    <row r="298" ht="13.2" spans="1:2">
      <c r="A298" s="323"/>
      <c r="B298" s="131"/>
    </row>
    <row r="299" ht="13.2" spans="1:2">
      <c r="A299" s="323"/>
      <c r="B299" s="131"/>
    </row>
    <row r="300" ht="13.2" spans="1:2">
      <c r="A300" s="323"/>
      <c r="B300" s="131"/>
    </row>
    <row r="301" ht="13.2" spans="1:2">
      <c r="A301" s="323"/>
      <c r="B301" s="131"/>
    </row>
    <row r="302" ht="13.2" spans="1:2">
      <c r="A302" s="323"/>
      <c r="B302" s="131"/>
    </row>
    <row r="303" ht="13.2" spans="1:2">
      <c r="A303" s="323"/>
      <c r="B303" s="131"/>
    </row>
    <row r="304" ht="13.2" spans="1:2">
      <c r="A304" s="323"/>
      <c r="B304" s="131"/>
    </row>
    <row r="305" ht="13.2" spans="1:2">
      <c r="A305" s="323"/>
      <c r="B305" s="131"/>
    </row>
    <row r="306" ht="13.2" spans="1:2">
      <c r="A306" s="323"/>
      <c r="B306" s="131"/>
    </row>
    <row r="307" ht="13.2" spans="1:2">
      <c r="A307" s="323"/>
      <c r="B307" s="131"/>
    </row>
    <row r="308" ht="13.2" spans="1:2">
      <c r="A308" s="323"/>
      <c r="B308" s="131"/>
    </row>
    <row r="309" ht="13.2" spans="1:2">
      <c r="A309" s="323"/>
      <c r="B309" s="131"/>
    </row>
    <row r="310" ht="13.2" spans="1:2">
      <c r="A310" s="323"/>
      <c r="B310" s="131"/>
    </row>
    <row r="311" ht="13.2" spans="1:2">
      <c r="A311" s="323"/>
      <c r="B311" s="131"/>
    </row>
    <row r="312" ht="13.2" spans="1:2">
      <c r="A312" s="323"/>
      <c r="B312" s="131"/>
    </row>
    <row r="313" ht="13.2" spans="1:2">
      <c r="A313" s="323"/>
      <c r="B313" s="131"/>
    </row>
    <row r="314" ht="13.2" spans="1:2">
      <c r="A314" s="323"/>
      <c r="B314" s="131"/>
    </row>
    <row r="315" ht="13.2" spans="1:2">
      <c r="A315" s="323"/>
      <c r="B315" s="131"/>
    </row>
    <row r="316" ht="13.2" spans="1:2">
      <c r="A316" s="323"/>
      <c r="B316" s="131"/>
    </row>
    <row r="317" ht="13.2" spans="1:2">
      <c r="A317" s="323"/>
      <c r="B317" s="131"/>
    </row>
    <row r="318" ht="13.2" spans="1:2">
      <c r="A318" s="323"/>
      <c r="B318" s="131"/>
    </row>
    <row r="319" ht="13.2" spans="1:2">
      <c r="A319" s="323"/>
      <c r="B319" s="131"/>
    </row>
    <row r="320" ht="13.2" spans="1:2">
      <c r="A320" s="323"/>
      <c r="B320" s="131"/>
    </row>
    <row r="321" ht="13.2" spans="1:2">
      <c r="A321" s="323"/>
      <c r="B321" s="131"/>
    </row>
    <row r="322" ht="13.2" spans="1:2">
      <c r="A322" s="323"/>
      <c r="B322" s="131"/>
    </row>
    <row r="323" ht="13.2" spans="1:2">
      <c r="A323" s="323"/>
      <c r="B323" s="131"/>
    </row>
    <row r="324" ht="13.2" spans="1:2">
      <c r="A324" s="323"/>
      <c r="B324" s="131"/>
    </row>
    <row r="325" ht="13.2" spans="1:2">
      <c r="A325" s="323"/>
      <c r="B325" s="131"/>
    </row>
    <row r="326" ht="13.2" spans="1:2">
      <c r="A326" s="323"/>
      <c r="B326" s="131"/>
    </row>
    <row r="327" ht="13.2" spans="1:2">
      <c r="A327" s="323"/>
      <c r="B327" s="131"/>
    </row>
    <row r="328" ht="13.2" spans="1:2">
      <c r="A328" s="323"/>
      <c r="B328" s="131"/>
    </row>
    <row r="329" ht="13.2" spans="1:2">
      <c r="A329" s="323"/>
      <c r="B329" s="131"/>
    </row>
    <row r="330" ht="13.2" spans="1:2">
      <c r="A330" s="323"/>
      <c r="B330" s="131"/>
    </row>
    <row r="331" ht="13.2" spans="1:2">
      <c r="A331" s="323"/>
      <c r="B331" s="131"/>
    </row>
    <row r="332" ht="13.2" spans="1:2">
      <c r="A332" s="323"/>
      <c r="B332" s="131"/>
    </row>
    <row r="333" ht="13.2" spans="1:2">
      <c r="A333" s="323"/>
      <c r="B333" s="131"/>
    </row>
    <row r="334" ht="13.2" spans="1:2">
      <c r="A334" s="323"/>
      <c r="B334" s="131"/>
    </row>
    <row r="335" ht="13.2" spans="1:2">
      <c r="A335" s="323"/>
      <c r="B335" s="131"/>
    </row>
    <row r="336" ht="13.2" spans="1:2">
      <c r="A336" s="323"/>
      <c r="B336" s="131"/>
    </row>
    <row r="337" ht="13.2" spans="1:2">
      <c r="A337" s="323"/>
      <c r="B337" s="131"/>
    </row>
    <row r="338" ht="13.2" spans="1:2">
      <c r="A338" s="323"/>
      <c r="B338" s="131"/>
    </row>
    <row r="339" ht="13.2" spans="1:2">
      <c r="A339" s="323"/>
      <c r="B339" s="131"/>
    </row>
    <row r="340" ht="13.2" spans="1:2">
      <c r="A340" s="323"/>
      <c r="B340" s="131"/>
    </row>
    <row r="341" ht="13.2" spans="1:2">
      <c r="A341" s="323"/>
      <c r="B341" s="131"/>
    </row>
    <row r="342" ht="13.2" spans="1:2">
      <c r="A342" s="323"/>
      <c r="B342" s="131"/>
    </row>
    <row r="343" ht="13.2" spans="1:2">
      <c r="A343" s="323"/>
      <c r="B343" s="131"/>
    </row>
    <row r="344" ht="13.2" spans="1:2">
      <c r="A344" s="323"/>
      <c r="B344" s="131"/>
    </row>
    <row r="345" ht="13.2" spans="1:2">
      <c r="A345" s="323"/>
      <c r="B345" s="131"/>
    </row>
    <row r="346" ht="13.2" spans="1:2">
      <c r="A346" s="323"/>
      <c r="B346" s="131"/>
    </row>
    <row r="347" ht="13.2" spans="1:2">
      <c r="A347" s="323"/>
      <c r="B347" s="131"/>
    </row>
    <row r="348" ht="13.2" spans="1:2">
      <c r="A348" s="323"/>
      <c r="B348" s="131"/>
    </row>
    <row r="349" ht="13.2" spans="1:2">
      <c r="A349" s="323"/>
      <c r="B349" s="131"/>
    </row>
    <row r="350" ht="13.2" spans="1:2">
      <c r="A350" s="323"/>
      <c r="B350" s="131"/>
    </row>
    <row r="351" ht="13.2" spans="1:2">
      <c r="A351" s="323"/>
      <c r="B351" s="131"/>
    </row>
    <row r="352" ht="13.2" spans="1:2">
      <c r="A352" s="323"/>
      <c r="B352" s="131"/>
    </row>
    <row r="353" ht="13.2" spans="1:2">
      <c r="A353" s="323"/>
      <c r="B353" s="131"/>
    </row>
    <row r="354" ht="13.2" spans="1:2">
      <c r="A354" s="323"/>
      <c r="B354" s="131"/>
    </row>
    <row r="355" ht="13.2" spans="1:2">
      <c r="A355" s="323"/>
      <c r="B355" s="131"/>
    </row>
    <row r="356" ht="13.2" spans="1:2">
      <c r="A356" s="323"/>
      <c r="B356" s="131"/>
    </row>
    <row r="357" ht="13.2" spans="1:2">
      <c r="A357" s="323"/>
      <c r="B357" s="131"/>
    </row>
    <row r="358" ht="13.2" spans="1:2">
      <c r="A358" s="323"/>
      <c r="B358" s="131"/>
    </row>
    <row r="359" ht="13.2" spans="1:2">
      <c r="A359" s="323"/>
      <c r="B359" s="131"/>
    </row>
    <row r="360" ht="13.2" spans="1:2">
      <c r="A360" s="323"/>
      <c r="B360" s="131"/>
    </row>
    <row r="361" ht="13.2" spans="1:2">
      <c r="A361" s="323"/>
      <c r="B361" s="131"/>
    </row>
    <row r="362" ht="13.2" spans="1:2">
      <c r="A362" s="323"/>
      <c r="B362" s="131"/>
    </row>
    <row r="363" ht="13.2" spans="1:2">
      <c r="A363" s="323"/>
      <c r="B363" s="131"/>
    </row>
    <row r="364" ht="13.2" spans="1:2">
      <c r="A364" s="323"/>
      <c r="B364" s="131"/>
    </row>
    <row r="365" ht="13.2" spans="1:2">
      <c r="A365" s="323"/>
      <c r="B365" s="131"/>
    </row>
    <row r="366" ht="13.2" spans="1:2">
      <c r="A366" s="323"/>
      <c r="B366" s="131"/>
    </row>
    <row r="367" ht="13.2" spans="1:2">
      <c r="A367" s="323"/>
      <c r="B367" s="131"/>
    </row>
    <row r="368" ht="13.2" spans="1:2">
      <c r="A368" s="323"/>
      <c r="B368" s="131"/>
    </row>
    <row r="369" ht="13.2" spans="1:2">
      <c r="A369" s="323"/>
      <c r="B369" s="131"/>
    </row>
    <row r="370" ht="13.2" spans="1:2">
      <c r="A370" s="323"/>
      <c r="B370" s="131"/>
    </row>
    <row r="371" ht="13.2" spans="1:2">
      <c r="A371" s="323"/>
      <c r="B371" s="131"/>
    </row>
    <row r="372" ht="13.2" spans="1:2">
      <c r="A372" s="323"/>
      <c r="B372" s="131"/>
    </row>
    <row r="373" ht="13.2" spans="1:2">
      <c r="A373" s="323"/>
      <c r="B373" s="131"/>
    </row>
    <row r="374" ht="13.2" spans="1:2">
      <c r="A374" s="323"/>
      <c r="B374" s="131"/>
    </row>
    <row r="375" ht="13.2" spans="1:2">
      <c r="A375" s="323"/>
      <c r="B375" s="131"/>
    </row>
    <row r="376" ht="13.2" spans="1:2">
      <c r="A376" s="323"/>
      <c r="B376" s="131"/>
    </row>
    <row r="377" ht="13.2" spans="1:2">
      <c r="A377" s="323"/>
      <c r="B377" s="131"/>
    </row>
    <row r="378" ht="13.2" spans="1:2">
      <c r="A378" s="323"/>
      <c r="B378" s="131"/>
    </row>
    <row r="379" ht="13.2" spans="1:2">
      <c r="A379" s="323"/>
      <c r="B379" s="131"/>
    </row>
    <row r="380" ht="13.2" spans="1:2">
      <c r="A380" s="323"/>
      <c r="B380" s="131"/>
    </row>
    <row r="381" ht="13.2" spans="1:2">
      <c r="A381" s="323"/>
      <c r="B381" s="131"/>
    </row>
    <row r="382" ht="13.2" spans="1:2">
      <c r="A382" s="323"/>
      <c r="B382" s="131"/>
    </row>
    <row r="383" ht="13.2" spans="1:2">
      <c r="A383" s="323"/>
      <c r="B383" s="131"/>
    </row>
    <row r="384" ht="13.2" spans="1:2">
      <c r="A384" s="323"/>
      <c r="B384" s="131"/>
    </row>
    <row r="385" ht="13.2" spans="1:2">
      <c r="A385" s="323"/>
      <c r="B385" s="131"/>
    </row>
    <row r="386" ht="13.2" spans="1:2">
      <c r="A386" s="323"/>
      <c r="B386" s="131"/>
    </row>
    <row r="387" ht="13.2" spans="1:2">
      <c r="A387" s="323"/>
      <c r="B387" s="131"/>
    </row>
    <row r="388" ht="13.2" spans="1:2">
      <c r="A388" s="323"/>
      <c r="B388" s="131"/>
    </row>
    <row r="389" ht="13.2" spans="1:2">
      <c r="A389" s="323"/>
      <c r="B389" s="131"/>
    </row>
    <row r="390" ht="13.2" spans="1:2">
      <c r="A390" s="323"/>
      <c r="B390" s="131"/>
    </row>
    <row r="391" ht="13.2" spans="1:2">
      <c r="A391" s="323"/>
      <c r="B391" s="131"/>
    </row>
    <row r="392" ht="13.2" spans="1:2">
      <c r="A392" s="323"/>
      <c r="B392" s="131"/>
    </row>
    <row r="393" ht="13.2" spans="1:2">
      <c r="A393" s="323"/>
      <c r="B393" s="131"/>
    </row>
    <row r="394" ht="13.2" spans="1:2">
      <c r="A394" s="323"/>
      <c r="B394" s="131"/>
    </row>
    <row r="395" ht="13.2" spans="1:2">
      <c r="A395" s="323"/>
      <c r="B395" s="131"/>
    </row>
    <row r="396" ht="13.2" spans="1:2">
      <c r="A396" s="323"/>
      <c r="B396" s="131"/>
    </row>
    <row r="397" ht="13.2" spans="1:2">
      <c r="A397" s="323"/>
      <c r="B397" s="131"/>
    </row>
    <row r="398" ht="13.2" spans="1:2">
      <c r="A398" s="323"/>
      <c r="B398" s="131"/>
    </row>
    <row r="399" ht="13.2" spans="1:2">
      <c r="A399" s="323"/>
      <c r="B399" s="131"/>
    </row>
    <row r="400" ht="13.2" spans="1:2">
      <c r="A400" s="323"/>
      <c r="B400" s="131"/>
    </row>
    <row r="401" ht="13.2" spans="1:2">
      <c r="A401" s="323"/>
      <c r="B401" s="131"/>
    </row>
    <row r="402" ht="13.2" spans="1:2">
      <c r="A402" s="323"/>
      <c r="B402" s="131"/>
    </row>
    <row r="403" ht="13.2" spans="1:2">
      <c r="A403" s="323"/>
      <c r="B403" s="131"/>
    </row>
    <row r="404" ht="13.2" spans="1:2">
      <c r="A404" s="323"/>
      <c r="B404" s="131"/>
    </row>
    <row r="405" ht="13.2" spans="1:2">
      <c r="A405" s="323"/>
      <c r="B405" s="131"/>
    </row>
    <row r="406" ht="13.2" spans="1:2">
      <c r="A406" s="323"/>
      <c r="B406" s="131"/>
    </row>
    <row r="407" ht="13.2" spans="1:2">
      <c r="A407" s="323"/>
      <c r="B407" s="131"/>
    </row>
    <row r="408" ht="13.2" spans="1:2">
      <c r="A408" s="323"/>
      <c r="B408" s="131"/>
    </row>
    <row r="409" ht="13.2" spans="1:2">
      <c r="A409" s="323"/>
      <c r="B409" s="131"/>
    </row>
    <row r="410" ht="13.2" spans="1:2">
      <c r="A410" s="323"/>
      <c r="B410" s="131"/>
    </row>
    <row r="411" ht="13.2" spans="1:2">
      <c r="A411" s="323"/>
      <c r="B411" s="131"/>
    </row>
    <row r="412" ht="13.2" spans="1:2">
      <c r="A412" s="323"/>
      <c r="B412" s="131"/>
    </row>
    <row r="413" ht="13.2" spans="1:2">
      <c r="A413" s="323"/>
      <c r="B413" s="131"/>
    </row>
    <row r="414" ht="13.2" spans="1:2">
      <c r="A414" s="323"/>
      <c r="B414" s="131"/>
    </row>
    <row r="415" ht="13.2" spans="1:2">
      <c r="A415" s="323"/>
      <c r="B415" s="131"/>
    </row>
    <row r="416" ht="13.2" spans="1:2">
      <c r="A416" s="323"/>
      <c r="B416" s="131"/>
    </row>
    <row r="417" ht="13.2" spans="1:2">
      <c r="A417" s="323"/>
      <c r="B417" s="131"/>
    </row>
    <row r="418" ht="13.2" spans="1:2">
      <c r="A418" s="323"/>
      <c r="B418" s="131"/>
    </row>
    <row r="419" ht="13.2" spans="1:2">
      <c r="A419" s="323"/>
      <c r="B419" s="131"/>
    </row>
    <row r="420" ht="13.2" spans="1:2">
      <c r="A420" s="323"/>
      <c r="B420" s="131"/>
    </row>
    <row r="421" ht="13.2" spans="1:2">
      <c r="A421" s="323"/>
      <c r="B421" s="131"/>
    </row>
    <row r="422" ht="13.2" spans="1:2">
      <c r="A422" s="323"/>
      <c r="B422" s="131"/>
    </row>
    <row r="423" ht="13.2" spans="1:2">
      <c r="A423" s="323"/>
      <c r="B423" s="131"/>
    </row>
    <row r="424" ht="13.2" spans="1:2">
      <c r="A424" s="323"/>
      <c r="B424" s="131"/>
    </row>
    <row r="425" ht="13.2" spans="1:2">
      <c r="A425" s="323"/>
      <c r="B425" s="131"/>
    </row>
    <row r="426" ht="13.2" spans="1:2">
      <c r="A426" s="323"/>
      <c r="B426" s="131"/>
    </row>
    <row r="427" ht="13.2" spans="1:2">
      <c r="A427" s="323"/>
      <c r="B427" s="131"/>
    </row>
    <row r="428" ht="13.2" spans="1:2">
      <c r="A428" s="323"/>
      <c r="B428" s="131"/>
    </row>
    <row r="429" ht="13.2" spans="1:2">
      <c r="A429" s="323"/>
      <c r="B429" s="131"/>
    </row>
    <row r="430" ht="13.2" spans="1:2">
      <c r="A430" s="323"/>
      <c r="B430" s="131"/>
    </row>
    <row r="431" ht="13.2" spans="1:2">
      <c r="A431" s="323"/>
      <c r="B431" s="131"/>
    </row>
    <row r="432" ht="13.2" spans="1:2">
      <c r="A432" s="323"/>
      <c r="B432" s="131"/>
    </row>
    <row r="433" ht="13.2" spans="1:2">
      <c r="A433" s="323"/>
      <c r="B433" s="131"/>
    </row>
    <row r="434" ht="13.2" spans="1:2">
      <c r="A434" s="323"/>
      <c r="B434" s="131"/>
    </row>
    <row r="435" ht="13.2" spans="1:2">
      <c r="A435" s="323"/>
      <c r="B435" s="131"/>
    </row>
    <row r="436" ht="13.2" spans="1:2">
      <c r="A436" s="323"/>
      <c r="B436" s="131"/>
    </row>
    <row r="437" ht="13.2" spans="1:2">
      <c r="A437" s="323"/>
      <c r="B437" s="131"/>
    </row>
    <row r="438" ht="13.2" spans="1:2">
      <c r="A438" s="323"/>
      <c r="B438" s="131"/>
    </row>
    <row r="439" ht="13.2" spans="1:2">
      <c r="A439" s="323"/>
      <c r="B439" s="131"/>
    </row>
    <row r="440" ht="13.2" spans="1:2">
      <c r="A440" s="323"/>
      <c r="B440" s="131"/>
    </row>
    <row r="441" ht="13.2" spans="1:2">
      <c r="A441" s="323"/>
      <c r="B441" s="131"/>
    </row>
    <row r="442" ht="13.2" spans="1:2">
      <c r="A442" s="323"/>
      <c r="B442" s="131"/>
    </row>
    <row r="443" ht="13.2" spans="1:2">
      <c r="A443" s="323"/>
      <c r="B443" s="131"/>
    </row>
    <row r="444" ht="13.2" spans="1:2">
      <c r="A444" s="323"/>
      <c r="B444" s="131"/>
    </row>
    <row r="445" ht="13.2" spans="1:2">
      <c r="A445" s="323"/>
      <c r="B445" s="131"/>
    </row>
    <row r="446" ht="13.2" spans="1:2">
      <c r="A446" s="323"/>
      <c r="B446" s="131"/>
    </row>
    <row r="447" ht="13.2" spans="1:2">
      <c r="A447" s="323"/>
      <c r="B447" s="131"/>
    </row>
    <row r="448" ht="13.2" spans="1:2">
      <c r="A448" s="323"/>
      <c r="B448" s="131"/>
    </row>
    <row r="449" ht="13.2" spans="1:2">
      <c r="A449" s="323"/>
      <c r="B449" s="131"/>
    </row>
    <row r="450" ht="13.2" spans="1:2">
      <c r="A450" s="323"/>
      <c r="B450" s="131"/>
    </row>
    <row r="451" ht="13.2" spans="1:2">
      <c r="A451" s="323"/>
      <c r="B451" s="131"/>
    </row>
    <row r="452" ht="13.2" spans="1:2">
      <c r="A452" s="323"/>
      <c r="B452" s="131"/>
    </row>
    <row r="453" ht="13.2" spans="1:2">
      <c r="A453" s="323"/>
      <c r="B453" s="131"/>
    </row>
    <row r="454" ht="13.2" spans="1:2">
      <c r="A454" s="323"/>
      <c r="B454" s="131"/>
    </row>
    <row r="455" ht="13.2" spans="1:2">
      <c r="A455" s="323"/>
      <c r="B455" s="131"/>
    </row>
    <row r="456" ht="13.2" spans="1:2">
      <c r="A456" s="323"/>
      <c r="B456" s="131"/>
    </row>
    <row r="457" ht="13.2" spans="1:2">
      <c r="A457" s="323"/>
      <c r="B457" s="131"/>
    </row>
    <row r="458" ht="13.2" spans="1:2">
      <c r="A458" s="323"/>
      <c r="B458" s="131"/>
    </row>
    <row r="459" ht="13.2" spans="1:2">
      <c r="A459" s="323"/>
      <c r="B459" s="131"/>
    </row>
    <row r="460" ht="13.2" spans="1:2">
      <c r="A460" s="323"/>
      <c r="B460" s="131"/>
    </row>
    <row r="461" ht="13.2" spans="1:2">
      <c r="A461" s="323"/>
      <c r="B461" s="131"/>
    </row>
    <row r="462" ht="13.2" spans="1:2">
      <c r="A462" s="323"/>
      <c r="B462" s="131"/>
    </row>
    <row r="463" ht="13.2" spans="1:2">
      <c r="A463" s="323"/>
      <c r="B463" s="131"/>
    </row>
    <row r="464" ht="13.2" spans="1:2">
      <c r="A464" s="323"/>
      <c r="B464" s="131"/>
    </row>
    <row r="465" ht="13.2" spans="1:2">
      <c r="A465" s="323"/>
      <c r="B465" s="131"/>
    </row>
    <row r="466" ht="13.2" spans="1:2">
      <c r="A466" s="323"/>
      <c r="B466" s="131"/>
    </row>
    <row r="467" ht="13.2" spans="1:2">
      <c r="A467" s="323"/>
      <c r="B467" s="131"/>
    </row>
    <row r="468" ht="13.2" spans="1:2">
      <c r="A468" s="323"/>
      <c r="B468" s="131"/>
    </row>
    <row r="469" ht="13.2" spans="1:2">
      <c r="A469" s="323"/>
      <c r="B469" s="131"/>
    </row>
    <row r="470" ht="13.2" spans="1:2">
      <c r="A470" s="323"/>
      <c r="B470" s="131"/>
    </row>
    <row r="471" ht="13.2" spans="1:2">
      <c r="A471" s="323"/>
      <c r="B471" s="131"/>
    </row>
    <row r="472" ht="13.2" spans="1:2">
      <c r="A472" s="323"/>
      <c r="B472" s="131"/>
    </row>
    <row r="473" ht="13.2" spans="1:2">
      <c r="A473" s="323"/>
      <c r="B473" s="131"/>
    </row>
    <row r="474" ht="13.2" spans="1:2">
      <c r="A474" s="323"/>
      <c r="B474" s="131"/>
    </row>
    <row r="475" ht="13.2" spans="1:2">
      <c r="A475" s="323"/>
      <c r="B475" s="131"/>
    </row>
    <row r="476" ht="13.2" spans="1:2">
      <c r="A476" s="323"/>
      <c r="B476" s="131"/>
    </row>
    <row r="477" ht="13.2" spans="1:2">
      <c r="A477" s="323"/>
      <c r="B477" s="131"/>
    </row>
    <row r="478" ht="13.2" spans="1:2">
      <c r="A478" s="323"/>
      <c r="B478" s="131"/>
    </row>
    <row r="479" ht="13.2" spans="1:2">
      <c r="A479" s="323"/>
      <c r="B479" s="131"/>
    </row>
    <row r="480" ht="13.2" spans="1:2">
      <c r="A480" s="323"/>
      <c r="B480" s="131"/>
    </row>
    <row r="481" ht="13.2" spans="1:2">
      <c r="A481" s="323"/>
      <c r="B481" s="131"/>
    </row>
    <row r="482" ht="13.2" spans="1:2">
      <c r="A482" s="323"/>
      <c r="B482" s="131"/>
    </row>
    <row r="483" ht="13.2" spans="1:2">
      <c r="A483" s="323"/>
      <c r="B483" s="131"/>
    </row>
    <row r="484" ht="13.2" spans="1:2">
      <c r="A484" s="323"/>
      <c r="B484" s="131"/>
    </row>
    <row r="485" ht="13.2" spans="1:2">
      <c r="A485" s="323"/>
      <c r="B485" s="131"/>
    </row>
    <row r="486" ht="13.2" spans="1:2">
      <c r="A486" s="323"/>
      <c r="B486" s="131"/>
    </row>
    <row r="487" ht="13.2" spans="1:2">
      <c r="A487" s="323"/>
      <c r="B487" s="131"/>
    </row>
    <row r="488" ht="13.2" spans="1:2">
      <c r="A488" s="323"/>
      <c r="B488" s="131"/>
    </row>
    <row r="489" ht="13.2" spans="1:2">
      <c r="A489" s="323"/>
      <c r="B489" s="131"/>
    </row>
    <row r="490" ht="13.2" spans="1:2">
      <c r="A490" s="323"/>
      <c r="B490" s="131"/>
    </row>
    <row r="491" ht="13.2" spans="1:2">
      <c r="A491" s="323"/>
      <c r="B491" s="131"/>
    </row>
    <row r="492" ht="13.2" spans="1:2">
      <c r="A492" s="323"/>
      <c r="B492" s="131"/>
    </row>
    <row r="493" ht="13.2" spans="1:2">
      <c r="A493" s="323"/>
      <c r="B493" s="131"/>
    </row>
    <row r="494" ht="13.2" spans="1:2">
      <c r="A494" s="323"/>
      <c r="B494" s="131"/>
    </row>
    <row r="495" ht="13.2" spans="1:2">
      <c r="A495" s="323"/>
      <c r="B495" s="131"/>
    </row>
    <row r="496" ht="13.2" spans="1:2">
      <c r="A496" s="323"/>
      <c r="B496" s="131"/>
    </row>
    <row r="497" ht="13.2" spans="1:2">
      <c r="A497" s="323"/>
      <c r="B497" s="131"/>
    </row>
    <row r="498" ht="13.2" spans="1:2">
      <c r="A498" s="323"/>
      <c r="B498" s="131"/>
    </row>
    <row r="499" ht="13.2" spans="1:2">
      <c r="A499" s="323"/>
      <c r="B499" s="131"/>
    </row>
    <row r="500" ht="13.2" spans="1:2">
      <c r="A500" s="323"/>
      <c r="B500" s="131"/>
    </row>
    <row r="501" ht="13.2" spans="1:2">
      <c r="A501" s="323"/>
      <c r="B501" s="131"/>
    </row>
    <row r="502" ht="13.2" spans="1:2">
      <c r="A502" s="323"/>
      <c r="B502" s="131"/>
    </row>
    <row r="503" ht="13.2" spans="1:2">
      <c r="A503" s="323"/>
      <c r="B503" s="131"/>
    </row>
    <row r="504" ht="13.2" spans="1:2">
      <c r="A504" s="323"/>
      <c r="B504" s="131"/>
    </row>
    <row r="505" ht="13.2" spans="1:2">
      <c r="A505" s="323"/>
      <c r="B505" s="131"/>
    </row>
    <row r="506" ht="13.2" spans="1:2">
      <c r="A506" s="323"/>
      <c r="B506" s="131"/>
    </row>
    <row r="507" ht="13.2" spans="1:2">
      <c r="A507" s="323"/>
      <c r="B507" s="131"/>
    </row>
    <row r="508" ht="13.2" spans="1:2">
      <c r="A508" s="323"/>
      <c r="B508" s="131"/>
    </row>
    <row r="509" ht="13.2" spans="1:2">
      <c r="A509" s="323"/>
      <c r="B509" s="131"/>
    </row>
    <row r="510" ht="13.2" spans="1:2">
      <c r="A510" s="323"/>
      <c r="B510" s="131"/>
    </row>
    <row r="511" ht="13.2" spans="1:2">
      <c r="A511" s="323"/>
      <c r="B511" s="131"/>
    </row>
    <row r="512" ht="13.2" spans="1:2">
      <c r="A512" s="323"/>
      <c r="B512" s="131"/>
    </row>
    <row r="513" ht="13.2" spans="1:2">
      <c r="A513" s="323"/>
      <c r="B513" s="131"/>
    </row>
    <row r="514" ht="13.2" spans="1:2">
      <c r="A514" s="323"/>
      <c r="B514" s="131"/>
    </row>
    <row r="515" ht="13.2" spans="1:2">
      <c r="A515" s="323"/>
      <c r="B515" s="131"/>
    </row>
    <row r="516" ht="13.2" spans="1:2">
      <c r="A516" s="323"/>
      <c r="B516" s="131"/>
    </row>
    <row r="517" ht="13.2" spans="1:2">
      <c r="A517" s="323"/>
      <c r="B517" s="131"/>
    </row>
    <row r="518" ht="13.2" spans="1:2">
      <c r="A518" s="323"/>
      <c r="B518" s="131"/>
    </row>
    <row r="519" ht="13.2" spans="1:2">
      <c r="A519" s="323"/>
      <c r="B519" s="131"/>
    </row>
    <row r="520" ht="13.2" spans="1:2">
      <c r="A520" s="323"/>
      <c r="B520" s="131"/>
    </row>
    <row r="521" ht="13.2" spans="1:2">
      <c r="A521" s="323"/>
      <c r="B521" s="131"/>
    </row>
    <row r="522" ht="13.2" spans="1:2">
      <c r="A522" s="323"/>
      <c r="B522" s="131"/>
    </row>
    <row r="523" ht="13.2" spans="1:2">
      <c r="A523" s="323"/>
      <c r="B523" s="131"/>
    </row>
    <row r="524" ht="13.2" spans="1:2">
      <c r="A524" s="323"/>
      <c r="B524" s="131"/>
    </row>
    <row r="525" ht="13.2" spans="1:2">
      <c r="A525" s="323"/>
      <c r="B525" s="131"/>
    </row>
    <row r="526" ht="13.2" spans="1:2">
      <c r="A526" s="323"/>
      <c r="B526" s="131"/>
    </row>
    <row r="527" ht="13.2" spans="1:2">
      <c r="A527" s="323"/>
      <c r="B527" s="131"/>
    </row>
    <row r="528" ht="13.2" spans="1:2">
      <c r="A528" s="323"/>
      <c r="B528" s="131"/>
    </row>
    <row r="529" ht="13.2" spans="1:2">
      <c r="A529" s="323"/>
      <c r="B529" s="131"/>
    </row>
    <row r="530" ht="13.2" spans="1:2">
      <c r="A530" s="323"/>
      <c r="B530" s="131"/>
    </row>
    <row r="531" ht="13.2" spans="1:2">
      <c r="A531" s="323"/>
      <c r="B531" s="131"/>
    </row>
    <row r="532" ht="13.2" spans="1:2">
      <c r="A532" s="323"/>
      <c r="B532" s="131"/>
    </row>
    <row r="533" ht="13.2" spans="1:2">
      <c r="A533" s="323"/>
      <c r="B533" s="131"/>
    </row>
    <row r="534" ht="13.2" spans="1:2">
      <c r="A534" s="323"/>
      <c r="B534" s="131"/>
    </row>
    <row r="535" ht="13.2" spans="1:2">
      <c r="A535" s="323"/>
      <c r="B535" s="131"/>
    </row>
    <row r="536" ht="13.2" spans="1:2">
      <c r="A536" s="323"/>
      <c r="B536" s="131"/>
    </row>
    <row r="537" ht="13.2" spans="1:2">
      <c r="A537" s="323"/>
      <c r="B537" s="131"/>
    </row>
    <row r="538" ht="13.2" spans="1:2">
      <c r="A538" s="323"/>
      <c r="B538" s="131"/>
    </row>
    <row r="539" ht="13.2" spans="1:2">
      <c r="A539" s="323"/>
      <c r="B539" s="131"/>
    </row>
    <row r="540" ht="13.2" spans="1:2">
      <c r="A540" s="323"/>
      <c r="B540" s="131"/>
    </row>
    <row r="541" ht="13.2" spans="1:2">
      <c r="A541" s="323"/>
      <c r="B541" s="131"/>
    </row>
    <row r="542" ht="13.2" spans="1:2">
      <c r="A542" s="323"/>
      <c r="B542" s="131"/>
    </row>
    <row r="543" ht="13.2" spans="1:2">
      <c r="A543" s="323"/>
      <c r="B543" s="131"/>
    </row>
    <row r="544" ht="13.2" spans="1:2">
      <c r="A544" s="323"/>
      <c r="B544" s="131"/>
    </row>
    <row r="545" ht="13.2" spans="1:2">
      <c r="A545" s="323"/>
      <c r="B545" s="131"/>
    </row>
    <row r="546" ht="13.2" spans="1:2">
      <c r="A546" s="323"/>
      <c r="B546" s="131"/>
    </row>
    <row r="547" ht="13.2" spans="1:2">
      <c r="A547" s="323"/>
      <c r="B547" s="131"/>
    </row>
    <row r="548" ht="13.2" spans="1:2">
      <c r="A548" s="323"/>
      <c r="B548" s="131"/>
    </row>
    <row r="549" ht="13.2" spans="1:2">
      <c r="A549" s="323"/>
      <c r="B549" s="131"/>
    </row>
    <row r="550" ht="13.2" spans="1:2">
      <c r="A550" s="323"/>
      <c r="B550" s="131"/>
    </row>
    <row r="551" ht="13.2" spans="1:2">
      <c r="A551" s="323"/>
      <c r="B551" s="131"/>
    </row>
    <row r="552" ht="13.2" spans="1:2">
      <c r="A552" s="323"/>
      <c r="B552" s="131"/>
    </row>
    <row r="553" ht="13.2" spans="1:2">
      <c r="A553" s="323"/>
      <c r="B553" s="131"/>
    </row>
    <row r="554" ht="13.2" spans="1:2">
      <c r="A554" s="323"/>
      <c r="B554" s="131"/>
    </row>
    <row r="555" ht="13.2" spans="1:2">
      <c r="A555" s="323"/>
      <c r="B555" s="131"/>
    </row>
    <row r="556" ht="13.2" spans="1:2">
      <c r="A556" s="323"/>
      <c r="B556" s="131"/>
    </row>
    <row r="557" ht="13.2" spans="1:2">
      <c r="A557" s="323"/>
      <c r="B557" s="131"/>
    </row>
    <row r="558" ht="13.2" spans="1:2">
      <c r="A558" s="323"/>
      <c r="B558" s="131"/>
    </row>
    <row r="559" ht="13.2" spans="1:2">
      <c r="A559" s="323"/>
      <c r="B559" s="131"/>
    </row>
    <row r="560" ht="13.2" spans="1:2">
      <c r="A560" s="323"/>
      <c r="B560" s="131"/>
    </row>
    <row r="561" ht="13.2" spans="1:2">
      <c r="A561" s="323"/>
      <c r="B561" s="131"/>
    </row>
    <row r="562" ht="13.2" spans="1:2">
      <c r="A562" s="323"/>
      <c r="B562" s="131"/>
    </row>
    <row r="563" ht="13.2" spans="1:2">
      <c r="A563" s="323"/>
      <c r="B563" s="131"/>
    </row>
    <row r="564" ht="13.2" spans="1:2">
      <c r="A564" s="323"/>
      <c r="B564" s="131"/>
    </row>
    <row r="565" ht="13.2" spans="1:2">
      <c r="A565" s="323"/>
      <c r="B565" s="131"/>
    </row>
    <row r="566" ht="13.2" spans="1:2">
      <c r="A566" s="323"/>
      <c r="B566" s="131"/>
    </row>
    <row r="567" ht="13.2" spans="1:2">
      <c r="A567" s="323"/>
      <c r="B567" s="131"/>
    </row>
    <row r="568" ht="13.2" spans="1:2">
      <c r="A568" s="323"/>
      <c r="B568" s="131"/>
    </row>
    <row r="569" ht="13.2" spans="1:2">
      <c r="A569" s="323"/>
      <c r="B569" s="131"/>
    </row>
    <row r="570" ht="13.2" spans="1:2">
      <c r="A570" s="323"/>
      <c r="B570" s="131"/>
    </row>
    <row r="571" ht="13.2" spans="1:2">
      <c r="A571" s="323"/>
      <c r="B571" s="131"/>
    </row>
    <row r="572" ht="13.2" spans="1:2">
      <c r="A572" s="323"/>
      <c r="B572" s="131"/>
    </row>
    <row r="573" ht="13.2" spans="1:2">
      <c r="A573" s="323"/>
      <c r="B573" s="131"/>
    </row>
    <row r="574" ht="13.2" spans="1:2">
      <c r="A574" s="323"/>
      <c r="B574" s="131"/>
    </row>
    <row r="575" ht="13.2" spans="1:2">
      <c r="A575" s="323"/>
      <c r="B575" s="131"/>
    </row>
    <row r="576" ht="13.2" spans="1:2">
      <c r="A576" s="323"/>
      <c r="B576" s="131"/>
    </row>
    <row r="577" ht="13.2" spans="1:2">
      <c r="A577" s="323"/>
      <c r="B577" s="131"/>
    </row>
    <row r="578" ht="13.2" spans="1:2">
      <c r="A578" s="323"/>
      <c r="B578" s="131"/>
    </row>
    <row r="579" ht="13.2" spans="1:2">
      <c r="A579" s="323"/>
      <c r="B579" s="131"/>
    </row>
    <row r="580" ht="13.2" spans="1:2">
      <c r="A580" s="323"/>
      <c r="B580" s="131"/>
    </row>
    <row r="581" ht="13.2" spans="1:2">
      <c r="A581" s="323"/>
      <c r="B581" s="131"/>
    </row>
    <row r="582" ht="13.2" spans="1:2">
      <c r="A582" s="323"/>
      <c r="B582" s="131"/>
    </row>
    <row r="583" ht="13.2" spans="1:2">
      <c r="A583" s="323"/>
      <c r="B583" s="131"/>
    </row>
    <row r="584" ht="13.2" spans="1:2">
      <c r="A584" s="323"/>
      <c r="B584" s="131"/>
    </row>
    <row r="585" ht="13.2" spans="1:2">
      <c r="A585" s="323"/>
      <c r="B585" s="131"/>
    </row>
    <row r="586" ht="13.2" spans="1:2">
      <c r="A586" s="323"/>
      <c r="B586" s="131"/>
    </row>
    <row r="587" ht="13.2" spans="1:2">
      <c r="A587" s="323"/>
      <c r="B587" s="131"/>
    </row>
    <row r="588" ht="13.2" spans="1:2">
      <c r="A588" s="323"/>
      <c r="B588" s="131"/>
    </row>
    <row r="589" ht="13.2" spans="1:2">
      <c r="A589" s="323"/>
      <c r="B589" s="131"/>
    </row>
    <row r="590" ht="13.2" spans="1:2">
      <c r="A590" s="323"/>
      <c r="B590" s="131"/>
    </row>
    <row r="591" ht="13.2" spans="1:2">
      <c r="A591" s="323"/>
      <c r="B591" s="131"/>
    </row>
    <row r="592" ht="13.2" spans="1:2">
      <c r="A592" s="323"/>
      <c r="B592" s="131"/>
    </row>
    <row r="593" ht="13.2" spans="1:2">
      <c r="A593" s="323"/>
      <c r="B593" s="131"/>
    </row>
    <row r="594" ht="13.2" spans="1:2">
      <c r="A594" s="323"/>
      <c r="B594" s="131"/>
    </row>
    <row r="595" ht="13.2" spans="1:2">
      <c r="A595" s="323"/>
      <c r="B595" s="131"/>
    </row>
    <row r="596" ht="13.2" spans="1:2">
      <c r="A596" s="323"/>
      <c r="B596" s="131"/>
    </row>
    <row r="597" ht="13.2" spans="1:2">
      <c r="A597" s="323"/>
      <c r="B597" s="131"/>
    </row>
    <row r="598" ht="13.2" spans="1:2">
      <c r="A598" s="323"/>
      <c r="B598" s="131"/>
    </row>
    <row r="599" ht="13.2" spans="1:2">
      <c r="A599" s="323"/>
      <c r="B599" s="131"/>
    </row>
    <row r="600" ht="13.2" spans="1:2">
      <c r="A600" s="323"/>
      <c r="B600" s="131"/>
    </row>
    <row r="601" ht="13.2" spans="1:2">
      <c r="A601" s="323"/>
      <c r="B601" s="131"/>
    </row>
    <row r="602" ht="13.2" spans="1:2">
      <c r="A602" s="323"/>
      <c r="B602" s="131"/>
    </row>
    <row r="603" ht="13.2" spans="1:2">
      <c r="A603" s="323"/>
      <c r="B603" s="131"/>
    </row>
    <row r="604" ht="13.2" spans="1:2">
      <c r="A604" s="323"/>
      <c r="B604" s="131"/>
    </row>
    <row r="605" ht="13.2" spans="1:2">
      <c r="A605" s="323"/>
      <c r="B605" s="131"/>
    </row>
    <row r="606" ht="13.2" spans="1:2">
      <c r="A606" s="323"/>
      <c r="B606" s="131"/>
    </row>
    <row r="607" ht="13.2" spans="1:2">
      <c r="A607" s="323"/>
      <c r="B607" s="131"/>
    </row>
    <row r="608" ht="13.2" spans="1:2">
      <c r="A608" s="323"/>
      <c r="B608" s="131"/>
    </row>
    <row r="609" ht="13.2" spans="1:2">
      <c r="A609" s="323"/>
      <c r="B609" s="131"/>
    </row>
    <row r="610" ht="13.2" spans="1:2">
      <c r="A610" s="323"/>
      <c r="B610" s="131"/>
    </row>
    <row r="611" ht="13.2" spans="1:2">
      <c r="A611" s="323"/>
      <c r="B611" s="131"/>
    </row>
    <row r="612" ht="13.2" spans="1:2">
      <c r="A612" s="323"/>
      <c r="B612" s="131"/>
    </row>
    <row r="613" ht="13.2" spans="1:2">
      <c r="A613" s="323"/>
      <c r="B613" s="131"/>
    </row>
    <row r="614" ht="13.2" spans="1:2">
      <c r="A614" s="323"/>
      <c r="B614" s="131"/>
    </row>
    <row r="615" ht="13.2" spans="1:2">
      <c r="A615" s="323"/>
      <c r="B615" s="131"/>
    </row>
    <row r="616" ht="13.2" spans="1:2">
      <c r="A616" s="323"/>
      <c r="B616" s="131"/>
    </row>
    <row r="617" ht="13.2" spans="1:2">
      <c r="A617" s="323"/>
      <c r="B617" s="131"/>
    </row>
    <row r="618" ht="13.2" spans="1:2">
      <c r="A618" s="323"/>
      <c r="B618" s="131"/>
    </row>
    <row r="619" ht="13.2" spans="1:2">
      <c r="A619" s="323"/>
      <c r="B619" s="131"/>
    </row>
    <row r="620" ht="13.2" spans="1:2">
      <c r="A620" s="323"/>
      <c r="B620" s="131"/>
    </row>
    <row r="621" ht="13.2" spans="1:2">
      <c r="A621" s="323"/>
      <c r="B621" s="131"/>
    </row>
    <row r="622" ht="13.2" spans="1:2">
      <c r="A622" s="323"/>
      <c r="B622" s="131"/>
    </row>
    <row r="623" ht="13.2" spans="1:2">
      <c r="A623" s="323"/>
      <c r="B623" s="131"/>
    </row>
    <row r="624" ht="13.2" spans="1:2">
      <c r="A624" s="323"/>
      <c r="B624" s="131"/>
    </row>
    <row r="625" ht="13.2" spans="1:2">
      <c r="A625" s="323"/>
      <c r="B625" s="131"/>
    </row>
    <row r="626" ht="13.2" spans="1:2">
      <c r="A626" s="323"/>
      <c r="B626" s="131"/>
    </row>
    <row r="627" ht="13.2" spans="1:2">
      <c r="A627" s="323"/>
      <c r="B627" s="131"/>
    </row>
    <row r="628" ht="13.2" spans="1:2">
      <c r="A628" s="323"/>
      <c r="B628" s="131"/>
    </row>
    <row r="629" ht="13.2" spans="1:2">
      <c r="A629" s="323"/>
      <c r="B629" s="131"/>
    </row>
    <row r="630" ht="13.2" spans="1:2">
      <c r="A630" s="323"/>
      <c r="B630" s="131"/>
    </row>
    <row r="631" ht="13.2" spans="1:2">
      <c r="A631" s="323"/>
      <c r="B631" s="131"/>
    </row>
    <row r="632" ht="13.2" spans="1:2">
      <c r="A632" s="323"/>
      <c r="B632" s="131"/>
    </row>
    <row r="633" ht="13.2" spans="1:2">
      <c r="A633" s="323"/>
      <c r="B633" s="131"/>
    </row>
    <row r="634" ht="13.2" spans="1:2">
      <c r="A634" s="323"/>
      <c r="B634" s="131"/>
    </row>
    <row r="635" ht="13.2" spans="1:2">
      <c r="A635" s="323"/>
      <c r="B635" s="131"/>
    </row>
    <row r="636" ht="13.2" spans="1:2">
      <c r="A636" s="323"/>
      <c r="B636" s="131"/>
    </row>
    <row r="637" ht="13.2" spans="1:2">
      <c r="A637" s="323"/>
      <c r="B637" s="131"/>
    </row>
    <row r="638" ht="13.2" spans="1:2">
      <c r="A638" s="323"/>
      <c r="B638" s="131"/>
    </row>
    <row r="639" ht="13.2" spans="1:2">
      <c r="A639" s="323"/>
      <c r="B639" s="131"/>
    </row>
    <row r="640" ht="13.2" spans="1:2">
      <c r="A640" s="323"/>
      <c r="B640" s="131"/>
    </row>
    <row r="641" ht="13.2" spans="1:2">
      <c r="A641" s="323"/>
      <c r="B641" s="131"/>
    </row>
    <row r="642" ht="13.2" spans="1:2">
      <c r="A642" s="323"/>
      <c r="B642" s="131"/>
    </row>
    <row r="643" ht="13.2" spans="1:2">
      <c r="A643" s="323"/>
      <c r="B643" s="131"/>
    </row>
    <row r="644" ht="13.2" spans="1:2">
      <c r="A644" s="323"/>
      <c r="B644" s="131"/>
    </row>
    <row r="645" ht="13.2" spans="1:2">
      <c r="A645" s="323"/>
      <c r="B645" s="131"/>
    </row>
    <row r="646" ht="13.2" spans="1:2">
      <c r="A646" s="323"/>
      <c r="B646" s="131"/>
    </row>
    <row r="647" ht="13.2" spans="1:2">
      <c r="A647" s="323"/>
      <c r="B647" s="131"/>
    </row>
    <row r="648" ht="13.2" spans="1:2">
      <c r="A648" s="323"/>
      <c r="B648" s="131"/>
    </row>
    <row r="649" ht="13.2" spans="1:2">
      <c r="A649" s="323"/>
      <c r="B649" s="131"/>
    </row>
    <row r="650" ht="13.2" spans="1:2">
      <c r="A650" s="323"/>
      <c r="B650" s="131"/>
    </row>
    <row r="651" ht="13.2" spans="1:2">
      <c r="A651" s="323"/>
      <c r="B651" s="131"/>
    </row>
    <row r="652" ht="13.2" spans="1:2">
      <c r="A652" s="323"/>
      <c r="B652" s="131"/>
    </row>
    <row r="653" ht="13.2" spans="1:2">
      <c r="A653" s="323"/>
      <c r="B653" s="131"/>
    </row>
    <row r="654" ht="13.2" spans="1:2">
      <c r="A654" s="323"/>
      <c r="B654" s="131"/>
    </row>
    <row r="655" ht="13.2" spans="1:2">
      <c r="A655" s="323"/>
      <c r="B655" s="131"/>
    </row>
    <row r="656" ht="13.2" spans="1:2">
      <c r="A656" s="323"/>
      <c r="B656" s="131"/>
    </row>
    <row r="657" ht="13.2" spans="1:2">
      <c r="A657" s="323"/>
      <c r="B657" s="131"/>
    </row>
    <row r="658" ht="13.2" spans="1:2">
      <c r="A658" s="323"/>
      <c r="B658" s="131"/>
    </row>
    <row r="659" ht="13.2" spans="1:2">
      <c r="A659" s="323"/>
      <c r="B659" s="131"/>
    </row>
    <row r="660" ht="13.2" spans="1:2">
      <c r="A660" s="323"/>
      <c r="B660" s="131"/>
    </row>
    <row r="661" ht="13.2" spans="1:2">
      <c r="A661" s="323"/>
      <c r="B661" s="131"/>
    </row>
    <row r="662" ht="13.2" spans="1:2">
      <c r="A662" s="323"/>
      <c r="B662" s="131"/>
    </row>
    <row r="663" ht="13.2" spans="1:2">
      <c r="A663" s="323"/>
      <c r="B663" s="131"/>
    </row>
    <row r="664" ht="13.2" spans="1:2">
      <c r="A664" s="323"/>
      <c r="B664" s="131"/>
    </row>
    <row r="665" ht="13.2" spans="1:2">
      <c r="A665" s="323"/>
      <c r="B665" s="131"/>
    </row>
    <row r="666" ht="13.2" spans="1:2">
      <c r="A666" s="323"/>
      <c r="B666" s="131"/>
    </row>
    <row r="667" ht="13.2" spans="1:2">
      <c r="A667" s="323"/>
      <c r="B667" s="131"/>
    </row>
    <row r="668" ht="13.2" spans="1:2">
      <c r="A668" s="323"/>
      <c r="B668" s="131"/>
    </row>
    <row r="669" ht="13.2" spans="1:2">
      <c r="A669" s="323"/>
      <c r="B669" s="131"/>
    </row>
    <row r="670" ht="13.2" spans="1:2">
      <c r="A670" s="323"/>
      <c r="B670" s="131"/>
    </row>
    <row r="671" ht="13.2" spans="1:2">
      <c r="A671" s="323"/>
      <c r="B671" s="131"/>
    </row>
    <row r="672" ht="13.2" spans="1:2">
      <c r="A672" s="323"/>
      <c r="B672" s="131"/>
    </row>
    <row r="673" ht="13.2" spans="1:2">
      <c r="A673" s="323"/>
      <c r="B673" s="131"/>
    </row>
    <row r="674" ht="13.2" spans="1:2">
      <c r="A674" s="323"/>
      <c r="B674" s="131"/>
    </row>
    <row r="675" ht="13.2" spans="1:2">
      <c r="A675" s="323"/>
      <c r="B675" s="131"/>
    </row>
    <row r="676" ht="13.2" spans="1:2">
      <c r="A676" s="323"/>
      <c r="B676" s="131"/>
    </row>
    <row r="677" ht="13.2" spans="1:2">
      <c r="A677" s="323"/>
      <c r="B677" s="131"/>
    </row>
    <row r="678" ht="13.2" spans="1:2">
      <c r="A678" s="323"/>
      <c r="B678" s="131"/>
    </row>
    <row r="679" ht="13.2" spans="1:2">
      <c r="A679" s="323"/>
      <c r="B679" s="131"/>
    </row>
    <row r="680" ht="13.2" spans="1:2">
      <c r="A680" s="323"/>
      <c r="B680" s="131"/>
    </row>
    <row r="681" ht="13.2" spans="1:2">
      <c r="A681" s="323"/>
      <c r="B681" s="131"/>
    </row>
    <row r="682" ht="13.2" spans="1:2">
      <c r="A682" s="323"/>
      <c r="B682" s="131"/>
    </row>
    <row r="683" ht="13.2" spans="1:2">
      <c r="A683" s="323"/>
      <c r="B683" s="131"/>
    </row>
    <row r="684" ht="13.2" spans="1:2">
      <c r="A684" s="323"/>
      <c r="B684" s="131"/>
    </row>
    <row r="685" ht="13.2" spans="1:2">
      <c r="A685" s="323"/>
      <c r="B685" s="131"/>
    </row>
    <row r="686" ht="13.2" spans="1:2">
      <c r="A686" s="323"/>
      <c r="B686" s="131"/>
    </row>
    <row r="687" ht="13.2" spans="1:2">
      <c r="A687" s="323"/>
      <c r="B687" s="131"/>
    </row>
    <row r="688" ht="13.2" spans="1:2">
      <c r="A688" s="323"/>
      <c r="B688" s="131"/>
    </row>
    <row r="689" ht="13.2" spans="1:2">
      <c r="A689" s="323"/>
      <c r="B689" s="131"/>
    </row>
    <row r="690" ht="13.2" spans="1:2">
      <c r="A690" s="323"/>
      <c r="B690" s="131"/>
    </row>
    <row r="691" ht="13.2" spans="1:2">
      <c r="A691" s="323"/>
      <c r="B691" s="131"/>
    </row>
    <row r="692" ht="13.2" spans="1:2">
      <c r="A692" s="323"/>
      <c r="B692" s="131"/>
    </row>
    <row r="693" ht="13.2" spans="1:2">
      <c r="A693" s="323"/>
      <c r="B693" s="131"/>
    </row>
    <row r="694" ht="13.2" spans="1:2">
      <c r="A694" s="323"/>
      <c r="B694" s="131"/>
    </row>
    <row r="695" ht="13.2" spans="1:2">
      <c r="A695" s="323"/>
      <c r="B695" s="131"/>
    </row>
    <row r="696" ht="13.2" spans="1:2">
      <c r="A696" s="323"/>
      <c r="B696" s="131"/>
    </row>
    <row r="697" ht="13.2" spans="1:2">
      <c r="A697" s="323"/>
      <c r="B697" s="131"/>
    </row>
    <row r="698" ht="13.2" spans="1:2">
      <c r="A698" s="323"/>
      <c r="B698" s="131"/>
    </row>
    <row r="699" ht="13.2" spans="1:2">
      <c r="A699" s="323"/>
      <c r="B699" s="131"/>
    </row>
    <row r="700" ht="13.2" spans="1:2">
      <c r="A700" s="323"/>
      <c r="B700" s="131"/>
    </row>
    <row r="701" ht="13.2" spans="1:2">
      <c r="A701" s="323"/>
      <c r="B701" s="131"/>
    </row>
    <row r="702" ht="13.2" spans="1:2">
      <c r="A702" s="323"/>
      <c r="B702" s="131"/>
    </row>
    <row r="703" ht="13.2" spans="1:2">
      <c r="A703" s="323"/>
      <c r="B703" s="131"/>
    </row>
    <row r="704" ht="13.2" spans="1:2">
      <c r="A704" s="323"/>
      <c r="B704" s="131"/>
    </row>
    <row r="705" ht="13.2" spans="1:2">
      <c r="A705" s="323"/>
      <c r="B705" s="131"/>
    </row>
    <row r="706" ht="13.2" spans="1:2">
      <c r="A706" s="323"/>
      <c r="B706" s="131"/>
    </row>
    <row r="707" ht="13.2" spans="1:2">
      <c r="A707" s="323"/>
      <c r="B707" s="131"/>
    </row>
    <row r="708" ht="13.2" spans="1:2">
      <c r="A708" s="323"/>
      <c r="B708" s="131"/>
    </row>
    <row r="709" ht="13.2" spans="1:2">
      <c r="A709" s="323"/>
      <c r="B709" s="131"/>
    </row>
    <row r="710" ht="13.2" spans="1:2">
      <c r="A710" s="323"/>
      <c r="B710" s="131"/>
    </row>
    <row r="711" ht="13.2" spans="1:2">
      <c r="A711" s="323"/>
      <c r="B711" s="131"/>
    </row>
    <row r="712" ht="13.2" spans="1:2">
      <c r="A712" s="323"/>
      <c r="B712" s="131"/>
    </row>
    <row r="713" ht="13.2" spans="1:2">
      <c r="A713" s="323"/>
      <c r="B713" s="131"/>
    </row>
    <row r="714" ht="13.2" spans="1:2">
      <c r="A714" s="323"/>
      <c r="B714" s="131"/>
    </row>
    <row r="715" ht="13.2" spans="1:2">
      <c r="A715" s="323"/>
      <c r="B715" s="131"/>
    </row>
    <row r="716" ht="13.2" spans="1:2">
      <c r="A716" s="323"/>
      <c r="B716" s="131"/>
    </row>
    <row r="717" ht="13.2" spans="1:2">
      <c r="A717" s="323"/>
      <c r="B717" s="131"/>
    </row>
    <row r="718" ht="13.2" spans="1:2">
      <c r="A718" s="323"/>
      <c r="B718" s="131"/>
    </row>
    <row r="719" ht="13.2" spans="1:2">
      <c r="A719" s="323"/>
      <c r="B719" s="131"/>
    </row>
    <row r="720" ht="13.2" spans="1:2">
      <c r="A720" s="323"/>
      <c r="B720" s="131"/>
    </row>
    <row r="721" ht="13.2" spans="1:2">
      <c r="A721" s="323"/>
      <c r="B721" s="131"/>
    </row>
    <row r="722" ht="13.2" spans="1:2">
      <c r="A722" s="323"/>
      <c r="B722" s="131"/>
    </row>
    <row r="723" ht="13.2" spans="1:2">
      <c r="A723" s="323"/>
      <c r="B723" s="131"/>
    </row>
    <row r="724" ht="13.2" spans="1:2">
      <c r="A724" s="323"/>
      <c r="B724" s="131"/>
    </row>
    <row r="725" ht="13.2" spans="1:2">
      <c r="A725" s="323"/>
      <c r="B725" s="131"/>
    </row>
    <row r="726" ht="13.2" spans="1:2">
      <c r="A726" s="323"/>
      <c r="B726" s="131"/>
    </row>
    <row r="727" ht="13.2" spans="1:2">
      <c r="A727" s="323"/>
      <c r="B727" s="131"/>
    </row>
    <row r="728" ht="13.2" spans="1:2">
      <c r="A728" s="323"/>
      <c r="B728" s="131"/>
    </row>
    <row r="729" ht="13.2" spans="1:2">
      <c r="A729" s="323"/>
      <c r="B729" s="131"/>
    </row>
    <row r="730" ht="13.2" spans="1:2">
      <c r="A730" s="323"/>
      <c r="B730" s="131"/>
    </row>
    <row r="731" ht="13.2" spans="1:2">
      <c r="A731" s="323"/>
      <c r="B731" s="131"/>
    </row>
    <row r="732" ht="13.2" spans="1:2">
      <c r="A732" s="323"/>
      <c r="B732" s="131"/>
    </row>
    <row r="733" ht="13.2" spans="1:2">
      <c r="A733" s="323"/>
      <c r="B733" s="131"/>
    </row>
    <row r="734" ht="13.2" spans="1:2">
      <c r="A734" s="323"/>
      <c r="B734" s="131"/>
    </row>
    <row r="735" ht="13.2" spans="1:2">
      <c r="A735" s="323"/>
      <c r="B735" s="131"/>
    </row>
    <row r="736" ht="13.2" spans="1:2">
      <c r="A736" s="323"/>
      <c r="B736" s="131"/>
    </row>
    <row r="737" ht="13.2" spans="1:2">
      <c r="A737" s="323"/>
      <c r="B737" s="131"/>
    </row>
    <row r="738" ht="13.2" spans="1:2">
      <c r="A738" s="323"/>
      <c r="B738" s="131"/>
    </row>
    <row r="739" ht="13.2" spans="1:2">
      <c r="A739" s="323"/>
      <c r="B739" s="131"/>
    </row>
    <row r="740" ht="13.2" spans="1:2">
      <c r="A740" s="323"/>
      <c r="B740" s="131"/>
    </row>
    <row r="741" ht="13.2" spans="1:2">
      <c r="A741" s="323"/>
      <c r="B741" s="131"/>
    </row>
    <row r="742" ht="13.2" spans="1:2">
      <c r="A742" s="323"/>
      <c r="B742" s="131"/>
    </row>
    <row r="743" ht="13.2" spans="1:2">
      <c r="A743" s="323"/>
      <c r="B743" s="131"/>
    </row>
    <row r="744" ht="13.2" spans="1:2">
      <c r="A744" s="323"/>
      <c r="B744" s="131"/>
    </row>
    <row r="745" ht="13.2" spans="1:2">
      <c r="A745" s="323"/>
      <c r="B745" s="131"/>
    </row>
    <row r="746" ht="13.2" spans="1:2">
      <c r="A746" s="323"/>
      <c r="B746" s="131"/>
    </row>
    <row r="747" ht="13.2" spans="1:2">
      <c r="A747" s="323"/>
      <c r="B747" s="131"/>
    </row>
    <row r="748" ht="13.2" spans="1:2">
      <c r="A748" s="323"/>
      <c r="B748" s="131"/>
    </row>
    <row r="749" ht="13.2" spans="1:2">
      <c r="A749" s="323"/>
      <c r="B749" s="131"/>
    </row>
    <row r="750" ht="13.2" spans="1:2">
      <c r="A750" s="323"/>
      <c r="B750" s="131"/>
    </row>
    <row r="751" ht="13.2" spans="1:2">
      <c r="A751" s="323"/>
      <c r="B751" s="131"/>
    </row>
    <row r="752" ht="13.2" spans="1:2">
      <c r="A752" s="323"/>
      <c r="B752" s="131"/>
    </row>
    <row r="753" ht="13.2" spans="1:2">
      <c r="A753" s="323"/>
      <c r="B753" s="131"/>
    </row>
    <row r="754" ht="13.2" spans="1:2">
      <c r="A754" s="323"/>
      <c r="B754" s="131"/>
    </row>
    <row r="755" ht="13.2" spans="1:2">
      <c r="A755" s="323"/>
      <c r="B755" s="131"/>
    </row>
    <row r="756" ht="13.2" spans="1:2">
      <c r="A756" s="323"/>
      <c r="B756" s="131"/>
    </row>
    <row r="757" ht="13.2" spans="1:2">
      <c r="A757" s="323"/>
      <c r="B757" s="131"/>
    </row>
    <row r="758" ht="13.2" spans="1:2">
      <c r="A758" s="323"/>
      <c r="B758" s="131"/>
    </row>
    <row r="759" ht="13.2" spans="1:2">
      <c r="A759" s="323"/>
      <c r="B759" s="131"/>
    </row>
    <row r="760" ht="13.2" spans="1:2">
      <c r="A760" s="323"/>
      <c r="B760" s="131"/>
    </row>
    <row r="761" ht="13.2" spans="1:2">
      <c r="A761" s="323"/>
      <c r="B761" s="131"/>
    </row>
    <row r="762" ht="13.2" spans="1:2">
      <c r="A762" s="323"/>
      <c r="B762" s="131"/>
    </row>
    <row r="763" ht="13.2" spans="1:2">
      <c r="A763" s="323"/>
      <c r="B763" s="131"/>
    </row>
    <row r="764" ht="13.2" spans="1:2">
      <c r="A764" s="323"/>
      <c r="B764" s="131"/>
    </row>
    <row r="765" ht="13.2" spans="1:2">
      <c r="A765" s="323"/>
      <c r="B765" s="131"/>
    </row>
    <row r="766" ht="13.2" spans="1:2">
      <c r="A766" s="323"/>
      <c r="B766" s="131"/>
    </row>
    <row r="767" ht="13.2" spans="1:2">
      <c r="A767" s="323"/>
      <c r="B767" s="131"/>
    </row>
    <row r="768" ht="13.2" spans="1:2">
      <c r="A768" s="323"/>
      <c r="B768" s="131"/>
    </row>
    <row r="769" ht="13.2" spans="1:2">
      <c r="A769" s="323"/>
      <c r="B769" s="131"/>
    </row>
    <row r="770" ht="13.2" spans="1:2">
      <c r="A770" s="323"/>
      <c r="B770" s="131"/>
    </row>
    <row r="771" ht="13.2" spans="1:2">
      <c r="A771" s="323"/>
      <c r="B771" s="131"/>
    </row>
    <row r="772" ht="13.2" spans="1:2">
      <c r="A772" s="323"/>
      <c r="B772" s="131"/>
    </row>
    <row r="773" ht="13.2" spans="1:2">
      <c r="A773" s="323"/>
      <c r="B773" s="131"/>
    </row>
    <row r="774" ht="13.2" spans="1:2">
      <c r="A774" s="323"/>
      <c r="B774" s="131"/>
    </row>
    <row r="775" ht="13.2" spans="1:2">
      <c r="A775" s="323"/>
      <c r="B775" s="131"/>
    </row>
    <row r="776" ht="13.2" spans="1:2">
      <c r="A776" s="323"/>
      <c r="B776" s="131"/>
    </row>
    <row r="777" ht="13.2" spans="1:2">
      <c r="A777" s="323"/>
      <c r="B777" s="131"/>
    </row>
    <row r="778" ht="13.2" spans="1:2">
      <c r="A778" s="323"/>
      <c r="B778" s="131"/>
    </row>
    <row r="779" ht="13.2" spans="1:2">
      <c r="A779" s="323"/>
      <c r="B779" s="131"/>
    </row>
    <row r="780" ht="13.2" spans="1:2">
      <c r="A780" s="323"/>
      <c r="B780" s="131"/>
    </row>
    <row r="781" ht="13.2" spans="1:2">
      <c r="A781" s="323"/>
      <c r="B781" s="131"/>
    </row>
    <row r="782" ht="13.2" spans="1:2">
      <c r="A782" s="323"/>
      <c r="B782" s="131"/>
    </row>
    <row r="783" ht="13.2" spans="1:2">
      <c r="A783" s="323"/>
      <c r="B783" s="131"/>
    </row>
    <row r="784" ht="13.2" spans="1:2">
      <c r="A784" s="323"/>
      <c r="B784" s="131"/>
    </row>
    <row r="785" ht="13.2" spans="1:2">
      <c r="A785" s="323"/>
      <c r="B785" s="131"/>
    </row>
    <row r="786" ht="13.2" spans="1:2">
      <c r="A786" s="323"/>
      <c r="B786" s="131"/>
    </row>
    <row r="787" ht="13.2" spans="1:2">
      <c r="A787" s="323"/>
      <c r="B787" s="131"/>
    </row>
    <row r="788" ht="13.2" spans="1:2">
      <c r="A788" s="323"/>
      <c r="B788" s="131"/>
    </row>
    <row r="789" ht="13.2" spans="1:2">
      <c r="A789" s="323"/>
      <c r="B789" s="131"/>
    </row>
    <row r="790" ht="13.2" spans="1:2">
      <c r="A790" s="323"/>
      <c r="B790" s="131"/>
    </row>
    <row r="791" ht="13.2" spans="1:2">
      <c r="A791" s="323"/>
      <c r="B791" s="131"/>
    </row>
    <row r="792" ht="13.2" spans="1:2">
      <c r="A792" s="323"/>
      <c r="B792" s="131"/>
    </row>
    <row r="793" ht="13.2" spans="1:2">
      <c r="A793" s="323"/>
      <c r="B793" s="131"/>
    </row>
    <row r="794" ht="13.2" spans="1:2">
      <c r="A794" s="323"/>
      <c r="B794" s="131"/>
    </row>
    <row r="795" ht="13.2" spans="1:2">
      <c r="A795" s="323"/>
      <c r="B795" s="131"/>
    </row>
    <row r="796" ht="13.2" spans="1:2">
      <c r="A796" s="323"/>
      <c r="B796" s="131"/>
    </row>
    <row r="797" ht="13.2" spans="1:2">
      <c r="A797" s="323"/>
      <c r="B797" s="131"/>
    </row>
    <row r="798" ht="13.2" spans="1:2">
      <c r="A798" s="323"/>
      <c r="B798" s="131"/>
    </row>
    <row r="799" ht="13.2" spans="1:2">
      <c r="A799" s="323"/>
      <c r="B799" s="131"/>
    </row>
    <row r="800" ht="13.2" spans="1:2">
      <c r="A800" s="323"/>
      <c r="B800" s="131"/>
    </row>
    <row r="801" ht="13.2" spans="1:2">
      <c r="A801" s="323"/>
      <c r="B801" s="131"/>
    </row>
    <row r="802" ht="13.2" spans="1:2">
      <c r="A802" s="323"/>
      <c r="B802" s="131"/>
    </row>
    <row r="803" ht="13.2" spans="1:2">
      <c r="A803" s="323"/>
      <c r="B803" s="131"/>
    </row>
    <row r="804" ht="13.2" spans="1:2">
      <c r="A804" s="323"/>
      <c r="B804" s="131"/>
    </row>
    <row r="805" ht="13.2" spans="1:2">
      <c r="A805" s="323"/>
      <c r="B805" s="131"/>
    </row>
    <row r="806" ht="13.2" spans="1:2">
      <c r="A806" s="323"/>
      <c r="B806" s="131"/>
    </row>
    <row r="807" ht="13.2" spans="1:2">
      <c r="A807" s="323"/>
      <c r="B807" s="131"/>
    </row>
    <row r="808" ht="13.2" spans="1:2">
      <c r="A808" s="323"/>
      <c r="B808" s="131"/>
    </row>
    <row r="809" ht="13.2" spans="1:2">
      <c r="A809" s="323"/>
      <c r="B809" s="131"/>
    </row>
    <row r="810" ht="13.2" spans="1:2">
      <c r="A810" s="323"/>
      <c r="B810" s="131"/>
    </row>
    <row r="811" ht="13.2" spans="1:2">
      <c r="A811" s="323"/>
      <c r="B811" s="131"/>
    </row>
    <row r="812" ht="13.2" spans="1:2">
      <c r="A812" s="323"/>
      <c r="B812" s="131"/>
    </row>
    <row r="813" ht="13.2" spans="1:2">
      <c r="A813" s="323"/>
      <c r="B813" s="131"/>
    </row>
    <row r="814" ht="13.2" spans="1:2">
      <c r="A814" s="323"/>
      <c r="B814" s="131"/>
    </row>
    <row r="815" ht="13.2" spans="1:2">
      <c r="A815" s="323"/>
      <c r="B815" s="131"/>
    </row>
    <row r="816" ht="13.2" spans="1:2">
      <c r="A816" s="323"/>
      <c r="B816" s="131"/>
    </row>
    <row r="817" ht="13.2" spans="1:2">
      <c r="A817" s="323"/>
      <c r="B817" s="131"/>
    </row>
    <row r="818" ht="13.2" spans="1:2">
      <c r="A818" s="323"/>
      <c r="B818" s="131"/>
    </row>
    <row r="819" ht="13.2" spans="1:2">
      <c r="A819" s="323"/>
      <c r="B819" s="131"/>
    </row>
    <row r="820" ht="13.2" spans="1:2">
      <c r="A820" s="323"/>
      <c r="B820" s="131"/>
    </row>
    <row r="821" ht="13.2" spans="1:2">
      <c r="A821" s="323"/>
      <c r="B821" s="131"/>
    </row>
    <row r="822" ht="13.2" spans="1:2">
      <c r="A822" s="323"/>
      <c r="B822" s="131"/>
    </row>
    <row r="823" ht="13.2" spans="1:2">
      <c r="A823" s="323"/>
      <c r="B823" s="131"/>
    </row>
    <row r="824" ht="13.2" spans="1:2">
      <c r="A824" s="323"/>
      <c r="B824" s="131"/>
    </row>
    <row r="825" ht="13.2" spans="1:2">
      <c r="A825" s="323"/>
      <c r="B825" s="131"/>
    </row>
    <row r="826" ht="13.2" spans="1:2">
      <c r="A826" s="323"/>
      <c r="B826" s="131"/>
    </row>
    <row r="827" ht="13.2" spans="1:2">
      <c r="A827" s="323"/>
      <c r="B827" s="131"/>
    </row>
    <row r="828" ht="13.2" spans="1:2">
      <c r="A828" s="323"/>
      <c r="B828" s="131"/>
    </row>
    <row r="829" ht="13.2" spans="1:2">
      <c r="A829" s="323"/>
      <c r="B829" s="131"/>
    </row>
    <row r="830" ht="13.2" spans="1:2">
      <c r="A830" s="323"/>
      <c r="B830" s="131"/>
    </row>
    <row r="831" ht="13.2" spans="1:2">
      <c r="A831" s="323"/>
      <c r="B831" s="131"/>
    </row>
    <row r="832" ht="13.2" spans="1:2">
      <c r="A832" s="323"/>
      <c r="B832" s="131"/>
    </row>
    <row r="833" ht="13.2" spans="1:2">
      <c r="A833" s="323"/>
      <c r="B833" s="131"/>
    </row>
    <row r="834" ht="13.2" spans="1:2">
      <c r="A834" s="323"/>
      <c r="B834" s="131"/>
    </row>
    <row r="835" ht="13.2" spans="1:2">
      <c r="A835" s="323"/>
      <c r="B835" s="131"/>
    </row>
    <row r="836" ht="13.2" spans="1:2">
      <c r="A836" s="323"/>
      <c r="B836" s="131"/>
    </row>
    <row r="837" ht="13.2" spans="1:2">
      <c r="A837" s="323"/>
      <c r="B837" s="131"/>
    </row>
    <row r="838" ht="13.2" spans="1:2">
      <c r="A838" s="323"/>
      <c r="B838" s="131"/>
    </row>
    <row r="839" ht="13.2" spans="1:2">
      <c r="A839" s="323"/>
      <c r="B839" s="131"/>
    </row>
    <row r="840" ht="13.2" spans="1:2">
      <c r="A840" s="323"/>
      <c r="B840" s="131"/>
    </row>
    <row r="841" ht="13.2" spans="1:2">
      <c r="A841" s="323"/>
      <c r="B841" s="131"/>
    </row>
    <row r="842" ht="13.2" spans="1:2">
      <c r="A842" s="323"/>
      <c r="B842" s="131"/>
    </row>
    <row r="843" ht="13.2" spans="1:2">
      <c r="A843" s="323"/>
      <c r="B843" s="131"/>
    </row>
    <row r="844" ht="13.2" spans="1:2">
      <c r="A844" s="323"/>
      <c r="B844" s="131"/>
    </row>
    <row r="845" ht="13.2" spans="1:2">
      <c r="A845" s="323"/>
      <c r="B845" s="131"/>
    </row>
    <row r="846" ht="13.2" spans="1:2">
      <c r="A846" s="323"/>
      <c r="B846" s="131"/>
    </row>
    <row r="847" ht="13.2" spans="1:2">
      <c r="A847" s="323"/>
      <c r="B847" s="131"/>
    </row>
    <row r="848" ht="13.2" spans="1:2">
      <c r="A848" s="323"/>
      <c r="B848" s="131"/>
    </row>
    <row r="849" ht="13.2" spans="1:2">
      <c r="A849" s="323"/>
      <c r="B849" s="131"/>
    </row>
    <row r="850" ht="13.2" spans="1:2">
      <c r="A850" s="323"/>
      <c r="B850" s="131"/>
    </row>
    <row r="851" ht="13.2" spans="1:2">
      <c r="A851" s="323"/>
      <c r="B851" s="131"/>
    </row>
    <row r="852" ht="13.2" spans="1:2">
      <c r="A852" s="323"/>
      <c r="B852" s="131"/>
    </row>
    <row r="853" ht="13.2" spans="1:2">
      <c r="A853" s="323"/>
      <c r="B853" s="131"/>
    </row>
    <row r="854" ht="13.2" spans="1:2">
      <c r="A854" s="323"/>
      <c r="B854" s="131"/>
    </row>
    <row r="855" ht="13.2" spans="1:2">
      <c r="A855" s="323"/>
      <c r="B855" s="131"/>
    </row>
    <row r="856" ht="13.2" spans="1:2">
      <c r="A856" s="323"/>
      <c r="B856" s="131"/>
    </row>
    <row r="857" ht="13.2" spans="1:2">
      <c r="A857" s="323"/>
      <c r="B857" s="131"/>
    </row>
    <row r="858" ht="13.2" spans="1:2">
      <c r="A858" s="323"/>
      <c r="B858" s="131"/>
    </row>
    <row r="859" ht="13.2" spans="1:2">
      <c r="A859" s="323"/>
      <c r="B859" s="131"/>
    </row>
    <row r="860" ht="13.2" spans="1:2">
      <c r="A860" s="323"/>
      <c r="B860" s="131"/>
    </row>
    <row r="861" ht="13.2" spans="1:2">
      <c r="A861" s="323"/>
      <c r="B861" s="131"/>
    </row>
    <row r="862" ht="13.2" spans="1:2">
      <c r="A862" s="323"/>
      <c r="B862" s="131"/>
    </row>
    <row r="863" ht="13.2" spans="1:2">
      <c r="A863" s="323"/>
      <c r="B863" s="131"/>
    </row>
    <row r="864" ht="13.2" spans="1:2">
      <c r="A864" s="323"/>
      <c r="B864" s="131"/>
    </row>
    <row r="865" ht="13.2" spans="1:2">
      <c r="A865" s="323"/>
      <c r="B865" s="131"/>
    </row>
    <row r="866" ht="13.2" spans="1:2">
      <c r="A866" s="323"/>
      <c r="B866" s="131"/>
    </row>
    <row r="867" ht="13.2" spans="1:2">
      <c r="A867" s="323"/>
      <c r="B867" s="131"/>
    </row>
    <row r="868" ht="13.2" spans="1:2">
      <c r="A868" s="323"/>
      <c r="B868" s="131"/>
    </row>
    <row r="869" ht="13.2" spans="1:2">
      <c r="A869" s="323"/>
      <c r="B869" s="131"/>
    </row>
    <row r="870" ht="13.2" spans="1:2">
      <c r="A870" s="323"/>
      <c r="B870" s="131"/>
    </row>
    <row r="871" ht="13.2" spans="1:2">
      <c r="A871" s="323"/>
      <c r="B871" s="131"/>
    </row>
    <row r="872" ht="13.2" spans="1:2">
      <c r="A872" s="323"/>
      <c r="B872" s="131"/>
    </row>
    <row r="873" ht="13.2" spans="1:2">
      <c r="A873" s="323"/>
      <c r="B873" s="131"/>
    </row>
    <row r="874" ht="13.2" spans="1:2">
      <c r="A874" s="323"/>
      <c r="B874" s="131"/>
    </row>
    <row r="875" ht="13.2" spans="1:2">
      <c r="A875" s="323"/>
      <c r="B875" s="131"/>
    </row>
    <row r="876" ht="13.2" spans="1:2">
      <c r="A876" s="323"/>
      <c r="B876" s="131"/>
    </row>
    <row r="877" ht="13.2" spans="1:2">
      <c r="A877" s="323"/>
      <c r="B877" s="131"/>
    </row>
    <row r="878" ht="13.2" spans="1:2">
      <c r="A878" s="323"/>
      <c r="B878" s="131"/>
    </row>
    <row r="879" ht="13.2" spans="1:2">
      <c r="A879" s="323"/>
      <c r="B879" s="131"/>
    </row>
    <row r="880" ht="13.2" spans="1:2">
      <c r="A880" s="323"/>
      <c r="B880" s="131"/>
    </row>
    <row r="881" ht="13.2" spans="1:2">
      <c r="A881" s="323"/>
      <c r="B881" s="131"/>
    </row>
    <row r="882" ht="13.2" spans="1:2">
      <c r="A882" s="323"/>
      <c r="B882" s="131"/>
    </row>
    <row r="883" ht="13.2" spans="1:2">
      <c r="A883" s="323"/>
      <c r="B883" s="131"/>
    </row>
    <row r="884" ht="13.2" spans="1:2">
      <c r="A884" s="323"/>
      <c r="B884" s="131"/>
    </row>
    <row r="885" ht="13.2" spans="1:2">
      <c r="A885" s="323"/>
      <c r="B885" s="131"/>
    </row>
    <row r="886" ht="13.2" spans="1:2">
      <c r="A886" s="323"/>
      <c r="B886" s="131"/>
    </row>
    <row r="887" ht="13.2" spans="1:2">
      <c r="A887" s="323"/>
      <c r="B887" s="131"/>
    </row>
    <row r="888" ht="13.2" spans="1:2">
      <c r="A888" s="323"/>
      <c r="B888" s="131"/>
    </row>
    <row r="889" ht="13.2" spans="1:2">
      <c r="A889" s="323"/>
      <c r="B889" s="131"/>
    </row>
    <row r="890" ht="13.2" spans="1:2">
      <c r="A890" s="323"/>
      <c r="B890" s="131"/>
    </row>
    <row r="891" ht="13.2" spans="1:2">
      <c r="A891" s="323"/>
      <c r="B891" s="131"/>
    </row>
    <row r="892" ht="13.2" spans="1:2">
      <c r="A892" s="323"/>
      <c r="B892" s="131"/>
    </row>
    <row r="893" ht="13.2" spans="1:2">
      <c r="A893" s="323"/>
      <c r="B893" s="131"/>
    </row>
    <row r="894" ht="13.2" spans="1:2">
      <c r="A894" s="323"/>
      <c r="B894" s="131"/>
    </row>
    <row r="895" ht="13.2" spans="1:2">
      <c r="A895" s="323"/>
      <c r="B895" s="131"/>
    </row>
    <row r="896" ht="13.2" spans="1:2">
      <c r="A896" s="323"/>
      <c r="B896" s="131"/>
    </row>
    <row r="897" ht="13.2" spans="1:2">
      <c r="A897" s="323"/>
      <c r="B897" s="131"/>
    </row>
    <row r="898" ht="13.2" spans="1:2">
      <c r="A898" s="323"/>
      <c r="B898" s="131"/>
    </row>
    <row r="899" ht="13.2" spans="1:2">
      <c r="A899" s="323"/>
      <c r="B899" s="131"/>
    </row>
    <row r="900" ht="13.2" spans="1:2">
      <c r="A900" s="323"/>
      <c r="B900" s="131"/>
    </row>
    <row r="901" ht="13.2" spans="1:2">
      <c r="A901" s="323"/>
      <c r="B901" s="131"/>
    </row>
    <row r="902" ht="13.2" spans="1:2">
      <c r="A902" s="323"/>
      <c r="B902" s="131"/>
    </row>
    <row r="903" ht="13.2" spans="1:2">
      <c r="A903" s="323"/>
      <c r="B903" s="131"/>
    </row>
    <row r="904" ht="13.2" spans="1:2">
      <c r="A904" s="323"/>
      <c r="B904" s="131"/>
    </row>
    <row r="905" ht="13.2" spans="1:2">
      <c r="A905" s="323"/>
      <c r="B905" s="131"/>
    </row>
    <row r="906" ht="13.2" spans="1:2">
      <c r="A906" s="323"/>
      <c r="B906" s="131"/>
    </row>
    <row r="907" ht="13.2" spans="1:2">
      <c r="A907" s="323"/>
      <c r="B907" s="131"/>
    </row>
    <row r="908" ht="13.2" spans="1:2">
      <c r="A908" s="323"/>
      <c r="B908" s="131"/>
    </row>
    <row r="909" ht="13.2" spans="1:2">
      <c r="A909" s="323"/>
      <c r="B909" s="131"/>
    </row>
    <row r="910" ht="13.2" spans="1:2">
      <c r="A910" s="323"/>
      <c r="B910" s="131"/>
    </row>
    <row r="911" ht="13.2" spans="1:2">
      <c r="A911" s="323"/>
      <c r="B911" s="131"/>
    </row>
    <row r="912" ht="13.2" spans="1:2">
      <c r="A912" s="323"/>
      <c r="B912" s="131"/>
    </row>
    <row r="913" ht="13.2" spans="1:2">
      <c r="A913" s="323"/>
      <c r="B913" s="131"/>
    </row>
    <row r="914" ht="13.2" spans="1:2">
      <c r="A914" s="323"/>
      <c r="B914" s="131"/>
    </row>
    <row r="915" ht="13.2" spans="1:2">
      <c r="A915" s="323"/>
      <c r="B915" s="131"/>
    </row>
    <row r="916" ht="13.2" spans="1:2">
      <c r="A916" s="323"/>
      <c r="B916" s="131"/>
    </row>
    <row r="917" ht="13.2" spans="1:2">
      <c r="A917" s="323"/>
      <c r="B917" s="131"/>
    </row>
    <row r="918" ht="13.2" spans="1:2">
      <c r="A918" s="323"/>
      <c r="B918" s="131"/>
    </row>
    <row r="919" ht="13.2" spans="1:2">
      <c r="A919" s="323"/>
      <c r="B919" s="131"/>
    </row>
    <row r="920" ht="13.2" spans="1:2">
      <c r="A920" s="323"/>
      <c r="B920" s="131"/>
    </row>
    <row r="921" ht="13.2" spans="1:2">
      <c r="A921" s="323"/>
      <c r="B921" s="131"/>
    </row>
    <row r="922" ht="13.2" spans="1:2">
      <c r="A922" s="323"/>
      <c r="B922" s="131"/>
    </row>
    <row r="923" ht="13.2" spans="1:2">
      <c r="A923" s="323"/>
      <c r="B923" s="131"/>
    </row>
    <row r="924" ht="13.2" spans="1:2">
      <c r="A924" s="323"/>
      <c r="B924" s="131"/>
    </row>
    <row r="925" ht="13.2" spans="1:2">
      <c r="A925" s="323"/>
      <c r="B925" s="131"/>
    </row>
    <row r="926" ht="13.2" spans="1:2">
      <c r="A926" s="323"/>
      <c r="B926" s="131"/>
    </row>
    <row r="927" ht="13.2" spans="1:2">
      <c r="A927" s="323"/>
      <c r="B927" s="131"/>
    </row>
    <row r="928" ht="13.2" spans="1:2">
      <c r="A928" s="323"/>
      <c r="B928" s="131"/>
    </row>
    <row r="929" ht="13.2" spans="1:2">
      <c r="A929" s="323"/>
      <c r="B929" s="131"/>
    </row>
    <row r="930" ht="13.2" spans="1:2">
      <c r="A930" s="323"/>
      <c r="B930" s="131"/>
    </row>
    <row r="931" ht="13.2" spans="1:2">
      <c r="A931" s="323"/>
      <c r="B931" s="131"/>
    </row>
    <row r="932" ht="13.2" spans="1:2">
      <c r="A932" s="323"/>
      <c r="B932" s="131"/>
    </row>
    <row r="933" ht="13.2" spans="1:2">
      <c r="A933" s="323"/>
      <c r="B933" s="131"/>
    </row>
    <row r="934" ht="13.2" spans="1:2">
      <c r="A934" s="323"/>
      <c r="B934" s="131"/>
    </row>
    <row r="935" ht="13.2" spans="1:2">
      <c r="A935" s="323"/>
      <c r="B935" s="131"/>
    </row>
    <row r="936" ht="13.2" spans="1:2">
      <c r="A936" s="323"/>
      <c r="B936" s="131"/>
    </row>
    <row r="937" ht="13.2" spans="1:2">
      <c r="A937" s="323"/>
      <c r="B937" s="131"/>
    </row>
    <row r="938" ht="13.2" spans="1:2">
      <c r="A938" s="323"/>
      <c r="B938" s="131"/>
    </row>
    <row r="939" ht="13.2" spans="1:2">
      <c r="A939" s="323"/>
      <c r="B939" s="131"/>
    </row>
    <row r="940" ht="13.2" spans="1:2">
      <c r="A940" s="323"/>
      <c r="B940" s="131"/>
    </row>
    <row r="941" ht="13.2" spans="1:2">
      <c r="A941" s="323"/>
      <c r="B941" s="131"/>
    </row>
    <row r="942" ht="13.2" spans="1:2">
      <c r="A942" s="323"/>
      <c r="B942" s="131"/>
    </row>
    <row r="943" ht="13.2" spans="1:2">
      <c r="A943" s="323"/>
      <c r="B943" s="131"/>
    </row>
    <row r="944" ht="13.2" spans="1:2">
      <c r="A944" s="323"/>
      <c r="B944" s="131"/>
    </row>
    <row r="945" ht="13.2" spans="1:2">
      <c r="A945" s="323"/>
      <c r="B945" s="131"/>
    </row>
    <row r="946" ht="13.2" spans="1:2">
      <c r="A946" s="323"/>
      <c r="B946" s="131"/>
    </row>
    <row r="947" ht="13.2" spans="1:2">
      <c r="A947" s="323"/>
      <c r="B947" s="131"/>
    </row>
    <row r="948" ht="13.2" spans="1:2">
      <c r="A948" s="323"/>
      <c r="B948" s="131"/>
    </row>
    <row r="949" ht="13.2" spans="1:2">
      <c r="A949" s="323"/>
      <c r="B949" s="131"/>
    </row>
    <row r="950" ht="13.2" spans="1:2">
      <c r="A950" s="323"/>
      <c r="B950" s="131"/>
    </row>
    <row r="951" ht="13.2" spans="1:2">
      <c r="A951" s="323"/>
      <c r="B951" s="131"/>
    </row>
    <row r="952" ht="13.2" spans="1:2">
      <c r="A952" s="323"/>
      <c r="B952" s="131"/>
    </row>
    <row r="953" ht="13.2" spans="1:2">
      <c r="A953" s="323"/>
      <c r="B953" s="131"/>
    </row>
    <row r="954" ht="13.2" spans="1:2">
      <c r="A954" s="323"/>
      <c r="B954" s="131"/>
    </row>
    <row r="955" ht="13.2" spans="1:2">
      <c r="A955" s="323"/>
      <c r="B955" s="131"/>
    </row>
    <row r="956" ht="13.2" spans="1:2">
      <c r="A956" s="323"/>
      <c r="B956" s="131"/>
    </row>
    <row r="957" ht="13.2" spans="1:2">
      <c r="A957" s="323"/>
      <c r="B957" s="131"/>
    </row>
    <row r="958" ht="13.2" spans="1:2">
      <c r="A958" s="323"/>
      <c r="B958" s="131"/>
    </row>
    <row r="959" ht="13.2" spans="1:2">
      <c r="A959" s="323"/>
      <c r="B959" s="131"/>
    </row>
    <row r="960" ht="13.2" spans="1:2">
      <c r="A960" s="323"/>
      <c r="B960" s="131"/>
    </row>
    <row r="961" ht="13.2" spans="1:2">
      <c r="A961" s="323"/>
      <c r="B961" s="131"/>
    </row>
    <row r="962" ht="13.2" spans="1:2">
      <c r="A962" s="323"/>
      <c r="B962" s="131"/>
    </row>
    <row r="963" ht="13.2" spans="1:2">
      <c r="A963" s="323"/>
      <c r="B963" s="131"/>
    </row>
    <row r="964" ht="13.2" spans="1:2">
      <c r="A964" s="323"/>
      <c r="B964" s="131"/>
    </row>
    <row r="965" ht="13.2" spans="1:2">
      <c r="A965" s="323"/>
      <c r="B965" s="131"/>
    </row>
    <row r="966" ht="13.2" spans="1:2">
      <c r="A966" s="323"/>
      <c r="B966" s="131"/>
    </row>
    <row r="967" ht="13.2" spans="1:2">
      <c r="A967" s="323"/>
      <c r="B967" s="131"/>
    </row>
    <row r="968" ht="13.2" spans="1:2">
      <c r="A968" s="323"/>
      <c r="B968" s="131"/>
    </row>
    <row r="969" ht="13.2" spans="1:2">
      <c r="A969" s="323"/>
      <c r="B969" s="131"/>
    </row>
    <row r="970" ht="13.2" spans="1:2">
      <c r="A970" s="323"/>
      <c r="B970" s="131"/>
    </row>
    <row r="971" ht="13.2" spans="1:2">
      <c r="A971" s="323"/>
      <c r="B971" s="131"/>
    </row>
    <row r="972" ht="13.2" spans="1:2">
      <c r="A972" s="323"/>
      <c r="B972" s="131"/>
    </row>
    <row r="973" ht="13.2" spans="1:2">
      <c r="A973" s="323"/>
      <c r="B973" s="131"/>
    </row>
    <row r="974" ht="13.2" spans="1:2">
      <c r="A974" s="323"/>
      <c r="B974" s="131"/>
    </row>
    <row r="975" ht="13.2" spans="1:2">
      <c r="A975" s="323"/>
      <c r="B975" s="131"/>
    </row>
    <row r="976" ht="13.2" spans="1:2">
      <c r="A976" s="323"/>
      <c r="B976" s="131"/>
    </row>
    <row r="977" ht="13.2" spans="1:2">
      <c r="A977" s="323"/>
      <c r="B977" s="131"/>
    </row>
    <row r="978" ht="13.2" spans="1:2">
      <c r="A978" s="323"/>
      <c r="B978" s="131"/>
    </row>
    <row r="979" ht="13.2" spans="1:2">
      <c r="A979" s="323"/>
      <c r="B979" s="131"/>
    </row>
    <row r="980" ht="13.2" spans="1:2">
      <c r="A980" s="323"/>
      <c r="B980" s="131"/>
    </row>
    <row r="981" ht="13.2" spans="1:2">
      <c r="A981" s="323"/>
      <c r="B981" s="131"/>
    </row>
    <row r="982" ht="13.2" spans="1:2">
      <c r="A982" s="323"/>
      <c r="B982" s="131"/>
    </row>
    <row r="983" ht="13.2" spans="1:2">
      <c r="A983" s="323"/>
      <c r="B983" s="131"/>
    </row>
    <row r="984" ht="13.2" spans="1:2">
      <c r="A984" s="323"/>
      <c r="B984" s="131"/>
    </row>
    <row r="985" ht="13.2" spans="1:2">
      <c r="A985" s="323"/>
      <c r="B985" s="131"/>
    </row>
    <row r="986" ht="13.2" spans="1:2">
      <c r="A986" s="323"/>
      <c r="B986" s="131"/>
    </row>
    <row r="987" ht="13.2" spans="1:2">
      <c r="A987" s="323"/>
      <c r="B987" s="131"/>
    </row>
    <row r="988" ht="13.2" spans="1:2">
      <c r="A988" s="323"/>
      <c r="B988" s="131"/>
    </row>
    <row r="989" ht="13.2" spans="1:2">
      <c r="A989" s="323"/>
      <c r="B989" s="131"/>
    </row>
    <row r="990" ht="13.2" spans="1:2">
      <c r="A990" s="323"/>
      <c r="B990" s="131"/>
    </row>
    <row r="991" ht="13.2" spans="1:2">
      <c r="A991" s="323"/>
      <c r="B991" s="131"/>
    </row>
    <row r="992" ht="13.2" spans="1:2">
      <c r="A992" s="323"/>
      <c r="B992" s="131"/>
    </row>
    <row r="993" ht="13.2" spans="1:2">
      <c r="A993" s="323"/>
      <c r="B993" s="131"/>
    </row>
    <row r="994" ht="13.2" spans="1:2">
      <c r="A994" s="323"/>
      <c r="B994" s="131"/>
    </row>
    <row r="995" ht="13.2" spans="1:2">
      <c r="A995" s="323"/>
      <c r="B995" s="131"/>
    </row>
    <row r="996" ht="13.2" spans="1:2">
      <c r="A996" s="323"/>
      <c r="B996" s="131"/>
    </row>
    <row r="997" ht="13.2" spans="1:2">
      <c r="A997" s="323"/>
      <c r="B997" s="131"/>
    </row>
    <row r="998" ht="13.2" spans="1:2">
      <c r="A998" s="323"/>
      <c r="B998" s="131"/>
    </row>
    <row r="999" ht="13.2" spans="1:2">
      <c r="A999" s="323"/>
      <c r="B999" s="131"/>
    </row>
    <row r="1000" ht="13.2" spans="1:2">
      <c r="A1000" s="323"/>
      <c r="B1000" s="131"/>
    </row>
    <row r="1001" ht="13.2" spans="1:2">
      <c r="A1001" s="323"/>
      <c r="B1001" s="131"/>
    </row>
    <row r="1002" ht="13.2" spans="1:2">
      <c r="A1002" s="323"/>
      <c r="B1002" s="131"/>
    </row>
    <row r="1003" ht="13.2" spans="1:2">
      <c r="A1003" s="323"/>
      <c r="B1003" s="131"/>
    </row>
    <row r="1004" ht="13.2" spans="1:2">
      <c r="A1004" s="323"/>
      <c r="B1004" s="131"/>
    </row>
    <row r="1005" ht="13.2" spans="1:2">
      <c r="A1005" s="323"/>
      <c r="B1005" s="131"/>
    </row>
    <row r="1006" ht="13.2" spans="1:2">
      <c r="A1006" s="323"/>
      <c r="B1006" s="131"/>
    </row>
    <row r="1007" ht="13.2" spans="1:2">
      <c r="A1007" s="323"/>
      <c r="B1007" s="131"/>
    </row>
    <row r="1008" ht="13.2" spans="1:2">
      <c r="A1008" s="323"/>
      <c r="B1008" s="131"/>
    </row>
    <row r="1009" ht="13.2" spans="1:2">
      <c r="A1009" s="323"/>
      <c r="B1009" s="131"/>
    </row>
    <row r="1010" ht="13.2" spans="1:2">
      <c r="A1010" s="323"/>
      <c r="B1010" s="131"/>
    </row>
    <row r="1011" ht="13.2" spans="1:2">
      <c r="A1011" s="323"/>
      <c r="B1011" s="131"/>
    </row>
  </sheetData>
  <mergeCells count="19">
    <mergeCell ref="A1:E1"/>
    <mergeCell ref="A2:E2"/>
    <mergeCell ref="A3:E3"/>
    <mergeCell ref="A4:E4"/>
    <mergeCell ref="F4:G4"/>
    <mergeCell ref="H4:I4"/>
    <mergeCell ref="J4:K4"/>
    <mergeCell ref="L4:M4"/>
    <mergeCell ref="N4:O4"/>
    <mergeCell ref="P4:Q4"/>
    <mergeCell ref="R4:S4"/>
    <mergeCell ref="A6:E6"/>
    <mergeCell ref="A18:B18"/>
    <mergeCell ref="A19:E19"/>
    <mergeCell ref="A60:B60"/>
    <mergeCell ref="A61:E61"/>
    <mergeCell ref="A83:B83"/>
    <mergeCell ref="A85:E85"/>
    <mergeCell ref="A99:B99"/>
  </mergeCells>
  <hyperlinks>
    <hyperlink ref="A5" r:id="rId1" display="S.NO"/>
  </hyperlinks>
  <printOptions horizontalCentered="1" gridLines="1"/>
  <pageMargins left="0.25" right="0.25" top="0.75" bottom="0.75" header="0" footer="0"/>
  <pageSetup paperSize="1" scale="80" pageOrder="overThenDown" orientation="landscape" cellComments="atEnd"/>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7"/>
  <sheetViews>
    <sheetView topLeftCell="A194" workbookViewId="0">
      <selection activeCell="D211" sqref="D211"/>
    </sheetView>
  </sheetViews>
  <sheetFormatPr defaultColWidth="8.88888888888889" defaultRowHeight="13.2"/>
  <cols>
    <col min="1" max="1" width="7.11111111111111" customWidth="1"/>
    <col min="2" max="2" width="58" customWidth="1"/>
    <col min="3" max="3" width="12" customWidth="1"/>
    <col min="4" max="4" width="13.7777777777778" customWidth="1"/>
    <col min="6" max="6" width="10.4444444444444" customWidth="1"/>
    <col min="8" max="8" width="11.6666666666667" customWidth="1"/>
    <col min="10" max="10" width="10.5555555555556" customWidth="1"/>
  </cols>
  <sheetData>
    <row r="1" ht="15.6" spans="1:11">
      <c r="A1" s="240" t="s">
        <v>32</v>
      </c>
      <c r="F1" s="241"/>
      <c r="G1" s="241"/>
      <c r="H1" s="112"/>
      <c r="I1" s="251"/>
      <c r="J1" s="252"/>
      <c r="K1" s="252"/>
    </row>
    <row r="2" ht="15.6" spans="1:11">
      <c r="A2" s="242" t="s">
        <v>587</v>
      </c>
      <c r="B2" s="2"/>
      <c r="C2" s="2"/>
      <c r="D2" s="2"/>
      <c r="E2" s="3"/>
      <c r="F2" s="112"/>
      <c r="G2" s="112"/>
      <c r="H2" s="112"/>
      <c r="I2" s="251"/>
      <c r="J2" s="252"/>
      <c r="K2" s="252"/>
    </row>
    <row r="3" ht="15.6" spans="1:11">
      <c r="A3" s="141" t="s">
        <v>720</v>
      </c>
      <c r="B3" s="2"/>
      <c r="C3" s="2"/>
      <c r="D3" s="2"/>
      <c r="E3" s="3"/>
      <c r="F3" s="112"/>
      <c r="G3" s="112"/>
      <c r="H3" s="112"/>
      <c r="I3" s="251"/>
      <c r="J3" s="252"/>
      <c r="K3" s="252"/>
    </row>
    <row r="4" ht="15.6" spans="1:11">
      <c r="A4" s="142" t="s">
        <v>589</v>
      </c>
      <c r="B4" s="2"/>
      <c r="C4" s="2"/>
      <c r="D4" s="2"/>
      <c r="E4" s="3"/>
      <c r="F4" s="243" t="s">
        <v>22</v>
      </c>
      <c r="G4" s="3"/>
      <c r="H4" s="243" t="s">
        <v>25</v>
      </c>
      <c r="I4" s="2"/>
      <c r="J4" s="253" t="s">
        <v>28</v>
      </c>
      <c r="K4" s="253"/>
    </row>
    <row r="5" ht="41" customHeight="1" spans="1:11">
      <c r="A5" s="12" t="s">
        <v>47</v>
      </c>
      <c r="B5" s="12" t="s">
        <v>721</v>
      </c>
      <c r="C5" s="12" t="s">
        <v>722</v>
      </c>
      <c r="D5" s="12" t="s">
        <v>723</v>
      </c>
      <c r="E5" s="12" t="s">
        <v>31</v>
      </c>
      <c r="F5" s="244" t="s">
        <v>371</v>
      </c>
      <c r="G5" s="244" t="s">
        <v>724</v>
      </c>
      <c r="H5" s="244" t="s">
        <v>371</v>
      </c>
      <c r="I5" s="254" t="s">
        <v>372</v>
      </c>
      <c r="J5" s="255" t="s">
        <v>371</v>
      </c>
      <c r="K5" s="255" t="s">
        <v>372</v>
      </c>
    </row>
    <row r="6" ht="15.6" spans="1:11">
      <c r="A6" s="245" t="s">
        <v>725</v>
      </c>
      <c r="B6" s="2"/>
      <c r="C6" s="2"/>
      <c r="D6" s="2"/>
      <c r="E6" s="3"/>
      <c r="F6" s="112"/>
      <c r="G6" s="112"/>
      <c r="H6" s="112"/>
      <c r="I6" s="256"/>
      <c r="J6" s="257"/>
      <c r="K6" s="257"/>
    </row>
    <row r="7" ht="19" customHeight="1" spans="1:11">
      <c r="A7" s="246">
        <v>1</v>
      </c>
      <c r="B7" s="247" t="s">
        <v>726</v>
      </c>
      <c r="C7" s="246">
        <v>2</v>
      </c>
      <c r="D7" s="246">
        <v>9500</v>
      </c>
      <c r="E7" s="246">
        <v>19000</v>
      </c>
      <c r="F7" s="112">
        <v>2</v>
      </c>
      <c r="G7" s="112">
        <v>19500</v>
      </c>
      <c r="H7" s="112">
        <v>0</v>
      </c>
      <c r="I7" s="256"/>
      <c r="J7" s="257"/>
      <c r="K7" s="257"/>
    </row>
    <row r="8" ht="15" spans="1:11">
      <c r="A8" s="246">
        <v>2</v>
      </c>
      <c r="B8" s="247" t="s">
        <v>727</v>
      </c>
      <c r="C8" s="246">
        <v>2</v>
      </c>
      <c r="D8" s="246">
        <v>9500</v>
      </c>
      <c r="E8" s="246">
        <v>19000</v>
      </c>
      <c r="F8" s="112">
        <v>2</v>
      </c>
      <c r="G8" s="112">
        <v>19000</v>
      </c>
      <c r="H8" s="112"/>
      <c r="I8" s="256"/>
      <c r="J8" s="257"/>
      <c r="K8" s="257"/>
    </row>
    <row r="9" ht="15" spans="1:11">
      <c r="A9" s="246">
        <v>3</v>
      </c>
      <c r="B9" s="247" t="s">
        <v>728</v>
      </c>
      <c r="C9" s="246">
        <v>2</v>
      </c>
      <c r="D9" s="246">
        <v>3000</v>
      </c>
      <c r="E9" s="246">
        <v>6000</v>
      </c>
      <c r="F9" s="112">
        <v>2</v>
      </c>
      <c r="G9" s="112">
        <v>6000</v>
      </c>
      <c r="H9" s="112"/>
      <c r="I9" s="256"/>
      <c r="J9" s="257"/>
      <c r="K9" s="257"/>
    </row>
    <row r="10" ht="15" spans="1:11">
      <c r="A10" s="246">
        <v>4</v>
      </c>
      <c r="B10" s="247" t="s">
        <v>729</v>
      </c>
      <c r="C10" s="246">
        <v>2</v>
      </c>
      <c r="D10" s="246">
        <v>3000</v>
      </c>
      <c r="E10" s="246">
        <v>6000</v>
      </c>
      <c r="F10" s="112">
        <v>2</v>
      </c>
      <c r="G10" s="112">
        <v>6000</v>
      </c>
      <c r="H10" s="112"/>
      <c r="I10" s="256"/>
      <c r="J10" s="257"/>
      <c r="K10" s="257"/>
    </row>
    <row r="11" ht="15" spans="1:11">
      <c r="A11" s="246">
        <v>5</v>
      </c>
      <c r="B11" s="247" t="s">
        <v>730</v>
      </c>
      <c r="C11" s="246">
        <v>2</v>
      </c>
      <c r="D11" s="246">
        <v>5000</v>
      </c>
      <c r="E11" s="246">
        <v>10000</v>
      </c>
      <c r="F11" s="112">
        <v>2</v>
      </c>
      <c r="G11" s="112">
        <v>5000</v>
      </c>
      <c r="H11" s="112"/>
      <c r="I11" s="256"/>
      <c r="J11" s="257"/>
      <c r="K11" s="257"/>
    </row>
    <row r="12" ht="15" spans="1:11">
      <c r="A12" s="246">
        <v>6</v>
      </c>
      <c r="B12" s="247" t="s">
        <v>731</v>
      </c>
      <c r="C12" s="246">
        <v>2</v>
      </c>
      <c r="D12" s="246">
        <v>9500</v>
      </c>
      <c r="E12" s="246">
        <v>19000</v>
      </c>
      <c r="F12" s="112">
        <v>2</v>
      </c>
      <c r="G12" s="112">
        <v>19000</v>
      </c>
      <c r="H12" s="112"/>
      <c r="I12" s="256">
        <v>0</v>
      </c>
      <c r="J12" s="257"/>
      <c r="K12" s="257"/>
    </row>
    <row r="13" ht="15" spans="1:11">
      <c r="A13" s="246">
        <v>7</v>
      </c>
      <c r="B13" s="247" t="s">
        <v>732</v>
      </c>
      <c r="C13" s="246">
        <v>2</v>
      </c>
      <c r="D13" s="246">
        <v>9500</v>
      </c>
      <c r="E13" s="246">
        <v>19000</v>
      </c>
      <c r="F13" s="112">
        <v>2</v>
      </c>
      <c r="G13" s="112">
        <v>19000</v>
      </c>
      <c r="H13" s="112"/>
      <c r="I13" s="256"/>
      <c r="J13" s="257"/>
      <c r="K13" s="257"/>
    </row>
    <row r="14" ht="15" spans="1:11">
      <c r="A14" s="246">
        <v>8</v>
      </c>
      <c r="B14" s="247" t="s">
        <v>733</v>
      </c>
      <c r="C14" s="246">
        <v>2</v>
      </c>
      <c r="D14" s="246">
        <v>9500</v>
      </c>
      <c r="E14" s="246">
        <v>19000</v>
      </c>
      <c r="F14" s="112">
        <v>0</v>
      </c>
      <c r="G14" s="112">
        <v>0</v>
      </c>
      <c r="H14" s="112"/>
      <c r="I14" s="256">
        <v>0</v>
      </c>
      <c r="J14" s="257"/>
      <c r="K14" s="257"/>
    </row>
    <row r="15" ht="15" spans="1:11">
      <c r="A15" s="246">
        <v>9</v>
      </c>
      <c r="B15" s="247" t="s">
        <v>734</v>
      </c>
      <c r="C15" s="246">
        <v>2</v>
      </c>
      <c r="D15" s="246">
        <v>2500</v>
      </c>
      <c r="E15" s="246">
        <v>5000</v>
      </c>
      <c r="F15" s="112">
        <v>2</v>
      </c>
      <c r="G15" s="112">
        <v>5000</v>
      </c>
      <c r="H15" s="112"/>
      <c r="I15" s="256"/>
      <c r="J15" s="257"/>
      <c r="K15" s="257"/>
    </row>
    <row r="16" ht="15" spans="1:11">
      <c r="A16" s="246">
        <v>10</v>
      </c>
      <c r="B16" s="247" t="s">
        <v>735</v>
      </c>
      <c r="C16" s="246">
        <v>2</v>
      </c>
      <c r="D16" s="246">
        <v>2500</v>
      </c>
      <c r="E16" s="246">
        <v>5000</v>
      </c>
      <c r="F16" s="112">
        <v>2</v>
      </c>
      <c r="G16" s="112">
        <v>5000</v>
      </c>
      <c r="H16" s="112"/>
      <c r="I16" s="256"/>
      <c r="J16" s="257"/>
      <c r="K16" s="257"/>
    </row>
    <row r="17" ht="15" spans="1:11">
      <c r="A17" s="246">
        <v>11</v>
      </c>
      <c r="B17" s="247" t="s">
        <v>736</v>
      </c>
      <c r="C17" s="246">
        <v>2</v>
      </c>
      <c r="D17" s="246">
        <v>2500</v>
      </c>
      <c r="E17" s="246">
        <v>5000</v>
      </c>
      <c r="F17" s="112">
        <v>2</v>
      </c>
      <c r="G17" s="112">
        <v>5000</v>
      </c>
      <c r="H17" s="112"/>
      <c r="I17" s="256"/>
      <c r="J17" s="257"/>
      <c r="K17" s="257"/>
    </row>
    <row r="18" ht="15" spans="1:11">
      <c r="A18" s="246">
        <v>12</v>
      </c>
      <c r="B18" s="247" t="s">
        <v>737</v>
      </c>
      <c r="C18" s="246">
        <v>2</v>
      </c>
      <c r="D18" s="246">
        <v>9500</v>
      </c>
      <c r="E18" s="246">
        <v>19000</v>
      </c>
      <c r="F18" s="112">
        <v>2</v>
      </c>
      <c r="G18" s="112">
        <v>19000</v>
      </c>
      <c r="H18" s="112"/>
      <c r="I18" s="256"/>
      <c r="J18" s="257"/>
      <c r="K18" s="257"/>
    </row>
    <row r="19" ht="15" spans="1:11">
      <c r="A19" s="246">
        <v>13</v>
      </c>
      <c r="B19" s="247" t="s">
        <v>738</v>
      </c>
      <c r="C19" s="246">
        <v>1</v>
      </c>
      <c r="D19" s="246">
        <v>400000</v>
      </c>
      <c r="E19" s="246">
        <v>400000</v>
      </c>
      <c r="F19" s="112">
        <v>1</v>
      </c>
      <c r="G19" s="112">
        <v>400000</v>
      </c>
      <c r="H19" s="112"/>
      <c r="I19" s="256">
        <v>0</v>
      </c>
      <c r="J19" s="257"/>
      <c r="K19" s="257"/>
    </row>
    <row r="20" ht="15" spans="1:11">
      <c r="A20" s="246">
        <v>14</v>
      </c>
      <c r="B20" s="247" t="s">
        <v>739</v>
      </c>
      <c r="C20" s="246">
        <v>1</v>
      </c>
      <c r="D20" s="246">
        <v>5000</v>
      </c>
      <c r="E20" s="246">
        <v>5000</v>
      </c>
      <c r="F20" s="112">
        <v>1</v>
      </c>
      <c r="G20" s="112">
        <v>5000</v>
      </c>
      <c r="H20" s="112"/>
      <c r="I20" s="256">
        <v>0</v>
      </c>
      <c r="J20" s="257"/>
      <c r="K20" s="257"/>
    </row>
    <row r="21" ht="15" spans="1:11">
      <c r="A21" s="246">
        <v>15</v>
      </c>
      <c r="B21" s="247" t="s">
        <v>740</v>
      </c>
      <c r="C21" s="246">
        <v>1</v>
      </c>
      <c r="D21" s="246">
        <v>30000</v>
      </c>
      <c r="E21" s="246">
        <v>30000</v>
      </c>
      <c r="F21" s="112">
        <v>1</v>
      </c>
      <c r="G21" s="112">
        <v>30000</v>
      </c>
      <c r="H21" s="112"/>
      <c r="I21" s="256">
        <v>0</v>
      </c>
      <c r="J21" s="257"/>
      <c r="K21" s="257"/>
    </row>
    <row r="22" ht="15" spans="1:11">
      <c r="A22" s="246">
        <v>16</v>
      </c>
      <c r="B22" s="247" t="s">
        <v>741</v>
      </c>
      <c r="C22" s="246">
        <v>1</v>
      </c>
      <c r="D22" s="246">
        <v>4000</v>
      </c>
      <c r="E22" s="246">
        <v>4000</v>
      </c>
      <c r="F22" s="112">
        <v>1</v>
      </c>
      <c r="G22" s="112">
        <v>4000</v>
      </c>
      <c r="H22" s="112"/>
      <c r="I22" s="256">
        <v>0</v>
      </c>
      <c r="J22" s="257"/>
      <c r="K22" s="257"/>
    </row>
    <row r="23" spans="1:11">
      <c r="A23" s="44"/>
      <c r="B23" s="44"/>
      <c r="C23" s="44"/>
      <c r="D23" s="44"/>
      <c r="E23" s="44"/>
      <c r="F23" s="112"/>
      <c r="G23" s="112"/>
      <c r="H23" s="112"/>
      <c r="I23" s="251"/>
      <c r="J23" s="257"/>
      <c r="K23" s="257"/>
    </row>
    <row r="24" ht="15.6" spans="1:11">
      <c r="A24" s="248" t="s">
        <v>742</v>
      </c>
      <c r="B24" s="2"/>
      <c r="C24" s="2"/>
      <c r="D24" s="2"/>
      <c r="E24" s="3"/>
      <c r="F24" s="112"/>
      <c r="G24" s="112"/>
      <c r="H24" s="112"/>
      <c r="I24" s="251"/>
      <c r="J24" s="257"/>
      <c r="K24" s="257"/>
    </row>
    <row r="25" ht="26.4" spans="1:11">
      <c r="A25" s="12" t="s">
        <v>47</v>
      </c>
      <c r="B25" s="12" t="s">
        <v>721</v>
      </c>
      <c r="C25" s="12" t="s">
        <v>722</v>
      </c>
      <c r="D25" s="12" t="s">
        <v>723</v>
      </c>
      <c r="E25" s="12" t="s">
        <v>31</v>
      </c>
      <c r="F25" s="112"/>
      <c r="G25" s="112"/>
      <c r="H25" s="112"/>
      <c r="I25" s="251"/>
      <c r="J25" s="257"/>
      <c r="K25" s="257"/>
    </row>
    <row r="26" ht="15" spans="1:11">
      <c r="A26" s="246">
        <v>1</v>
      </c>
      <c r="B26" s="247" t="s">
        <v>743</v>
      </c>
      <c r="C26" s="246">
        <v>3</v>
      </c>
      <c r="D26" s="246">
        <v>2000</v>
      </c>
      <c r="E26" s="246">
        <v>6000</v>
      </c>
      <c r="F26" s="112">
        <v>0</v>
      </c>
      <c r="G26" s="112">
        <v>0</v>
      </c>
      <c r="H26" s="112"/>
      <c r="I26" s="256"/>
      <c r="J26" s="257"/>
      <c r="K26" s="257"/>
    </row>
    <row r="27" ht="15" spans="1:11">
      <c r="A27" s="246">
        <v>2</v>
      </c>
      <c r="B27" s="247" t="s">
        <v>744</v>
      </c>
      <c r="C27" s="246">
        <v>2</v>
      </c>
      <c r="D27" s="246">
        <v>2000</v>
      </c>
      <c r="E27" s="246">
        <v>4000</v>
      </c>
      <c r="F27" s="112">
        <v>0</v>
      </c>
      <c r="G27" s="112">
        <v>0</v>
      </c>
      <c r="H27" s="112"/>
      <c r="I27" s="256"/>
      <c r="J27" s="257"/>
      <c r="K27" s="257"/>
    </row>
    <row r="28" ht="15" spans="1:11">
      <c r="A28" s="246">
        <v>3</v>
      </c>
      <c r="B28" s="247" t="s">
        <v>745</v>
      </c>
      <c r="C28" s="246">
        <v>2</v>
      </c>
      <c r="D28" s="246">
        <v>2500</v>
      </c>
      <c r="E28" s="246">
        <v>5000</v>
      </c>
      <c r="F28" s="112">
        <v>2</v>
      </c>
      <c r="G28" s="112">
        <v>5000</v>
      </c>
      <c r="H28" s="112"/>
      <c r="I28" s="256"/>
      <c r="J28" s="257"/>
      <c r="K28" s="257"/>
    </row>
    <row r="29" ht="15" spans="1:11">
      <c r="A29" s="246">
        <v>4</v>
      </c>
      <c r="B29" s="247" t="s">
        <v>746</v>
      </c>
      <c r="C29" s="246">
        <v>2</v>
      </c>
      <c r="D29" s="246">
        <v>8000</v>
      </c>
      <c r="E29" s="246">
        <v>16000</v>
      </c>
      <c r="F29" s="112">
        <v>2</v>
      </c>
      <c r="G29" s="112">
        <v>16000</v>
      </c>
      <c r="H29" s="112"/>
      <c r="I29" s="256">
        <v>0</v>
      </c>
      <c r="J29" s="257"/>
      <c r="K29" s="257"/>
    </row>
    <row r="30" ht="15" spans="1:11">
      <c r="A30" s="246">
        <v>5</v>
      </c>
      <c r="B30" s="247" t="s">
        <v>747</v>
      </c>
      <c r="C30" s="246">
        <v>3</v>
      </c>
      <c r="D30" s="246">
        <v>2000</v>
      </c>
      <c r="E30" s="246">
        <v>6000</v>
      </c>
      <c r="F30" s="112">
        <v>3</v>
      </c>
      <c r="G30" s="112">
        <v>6000</v>
      </c>
      <c r="H30" s="112"/>
      <c r="I30" s="256">
        <v>0</v>
      </c>
      <c r="J30" s="257"/>
      <c r="K30" s="257"/>
    </row>
    <row r="31" ht="15" spans="1:11">
      <c r="A31" s="246">
        <v>6</v>
      </c>
      <c r="B31" s="247" t="s">
        <v>748</v>
      </c>
      <c r="C31" s="246">
        <v>2</v>
      </c>
      <c r="D31" s="246">
        <v>2000</v>
      </c>
      <c r="E31" s="246">
        <v>4000</v>
      </c>
      <c r="F31" s="249">
        <v>2</v>
      </c>
      <c r="G31" s="249">
        <v>4000</v>
      </c>
      <c r="H31" s="112"/>
      <c r="I31" s="256">
        <v>0</v>
      </c>
      <c r="J31" s="257"/>
      <c r="K31" s="257"/>
    </row>
    <row r="32" ht="15" spans="1:11">
      <c r="A32" s="246">
        <v>7</v>
      </c>
      <c r="B32" s="247" t="s">
        <v>749</v>
      </c>
      <c r="C32" s="246">
        <v>2</v>
      </c>
      <c r="D32" s="246">
        <v>4000</v>
      </c>
      <c r="E32" s="246">
        <v>8000</v>
      </c>
      <c r="F32" s="249">
        <v>2</v>
      </c>
      <c r="G32" s="249">
        <v>8000</v>
      </c>
      <c r="H32" s="112"/>
      <c r="I32" s="256">
        <v>0</v>
      </c>
      <c r="J32" s="257"/>
      <c r="K32" s="257"/>
    </row>
    <row r="33" ht="15" spans="1:11">
      <c r="A33" s="246">
        <v>8</v>
      </c>
      <c r="B33" s="247" t="s">
        <v>750</v>
      </c>
      <c r="C33" s="246">
        <v>2</v>
      </c>
      <c r="D33" s="246">
        <v>6000</v>
      </c>
      <c r="E33" s="246">
        <v>12000</v>
      </c>
      <c r="F33" s="249">
        <v>2</v>
      </c>
      <c r="G33" s="249">
        <v>12000</v>
      </c>
      <c r="H33" s="112"/>
      <c r="I33" s="256">
        <v>0</v>
      </c>
      <c r="J33" s="257"/>
      <c r="K33" s="257"/>
    </row>
    <row r="34" ht="15" spans="1:11">
      <c r="A34" s="246">
        <v>9</v>
      </c>
      <c r="B34" s="247" t="s">
        <v>751</v>
      </c>
      <c r="C34" s="246">
        <v>2</v>
      </c>
      <c r="D34" s="246">
        <v>5000</v>
      </c>
      <c r="E34" s="246">
        <v>10000</v>
      </c>
      <c r="F34" s="249">
        <v>2</v>
      </c>
      <c r="G34" s="249">
        <v>10000</v>
      </c>
      <c r="H34" s="112"/>
      <c r="I34" s="256">
        <v>0</v>
      </c>
      <c r="J34" s="257"/>
      <c r="K34" s="257"/>
    </row>
    <row r="35" ht="15" spans="1:11">
      <c r="A35" s="246">
        <v>10</v>
      </c>
      <c r="B35" s="247" t="s">
        <v>752</v>
      </c>
      <c r="C35" s="246">
        <v>2</v>
      </c>
      <c r="D35" s="246">
        <v>12000</v>
      </c>
      <c r="E35" s="246">
        <v>24000</v>
      </c>
      <c r="F35" s="249">
        <v>2</v>
      </c>
      <c r="G35" s="249">
        <v>24000</v>
      </c>
      <c r="H35" s="112"/>
      <c r="I35" s="256">
        <v>0</v>
      </c>
      <c r="J35" s="257"/>
      <c r="K35" s="257"/>
    </row>
    <row r="36" ht="15" spans="1:11">
      <c r="A36" s="246">
        <v>11</v>
      </c>
      <c r="B36" s="247" t="s">
        <v>753</v>
      </c>
      <c r="C36" s="246">
        <v>3</v>
      </c>
      <c r="D36" s="246">
        <v>7000</v>
      </c>
      <c r="E36" s="246">
        <v>21000</v>
      </c>
      <c r="F36" s="249">
        <v>2</v>
      </c>
      <c r="G36" s="249">
        <v>14000</v>
      </c>
      <c r="H36" s="112"/>
      <c r="I36" s="256"/>
      <c r="J36" s="257"/>
      <c r="K36" s="257"/>
    </row>
    <row r="37" ht="15" spans="1:11">
      <c r="A37" s="246">
        <v>12</v>
      </c>
      <c r="B37" s="247" t="s">
        <v>754</v>
      </c>
      <c r="C37" s="246">
        <v>3</v>
      </c>
      <c r="D37" s="246">
        <v>7000</v>
      </c>
      <c r="E37" s="246">
        <v>21000</v>
      </c>
      <c r="F37" s="249">
        <v>2</v>
      </c>
      <c r="G37" s="249">
        <v>14000</v>
      </c>
      <c r="H37" s="112"/>
      <c r="I37" s="256"/>
      <c r="J37" s="257"/>
      <c r="K37" s="257"/>
    </row>
    <row r="38" ht="15" spans="1:11">
      <c r="A38" s="246">
        <v>13</v>
      </c>
      <c r="B38" s="247" t="s">
        <v>755</v>
      </c>
      <c r="C38" s="246">
        <v>2</v>
      </c>
      <c r="D38" s="246">
        <v>2500</v>
      </c>
      <c r="E38" s="246">
        <v>5000</v>
      </c>
      <c r="F38" s="249">
        <v>2</v>
      </c>
      <c r="G38" s="249">
        <v>5000</v>
      </c>
      <c r="H38" s="112"/>
      <c r="I38" s="256"/>
      <c r="J38" s="257"/>
      <c r="K38" s="257"/>
    </row>
    <row r="39" ht="15" spans="1:11">
      <c r="A39" s="246">
        <v>14</v>
      </c>
      <c r="B39" s="247" t="s">
        <v>756</v>
      </c>
      <c r="C39" s="246">
        <v>2</v>
      </c>
      <c r="D39" s="246">
        <v>4000</v>
      </c>
      <c r="E39" s="246">
        <v>8000</v>
      </c>
      <c r="F39" s="249">
        <v>2</v>
      </c>
      <c r="G39" s="249">
        <v>8000</v>
      </c>
      <c r="H39" s="112"/>
      <c r="I39" s="256"/>
      <c r="J39" s="257"/>
      <c r="K39" s="257"/>
    </row>
    <row r="40" ht="15" spans="1:11">
      <c r="A40" s="246">
        <v>15</v>
      </c>
      <c r="B40" s="247" t="s">
        <v>757</v>
      </c>
      <c r="C40" s="246">
        <v>2</v>
      </c>
      <c r="D40" s="246">
        <v>2500</v>
      </c>
      <c r="E40" s="246">
        <v>5000</v>
      </c>
      <c r="F40" s="249">
        <v>1</v>
      </c>
      <c r="G40" s="249">
        <v>2500</v>
      </c>
      <c r="H40" s="112"/>
      <c r="I40" s="256"/>
      <c r="J40" s="257"/>
      <c r="K40" s="257"/>
    </row>
    <row r="41" ht="15" spans="1:11">
      <c r="A41" s="246">
        <v>16</v>
      </c>
      <c r="B41" s="247" t="s">
        <v>758</v>
      </c>
      <c r="C41" s="246">
        <v>2</v>
      </c>
      <c r="D41" s="246">
        <v>3000</v>
      </c>
      <c r="E41" s="246">
        <v>6000</v>
      </c>
      <c r="F41" s="249">
        <v>2</v>
      </c>
      <c r="G41" s="249">
        <v>6000</v>
      </c>
      <c r="H41" s="112"/>
      <c r="I41" s="256"/>
      <c r="J41" s="257"/>
      <c r="K41" s="257"/>
    </row>
    <row r="42" ht="15" spans="1:11">
      <c r="A42" s="246">
        <v>17</v>
      </c>
      <c r="B42" s="247" t="s">
        <v>759</v>
      </c>
      <c r="C42" s="246">
        <v>3</v>
      </c>
      <c r="D42" s="246">
        <v>3000</v>
      </c>
      <c r="E42" s="246">
        <v>9000</v>
      </c>
      <c r="F42" s="249">
        <v>2</v>
      </c>
      <c r="G42" s="249">
        <v>6000</v>
      </c>
      <c r="H42" s="112"/>
      <c r="I42" s="256">
        <v>0</v>
      </c>
      <c r="J42" s="257"/>
      <c r="K42" s="257"/>
    </row>
    <row r="43" ht="30" spans="1:11">
      <c r="A43" s="246">
        <v>18</v>
      </c>
      <c r="B43" s="247" t="s">
        <v>760</v>
      </c>
      <c r="C43" s="246">
        <v>2</v>
      </c>
      <c r="D43" s="246">
        <v>7500</v>
      </c>
      <c r="E43" s="246">
        <v>15000</v>
      </c>
      <c r="F43" s="249">
        <v>2</v>
      </c>
      <c r="G43" s="249">
        <v>15000</v>
      </c>
      <c r="H43" s="112"/>
      <c r="I43" s="256">
        <v>0</v>
      </c>
      <c r="J43" s="257"/>
      <c r="K43" s="257"/>
    </row>
    <row r="44" ht="15" spans="1:11">
      <c r="A44" s="246">
        <v>19</v>
      </c>
      <c r="B44" s="247" t="s">
        <v>761</v>
      </c>
      <c r="C44" s="246">
        <v>2</v>
      </c>
      <c r="D44" s="246">
        <v>6000</v>
      </c>
      <c r="E44" s="246">
        <v>12000</v>
      </c>
      <c r="F44" s="249">
        <v>2</v>
      </c>
      <c r="G44" s="249">
        <v>6000</v>
      </c>
      <c r="H44" s="112"/>
      <c r="I44" s="256"/>
      <c r="J44" s="257"/>
      <c r="K44" s="257"/>
    </row>
    <row r="45" spans="1:11">
      <c r="A45" s="44"/>
      <c r="B45" s="44"/>
      <c r="C45" s="44"/>
      <c r="D45" s="44"/>
      <c r="E45" s="44"/>
      <c r="F45" s="112"/>
      <c r="G45" s="112"/>
      <c r="H45" s="112"/>
      <c r="I45" s="251"/>
      <c r="J45" s="257"/>
      <c r="K45" s="257"/>
    </row>
    <row r="46" ht="15.6" spans="1:11">
      <c r="A46" s="250" t="s">
        <v>762</v>
      </c>
      <c r="B46" s="2"/>
      <c r="C46" s="2"/>
      <c r="D46" s="2"/>
      <c r="E46" s="3"/>
      <c r="F46" s="112"/>
      <c r="G46" s="112"/>
      <c r="H46" s="112"/>
      <c r="I46" s="251"/>
      <c r="J46" s="257"/>
      <c r="K46" s="257"/>
    </row>
    <row r="47" ht="26.4" spans="1:11">
      <c r="A47" s="12" t="s">
        <v>47</v>
      </c>
      <c r="B47" s="12" t="s">
        <v>721</v>
      </c>
      <c r="C47" s="12" t="s">
        <v>722</v>
      </c>
      <c r="D47" s="12" t="s">
        <v>723</v>
      </c>
      <c r="E47" s="12" t="s">
        <v>31</v>
      </c>
      <c r="F47" s="112"/>
      <c r="G47" s="112"/>
      <c r="H47" s="112"/>
      <c r="I47" s="251"/>
      <c r="J47" s="257"/>
      <c r="K47" s="257"/>
    </row>
    <row r="48" ht="30" spans="1:11">
      <c r="A48" s="246">
        <v>1</v>
      </c>
      <c r="B48" s="247" t="s">
        <v>763</v>
      </c>
      <c r="C48" s="246">
        <v>2</v>
      </c>
      <c r="D48" s="246">
        <v>5000</v>
      </c>
      <c r="E48" s="246">
        <v>10000</v>
      </c>
      <c r="F48" s="249">
        <v>1</v>
      </c>
      <c r="G48" s="249">
        <v>5000</v>
      </c>
      <c r="H48" s="112"/>
      <c r="I48" s="256"/>
      <c r="J48" s="258">
        <v>2</v>
      </c>
      <c r="K48" s="258">
        <v>10000</v>
      </c>
    </row>
    <row r="49" ht="15" spans="1:11">
      <c r="A49" s="246">
        <v>2</v>
      </c>
      <c r="B49" s="247" t="s">
        <v>764</v>
      </c>
      <c r="C49" s="246">
        <v>2</v>
      </c>
      <c r="D49" s="246">
        <v>3000</v>
      </c>
      <c r="E49" s="246">
        <v>6000</v>
      </c>
      <c r="F49" s="249">
        <v>1</v>
      </c>
      <c r="G49" s="249">
        <v>3000</v>
      </c>
      <c r="H49" s="112"/>
      <c r="I49" s="256"/>
      <c r="J49" s="258">
        <v>2</v>
      </c>
      <c r="K49" s="258">
        <v>6000</v>
      </c>
    </row>
    <row r="50" ht="15" spans="1:11">
      <c r="A50" s="246">
        <v>3</v>
      </c>
      <c r="B50" s="247" t="s">
        <v>765</v>
      </c>
      <c r="C50" s="246">
        <v>2</v>
      </c>
      <c r="D50" s="246">
        <v>3500</v>
      </c>
      <c r="E50" s="246">
        <v>7000</v>
      </c>
      <c r="F50" s="249">
        <v>1</v>
      </c>
      <c r="G50" s="249">
        <v>3500</v>
      </c>
      <c r="H50" s="112"/>
      <c r="I50" s="256"/>
      <c r="J50" s="258">
        <v>2</v>
      </c>
      <c r="K50" s="258">
        <v>7000</v>
      </c>
    </row>
    <row r="51" ht="30" spans="1:11">
      <c r="A51" s="246">
        <v>4</v>
      </c>
      <c r="B51" s="247" t="s">
        <v>766</v>
      </c>
      <c r="C51" s="246">
        <v>2</v>
      </c>
      <c r="D51" s="246">
        <v>4000</v>
      </c>
      <c r="E51" s="246">
        <v>8000</v>
      </c>
      <c r="F51" s="249">
        <v>0</v>
      </c>
      <c r="G51" s="249">
        <v>0</v>
      </c>
      <c r="H51" s="112"/>
      <c r="I51" s="256"/>
      <c r="J51" s="258">
        <v>2</v>
      </c>
      <c r="K51" s="258">
        <v>8000</v>
      </c>
    </row>
    <row r="52" ht="30" spans="1:11">
      <c r="A52" s="246">
        <v>5</v>
      </c>
      <c r="B52" s="247" t="s">
        <v>767</v>
      </c>
      <c r="C52" s="246">
        <v>2</v>
      </c>
      <c r="D52" s="246">
        <v>4000</v>
      </c>
      <c r="E52" s="246">
        <v>8000</v>
      </c>
      <c r="F52" s="249">
        <v>2</v>
      </c>
      <c r="G52" s="249">
        <v>8000</v>
      </c>
      <c r="H52" s="112"/>
      <c r="I52" s="256"/>
      <c r="J52" s="258">
        <v>2</v>
      </c>
      <c r="K52" s="258">
        <v>8000</v>
      </c>
    </row>
    <row r="53" ht="45" spans="1:11">
      <c r="A53" s="246">
        <v>6</v>
      </c>
      <c r="B53" s="247" t="s">
        <v>768</v>
      </c>
      <c r="C53" s="246">
        <v>1</v>
      </c>
      <c r="D53" s="246">
        <v>4500</v>
      </c>
      <c r="E53" s="246">
        <v>4500</v>
      </c>
      <c r="F53" s="249">
        <v>1</v>
      </c>
      <c r="G53" s="249">
        <v>4500</v>
      </c>
      <c r="H53" s="112"/>
      <c r="I53" s="256">
        <v>0</v>
      </c>
      <c r="J53" s="258">
        <v>1</v>
      </c>
      <c r="K53" s="258">
        <v>4500</v>
      </c>
    </row>
    <row r="54" ht="30" spans="1:11">
      <c r="A54" s="246">
        <v>7</v>
      </c>
      <c r="B54" s="247" t="s">
        <v>769</v>
      </c>
      <c r="C54" s="246">
        <v>2</v>
      </c>
      <c r="D54" s="246">
        <v>3500</v>
      </c>
      <c r="E54" s="246">
        <v>7000</v>
      </c>
      <c r="F54" s="249">
        <v>2</v>
      </c>
      <c r="G54" s="249">
        <v>3500</v>
      </c>
      <c r="H54" s="112"/>
      <c r="I54" s="256"/>
      <c r="J54" s="258">
        <v>2</v>
      </c>
      <c r="K54" s="258">
        <v>7000</v>
      </c>
    </row>
    <row r="55" ht="15" spans="1:11">
      <c r="A55" s="246">
        <v>8</v>
      </c>
      <c r="B55" s="247" t="s">
        <v>770</v>
      </c>
      <c r="C55" s="246">
        <v>2</v>
      </c>
      <c r="D55" s="246">
        <v>4000</v>
      </c>
      <c r="E55" s="246">
        <v>8000</v>
      </c>
      <c r="F55" s="249">
        <v>2</v>
      </c>
      <c r="G55" s="249">
        <v>8000</v>
      </c>
      <c r="H55" s="112"/>
      <c r="I55" s="256"/>
      <c r="J55" s="258">
        <v>2</v>
      </c>
      <c r="K55" s="258">
        <v>8000</v>
      </c>
    </row>
    <row r="56" ht="15" spans="1:11">
      <c r="A56" s="246">
        <v>9</v>
      </c>
      <c r="B56" s="247" t="s">
        <v>771</v>
      </c>
      <c r="C56" s="246">
        <v>2</v>
      </c>
      <c r="D56" s="246">
        <v>3500</v>
      </c>
      <c r="E56" s="246">
        <v>7000</v>
      </c>
      <c r="F56" s="249">
        <v>2</v>
      </c>
      <c r="G56" s="249">
        <v>7000</v>
      </c>
      <c r="H56" s="112"/>
      <c r="I56" s="256"/>
      <c r="J56" s="258">
        <v>2</v>
      </c>
      <c r="K56" s="258">
        <v>7000</v>
      </c>
    </row>
    <row r="57" ht="15" spans="1:11">
      <c r="A57" s="246">
        <v>10</v>
      </c>
      <c r="B57" s="247" t="s">
        <v>772</v>
      </c>
      <c r="C57" s="246">
        <v>2</v>
      </c>
      <c r="D57" s="246">
        <v>4000</v>
      </c>
      <c r="E57" s="246">
        <v>8000</v>
      </c>
      <c r="F57" s="249">
        <v>2</v>
      </c>
      <c r="G57" s="249">
        <v>8000</v>
      </c>
      <c r="H57" s="112"/>
      <c r="I57" s="256"/>
      <c r="J57" s="258">
        <v>2</v>
      </c>
      <c r="K57" s="258">
        <v>8000</v>
      </c>
    </row>
    <row r="58" ht="15" spans="1:11">
      <c r="A58" s="246">
        <v>11</v>
      </c>
      <c r="B58" s="247" t="s">
        <v>773</v>
      </c>
      <c r="C58" s="246">
        <v>2</v>
      </c>
      <c r="D58" s="246">
        <v>3500</v>
      </c>
      <c r="E58" s="246">
        <v>7000</v>
      </c>
      <c r="F58" s="249">
        <v>0</v>
      </c>
      <c r="G58" s="249">
        <v>0</v>
      </c>
      <c r="H58" s="112"/>
      <c r="I58" s="256"/>
      <c r="J58" s="258">
        <v>2</v>
      </c>
      <c r="K58" s="258">
        <v>7000</v>
      </c>
    </row>
    <row r="59" ht="30" spans="1:11">
      <c r="A59" s="246">
        <v>12</v>
      </c>
      <c r="B59" s="247" t="s">
        <v>774</v>
      </c>
      <c r="C59" s="246">
        <v>2</v>
      </c>
      <c r="D59" s="246">
        <v>4500</v>
      </c>
      <c r="E59" s="246">
        <v>9000</v>
      </c>
      <c r="F59" s="249">
        <v>2</v>
      </c>
      <c r="G59" s="249">
        <v>9000</v>
      </c>
      <c r="H59" s="112"/>
      <c r="I59" s="256"/>
      <c r="J59" s="258">
        <v>2</v>
      </c>
      <c r="K59" s="258">
        <v>9000</v>
      </c>
    </row>
    <row r="60" ht="15" spans="1:11">
      <c r="A60" s="246">
        <v>13</v>
      </c>
      <c r="B60" s="247" t="s">
        <v>775</v>
      </c>
      <c r="C60" s="246">
        <v>2</v>
      </c>
      <c r="D60" s="246">
        <v>5000</v>
      </c>
      <c r="E60" s="246">
        <v>10000</v>
      </c>
      <c r="F60" s="249">
        <v>2</v>
      </c>
      <c r="G60" s="249">
        <v>10000</v>
      </c>
      <c r="H60" s="112"/>
      <c r="I60" s="256">
        <v>0</v>
      </c>
      <c r="J60" s="258">
        <v>2</v>
      </c>
      <c r="K60" s="258">
        <v>10000</v>
      </c>
    </row>
    <row r="61" ht="15" spans="1:11">
      <c r="A61" s="246">
        <v>14</v>
      </c>
      <c r="B61" s="247" t="s">
        <v>776</v>
      </c>
      <c r="C61" s="246">
        <v>10</v>
      </c>
      <c r="D61" s="246">
        <v>5500</v>
      </c>
      <c r="E61" s="246">
        <v>55000</v>
      </c>
      <c r="F61" s="249">
        <v>4</v>
      </c>
      <c r="G61" s="249">
        <v>22000</v>
      </c>
      <c r="H61" s="112"/>
      <c r="I61" s="256"/>
      <c r="J61" s="258">
        <v>10</v>
      </c>
      <c r="K61" s="258">
        <v>55000</v>
      </c>
    </row>
    <row r="62" ht="15" spans="1:11">
      <c r="A62" s="246">
        <v>15</v>
      </c>
      <c r="B62" s="247" t="s">
        <v>777</v>
      </c>
      <c r="C62" s="246">
        <v>2</v>
      </c>
      <c r="D62" s="246">
        <v>8000</v>
      </c>
      <c r="E62" s="246">
        <v>16000</v>
      </c>
      <c r="F62" s="249">
        <v>2</v>
      </c>
      <c r="G62" s="249">
        <v>16000</v>
      </c>
      <c r="H62" s="112"/>
      <c r="I62" s="256"/>
      <c r="J62" s="258">
        <v>2</v>
      </c>
      <c r="K62" s="258">
        <v>16000</v>
      </c>
    </row>
    <row r="63" ht="15" spans="1:11">
      <c r="A63" s="246">
        <v>16</v>
      </c>
      <c r="B63" s="247" t="s">
        <v>778</v>
      </c>
      <c r="C63" s="246">
        <v>1</v>
      </c>
      <c r="D63" s="246">
        <v>10000</v>
      </c>
      <c r="E63" s="246">
        <v>10000</v>
      </c>
      <c r="F63" s="249">
        <v>1</v>
      </c>
      <c r="G63" s="249">
        <v>10000</v>
      </c>
      <c r="H63" s="112">
        <v>0</v>
      </c>
      <c r="I63" s="256">
        <v>0</v>
      </c>
      <c r="J63" s="258">
        <v>1</v>
      </c>
      <c r="K63" s="258">
        <v>10000</v>
      </c>
    </row>
    <row r="64" ht="15" spans="1:11">
      <c r="A64" s="246">
        <v>17</v>
      </c>
      <c r="B64" s="247" t="s">
        <v>779</v>
      </c>
      <c r="C64" s="246">
        <v>1</v>
      </c>
      <c r="D64" s="246">
        <v>10000</v>
      </c>
      <c r="E64" s="246">
        <v>10000</v>
      </c>
      <c r="F64" s="249">
        <v>1</v>
      </c>
      <c r="G64" s="249">
        <v>10000</v>
      </c>
      <c r="H64" s="112">
        <v>0</v>
      </c>
      <c r="I64" s="256">
        <v>0</v>
      </c>
      <c r="J64" s="258">
        <v>1</v>
      </c>
      <c r="K64" s="258">
        <v>10000</v>
      </c>
    </row>
    <row r="65" ht="15" spans="1:11">
      <c r="A65" s="246">
        <v>18</v>
      </c>
      <c r="B65" s="247" t="s">
        <v>780</v>
      </c>
      <c r="C65" s="246">
        <v>1</v>
      </c>
      <c r="D65" s="246">
        <v>2500</v>
      </c>
      <c r="E65" s="246">
        <v>2500</v>
      </c>
      <c r="F65" s="249">
        <v>0</v>
      </c>
      <c r="G65" s="249">
        <v>0</v>
      </c>
      <c r="H65" s="112"/>
      <c r="I65" s="256"/>
      <c r="J65" s="258">
        <v>1</v>
      </c>
      <c r="K65" s="258">
        <v>2500</v>
      </c>
    </row>
    <row r="66" ht="15" spans="1:11">
      <c r="A66" s="246">
        <v>19</v>
      </c>
      <c r="B66" s="247" t="s">
        <v>781</v>
      </c>
      <c r="C66" s="246">
        <v>2</v>
      </c>
      <c r="D66" s="246">
        <v>2500</v>
      </c>
      <c r="E66" s="246">
        <v>5000</v>
      </c>
      <c r="F66" s="249">
        <v>0</v>
      </c>
      <c r="G66" s="249">
        <v>0</v>
      </c>
      <c r="H66" s="112"/>
      <c r="I66" s="256"/>
      <c r="J66" s="258">
        <v>2</v>
      </c>
      <c r="K66" s="258">
        <v>5000</v>
      </c>
    </row>
    <row r="67" ht="15" spans="1:11">
      <c r="A67" s="246">
        <v>20</v>
      </c>
      <c r="B67" s="247" t="s">
        <v>782</v>
      </c>
      <c r="C67" s="246">
        <v>2</v>
      </c>
      <c r="D67" s="246">
        <v>2500</v>
      </c>
      <c r="E67" s="246">
        <v>5000</v>
      </c>
      <c r="F67" s="249">
        <v>2</v>
      </c>
      <c r="G67" s="249">
        <v>5000</v>
      </c>
      <c r="H67" s="112"/>
      <c r="I67" s="256"/>
      <c r="J67" s="258">
        <v>2</v>
      </c>
      <c r="K67" s="258">
        <v>5000</v>
      </c>
    </row>
    <row r="68" ht="15" spans="1:11">
      <c r="A68" s="246">
        <v>21</v>
      </c>
      <c r="B68" s="247" t="s">
        <v>783</v>
      </c>
      <c r="C68" s="246">
        <v>2</v>
      </c>
      <c r="D68" s="246">
        <v>2500</v>
      </c>
      <c r="E68" s="246">
        <v>5000</v>
      </c>
      <c r="F68" s="249">
        <v>2</v>
      </c>
      <c r="G68" s="249">
        <v>5000</v>
      </c>
      <c r="H68" s="112"/>
      <c r="I68" s="256"/>
      <c r="J68" s="258">
        <v>2</v>
      </c>
      <c r="K68" s="258">
        <v>5000</v>
      </c>
    </row>
    <row r="69" ht="15" spans="1:11">
      <c r="A69" s="246">
        <v>22</v>
      </c>
      <c r="B69" s="247" t="s">
        <v>784</v>
      </c>
      <c r="C69" s="246">
        <v>2</v>
      </c>
      <c r="D69" s="246">
        <v>2500</v>
      </c>
      <c r="E69" s="246">
        <v>5000</v>
      </c>
      <c r="F69" s="249">
        <v>2</v>
      </c>
      <c r="G69" s="249">
        <v>5000</v>
      </c>
      <c r="H69" s="112"/>
      <c r="I69" s="256"/>
      <c r="J69" s="258">
        <v>2</v>
      </c>
      <c r="K69" s="258">
        <v>5000</v>
      </c>
    </row>
    <row r="70" ht="15" spans="1:11">
      <c r="A70" s="246">
        <v>23</v>
      </c>
      <c r="B70" s="247" t="s">
        <v>785</v>
      </c>
      <c r="C70" s="246">
        <v>2</v>
      </c>
      <c r="D70" s="246">
        <v>2500</v>
      </c>
      <c r="E70" s="246">
        <v>5000</v>
      </c>
      <c r="F70" s="246">
        <v>2</v>
      </c>
      <c r="G70" s="246">
        <v>5000</v>
      </c>
      <c r="H70" s="112"/>
      <c r="I70" s="256">
        <v>0</v>
      </c>
      <c r="J70" s="258">
        <v>2</v>
      </c>
      <c r="K70" s="258">
        <v>5000</v>
      </c>
    </row>
    <row r="71" ht="15" spans="1:11">
      <c r="A71" s="246">
        <v>24</v>
      </c>
      <c r="B71" s="247" t="s">
        <v>786</v>
      </c>
      <c r="C71" s="246">
        <v>2</v>
      </c>
      <c r="D71" s="246">
        <v>2500</v>
      </c>
      <c r="E71" s="246">
        <v>5000</v>
      </c>
      <c r="F71" s="246">
        <v>2</v>
      </c>
      <c r="G71" s="249">
        <v>5000</v>
      </c>
      <c r="H71" s="112"/>
      <c r="I71" s="256"/>
      <c r="J71" s="258">
        <v>2</v>
      </c>
      <c r="K71" s="258">
        <v>5000</v>
      </c>
    </row>
    <row r="72" ht="15" spans="1:11">
      <c r="A72" s="246">
        <v>25</v>
      </c>
      <c r="B72" s="247" t="s">
        <v>787</v>
      </c>
      <c r="C72" s="246">
        <v>2</v>
      </c>
      <c r="D72" s="246">
        <v>2500</v>
      </c>
      <c r="E72" s="246">
        <v>5000</v>
      </c>
      <c r="F72" s="246">
        <v>2</v>
      </c>
      <c r="G72" s="249">
        <v>5000</v>
      </c>
      <c r="H72" s="112"/>
      <c r="I72" s="256"/>
      <c r="J72" s="258">
        <v>2</v>
      </c>
      <c r="K72" s="258">
        <v>5000</v>
      </c>
    </row>
    <row r="73" ht="15" spans="1:11">
      <c r="A73" s="246">
        <v>26</v>
      </c>
      <c r="B73" s="247" t="s">
        <v>788</v>
      </c>
      <c r="C73" s="246">
        <v>2</v>
      </c>
      <c r="D73" s="246">
        <v>2000</v>
      </c>
      <c r="E73" s="246">
        <v>4000</v>
      </c>
      <c r="F73" s="246">
        <v>2</v>
      </c>
      <c r="G73" s="246">
        <v>4000</v>
      </c>
      <c r="H73" s="112">
        <v>0</v>
      </c>
      <c r="I73" s="256">
        <v>0</v>
      </c>
      <c r="J73" s="258">
        <v>2</v>
      </c>
      <c r="K73" s="258">
        <v>4000</v>
      </c>
    </row>
    <row r="74" ht="15" spans="1:11">
      <c r="A74" s="246">
        <v>27</v>
      </c>
      <c r="B74" s="247" t="s">
        <v>789</v>
      </c>
      <c r="C74" s="246">
        <v>2</v>
      </c>
      <c r="D74" s="246">
        <v>1500</v>
      </c>
      <c r="E74" s="246">
        <v>3000</v>
      </c>
      <c r="F74" s="246">
        <v>2</v>
      </c>
      <c r="G74" s="246">
        <v>3000</v>
      </c>
      <c r="H74" s="249"/>
      <c r="I74" s="256"/>
      <c r="J74" s="258">
        <v>2</v>
      </c>
      <c r="K74" s="258">
        <v>3000</v>
      </c>
    </row>
    <row r="75" ht="15" spans="1:11">
      <c r="A75" s="246">
        <v>28</v>
      </c>
      <c r="B75" s="247" t="s">
        <v>790</v>
      </c>
      <c r="C75" s="246">
        <v>2</v>
      </c>
      <c r="D75" s="246">
        <v>1500</v>
      </c>
      <c r="E75" s="246">
        <v>3000</v>
      </c>
      <c r="F75" s="246">
        <v>2</v>
      </c>
      <c r="G75" s="246">
        <v>3000</v>
      </c>
      <c r="H75" s="249">
        <v>0</v>
      </c>
      <c r="I75" s="256">
        <v>0</v>
      </c>
      <c r="J75" s="258">
        <v>2</v>
      </c>
      <c r="K75" s="258">
        <v>3000</v>
      </c>
    </row>
    <row r="76" ht="15" spans="1:11">
      <c r="A76" s="246">
        <v>29</v>
      </c>
      <c r="B76" s="247" t="s">
        <v>791</v>
      </c>
      <c r="C76" s="246">
        <v>2</v>
      </c>
      <c r="D76" s="246">
        <v>2000</v>
      </c>
      <c r="E76" s="246">
        <v>4000</v>
      </c>
      <c r="F76" s="246">
        <v>2</v>
      </c>
      <c r="G76" s="246">
        <v>4000</v>
      </c>
      <c r="H76" s="249"/>
      <c r="I76" s="256"/>
      <c r="J76" s="258">
        <v>2</v>
      </c>
      <c r="K76" s="258">
        <v>4000</v>
      </c>
    </row>
    <row r="77" ht="15" spans="1:11">
      <c r="A77" s="246">
        <v>30</v>
      </c>
      <c r="B77" s="247" t="s">
        <v>792</v>
      </c>
      <c r="C77" s="246">
        <v>2</v>
      </c>
      <c r="D77" s="246">
        <v>6000</v>
      </c>
      <c r="E77" s="246">
        <v>12000</v>
      </c>
      <c r="F77" s="246">
        <v>2</v>
      </c>
      <c r="G77" s="246">
        <v>12000</v>
      </c>
      <c r="H77" s="249"/>
      <c r="I77" s="256"/>
      <c r="J77" s="258">
        <v>2</v>
      </c>
      <c r="K77" s="258">
        <v>12000</v>
      </c>
    </row>
    <row r="78" ht="15" spans="1:11">
      <c r="A78" s="246">
        <v>31</v>
      </c>
      <c r="B78" s="247" t="s">
        <v>793</v>
      </c>
      <c r="C78" s="246">
        <v>10</v>
      </c>
      <c r="D78" s="246">
        <v>6000</v>
      </c>
      <c r="E78" s="246">
        <v>60000</v>
      </c>
      <c r="F78" s="246">
        <v>10</v>
      </c>
      <c r="G78" s="246">
        <v>60000</v>
      </c>
      <c r="H78" s="249">
        <v>6</v>
      </c>
      <c r="I78" s="256">
        <v>36000</v>
      </c>
      <c r="J78" s="258">
        <v>10</v>
      </c>
      <c r="K78" s="258">
        <v>60000</v>
      </c>
    </row>
    <row r="79" ht="15" spans="1:11">
      <c r="A79" s="246">
        <v>32</v>
      </c>
      <c r="B79" s="247" t="s">
        <v>794</v>
      </c>
      <c r="C79" s="246">
        <v>5</v>
      </c>
      <c r="D79" s="246">
        <v>7000</v>
      </c>
      <c r="E79" s="246">
        <v>35000</v>
      </c>
      <c r="F79" s="246">
        <v>5</v>
      </c>
      <c r="G79" s="246">
        <v>35000</v>
      </c>
      <c r="H79" s="249">
        <v>2</v>
      </c>
      <c r="I79" s="256">
        <v>14000</v>
      </c>
      <c r="J79" s="258">
        <v>5</v>
      </c>
      <c r="K79" s="258">
        <v>35000</v>
      </c>
    </row>
    <row r="80" ht="15" spans="1:11">
      <c r="A80" s="246">
        <v>33</v>
      </c>
      <c r="B80" s="247" t="s">
        <v>795</v>
      </c>
      <c r="C80" s="246">
        <v>2</v>
      </c>
      <c r="D80" s="246">
        <v>15000</v>
      </c>
      <c r="E80" s="246">
        <v>30000</v>
      </c>
      <c r="F80" s="249">
        <v>2</v>
      </c>
      <c r="G80" s="249">
        <v>30000</v>
      </c>
      <c r="H80" s="112">
        <v>1</v>
      </c>
      <c r="I80" s="256">
        <v>15000</v>
      </c>
      <c r="J80" s="258">
        <v>2</v>
      </c>
      <c r="K80" s="258">
        <v>30000</v>
      </c>
    </row>
    <row r="81" ht="15" spans="1:11">
      <c r="A81" s="246">
        <v>34</v>
      </c>
      <c r="B81" s="247" t="s">
        <v>796</v>
      </c>
      <c r="C81" s="246">
        <v>5</v>
      </c>
      <c r="D81" s="246">
        <v>1800</v>
      </c>
      <c r="E81" s="246">
        <v>9000</v>
      </c>
      <c r="F81" s="249">
        <v>0</v>
      </c>
      <c r="G81" s="249">
        <v>0</v>
      </c>
      <c r="H81" s="112">
        <v>5</v>
      </c>
      <c r="I81" s="256">
        <v>9000</v>
      </c>
      <c r="J81" s="258">
        <v>5</v>
      </c>
      <c r="K81" s="258">
        <v>9000</v>
      </c>
    </row>
    <row r="82" ht="15" spans="1:11">
      <c r="A82" s="246">
        <v>35</v>
      </c>
      <c r="B82" s="247" t="s">
        <v>797</v>
      </c>
      <c r="C82" s="246">
        <v>2</v>
      </c>
      <c r="D82" s="246">
        <v>5000</v>
      </c>
      <c r="E82" s="246">
        <v>10000</v>
      </c>
      <c r="F82" s="249">
        <v>0</v>
      </c>
      <c r="G82" s="249">
        <v>0</v>
      </c>
      <c r="H82" s="112">
        <v>2</v>
      </c>
      <c r="I82" s="256">
        <v>10000</v>
      </c>
      <c r="J82" s="258">
        <v>2</v>
      </c>
      <c r="K82" s="258">
        <v>10000</v>
      </c>
    </row>
    <row r="83" ht="15" spans="1:11">
      <c r="A83" s="246">
        <v>36</v>
      </c>
      <c r="B83" s="247" t="s">
        <v>798</v>
      </c>
      <c r="C83" s="246">
        <v>3</v>
      </c>
      <c r="D83" s="246">
        <v>35000</v>
      </c>
      <c r="E83" s="246">
        <v>105000</v>
      </c>
      <c r="F83" s="249">
        <v>3</v>
      </c>
      <c r="G83" s="249">
        <v>105000</v>
      </c>
      <c r="H83" s="112">
        <v>2</v>
      </c>
      <c r="I83" s="256">
        <v>70000</v>
      </c>
      <c r="J83" s="258">
        <v>3</v>
      </c>
      <c r="K83" s="258">
        <v>105000</v>
      </c>
    </row>
    <row r="84" ht="15" spans="1:11">
      <c r="A84" s="246">
        <v>37</v>
      </c>
      <c r="B84" s="247" t="s">
        <v>799</v>
      </c>
      <c r="C84" s="246">
        <v>5</v>
      </c>
      <c r="D84" s="246">
        <v>2400</v>
      </c>
      <c r="E84" s="246">
        <v>12000</v>
      </c>
      <c r="F84" s="249">
        <v>5</v>
      </c>
      <c r="G84" s="249">
        <v>12000</v>
      </c>
      <c r="H84" s="112">
        <v>2</v>
      </c>
      <c r="I84" s="256">
        <v>4800</v>
      </c>
      <c r="J84" s="258">
        <v>5</v>
      </c>
      <c r="K84" s="258">
        <v>12000</v>
      </c>
    </row>
    <row r="85" ht="45" spans="1:11">
      <c r="A85" s="246">
        <v>38</v>
      </c>
      <c r="B85" s="247" t="s">
        <v>800</v>
      </c>
      <c r="C85" s="246">
        <v>4</v>
      </c>
      <c r="D85" s="246">
        <v>12000</v>
      </c>
      <c r="E85" s="246">
        <v>48000</v>
      </c>
      <c r="F85" s="249">
        <v>4</v>
      </c>
      <c r="G85" s="249">
        <v>48000</v>
      </c>
      <c r="H85" s="112">
        <v>2</v>
      </c>
      <c r="I85" s="256">
        <v>24000</v>
      </c>
      <c r="J85" s="258">
        <v>4</v>
      </c>
      <c r="K85" s="258">
        <v>48000</v>
      </c>
    </row>
    <row r="86" ht="45" spans="1:11">
      <c r="A86" s="246">
        <v>39</v>
      </c>
      <c r="B86" s="247" t="s">
        <v>801</v>
      </c>
      <c r="C86" s="246">
        <v>2</v>
      </c>
      <c r="D86" s="246">
        <v>40000</v>
      </c>
      <c r="E86" s="246">
        <v>80000</v>
      </c>
      <c r="F86" s="249">
        <v>2</v>
      </c>
      <c r="G86" s="249">
        <v>80000</v>
      </c>
      <c r="H86" s="112">
        <v>0</v>
      </c>
      <c r="I86" s="256">
        <v>0</v>
      </c>
      <c r="J86" s="258">
        <v>2</v>
      </c>
      <c r="K86" s="258">
        <v>80000</v>
      </c>
    </row>
    <row r="87" spans="1:11">
      <c r="A87" s="44"/>
      <c r="B87" s="44"/>
      <c r="C87" s="44"/>
      <c r="D87" s="44"/>
      <c r="E87" s="44"/>
      <c r="F87" s="112"/>
      <c r="G87" s="112"/>
      <c r="H87" s="112"/>
      <c r="I87" s="251"/>
      <c r="J87" s="257"/>
      <c r="K87" s="257"/>
    </row>
    <row r="88" ht="15.6" spans="1:11">
      <c r="A88" s="106" t="s">
        <v>32</v>
      </c>
      <c r="B88" s="2"/>
      <c r="C88" s="2"/>
      <c r="D88" s="2"/>
      <c r="E88" s="3"/>
      <c r="F88" s="112"/>
      <c r="G88" s="112"/>
      <c r="H88" s="112"/>
      <c r="I88" s="251"/>
      <c r="J88" s="257"/>
      <c r="K88" s="257"/>
    </row>
    <row r="89" ht="15.6" spans="1:11">
      <c r="A89" s="259" t="s">
        <v>587</v>
      </c>
      <c r="B89" s="2"/>
      <c r="C89" s="2"/>
      <c r="D89" s="2"/>
      <c r="E89" s="3"/>
      <c r="F89" s="112"/>
      <c r="G89" s="112"/>
      <c r="H89" s="112"/>
      <c r="I89" s="251"/>
      <c r="J89" s="257"/>
      <c r="K89" s="257"/>
    </row>
    <row r="90" ht="15.6" spans="1:11">
      <c r="A90" s="259" t="s">
        <v>802</v>
      </c>
      <c r="B90" s="2"/>
      <c r="C90" s="2"/>
      <c r="D90" s="2"/>
      <c r="E90" s="3"/>
      <c r="F90" s="112"/>
      <c r="G90" s="112"/>
      <c r="H90" s="112"/>
      <c r="I90" s="251"/>
      <c r="J90" s="257"/>
      <c r="K90" s="257"/>
    </row>
    <row r="91" ht="15.6" spans="1:11">
      <c r="A91" s="259" t="s">
        <v>803</v>
      </c>
      <c r="B91" s="2"/>
      <c r="C91" s="2"/>
      <c r="D91" s="2"/>
      <c r="E91" s="3"/>
      <c r="F91" s="112"/>
      <c r="G91" s="112"/>
      <c r="H91" s="112"/>
      <c r="I91" s="251"/>
      <c r="J91" s="257"/>
      <c r="K91" s="257"/>
    </row>
    <row r="92" ht="27.6" spans="1:11">
      <c r="A92" s="260" t="s">
        <v>47</v>
      </c>
      <c r="B92" s="260" t="s">
        <v>721</v>
      </c>
      <c r="C92" s="260" t="s">
        <v>722</v>
      </c>
      <c r="D92" s="260" t="s">
        <v>723</v>
      </c>
      <c r="E92" s="260" t="s">
        <v>31</v>
      </c>
      <c r="F92" s="112"/>
      <c r="G92" s="112"/>
      <c r="H92" s="112"/>
      <c r="I92" s="251"/>
      <c r="J92" s="257"/>
      <c r="K92" s="257"/>
    </row>
    <row r="93" ht="15" spans="1:11">
      <c r="A93" s="246">
        <v>1</v>
      </c>
      <c r="B93" s="247" t="s">
        <v>804</v>
      </c>
      <c r="C93" s="246">
        <v>1</v>
      </c>
      <c r="D93" s="246">
        <v>32000</v>
      </c>
      <c r="E93" s="246">
        <v>32000</v>
      </c>
      <c r="F93" s="249">
        <v>0</v>
      </c>
      <c r="G93" s="249">
        <v>0</v>
      </c>
      <c r="H93" s="112"/>
      <c r="I93" s="256">
        <v>0</v>
      </c>
      <c r="J93" s="257"/>
      <c r="K93" s="257"/>
    </row>
    <row r="94" ht="15" spans="1:11">
      <c r="A94" s="246">
        <v>2</v>
      </c>
      <c r="B94" s="247" t="s">
        <v>805</v>
      </c>
      <c r="C94" s="246">
        <v>1</v>
      </c>
      <c r="D94" s="246">
        <v>12000</v>
      </c>
      <c r="E94" s="246">
        <v>12000</v>
      </c>
      <c r="F94" s="249">
        <v>0</v>
      </c>
      <c r="G94" s="249">
        <v>0</v>
      </c>
      <c r="H94" s="112"/>
      <c r="I94" s="256">
        <v>0</v>
      </c>
      <c r="J94" s="257"/>
      <c r="K94" s="257"/>
    </row>
    <row r="95" ht="15" spans="1:11">
      <c r="A95" s="246">
        <v>3</v>
      </c>
      <c r="B95" s="247" t="s">
        <v>806</v>
      </c>
      <c r="C95" s="246">
        <v>1</v>
      </c>
      <c r="D95" s="246">
        <v>8000</v>
      </c>
      <c r="E95" s="246">
        <v>8000</v>
      </c>
      <c r="F95" s="249">
        <v>0</v>
      </c>
      <c r="G95" s="249">
        <v>0</v>
      </c>
      <c r="H95" s="112"/>
      <c r="I95" s="256">
        <v>0</v>
      </c>
      <c r="J95" s="257"/>
      <c r="K95" s="257"/>
    </row>
    <row r="96" ht="15" spans="1:11">
      <c r="A96" s="246">
        <v>4</v>
      </c>
      <c r="B96" s="247" t="s">
        <v>807</v>
      </c>
      <c r="C96" s="246">
        <v>1</v>
      </c>
      <c r="D96" s="246">
        <v>40000</v>
      </c>
      <c r="E96" s="246">
        <v>40000</v>
      </c>
      <c r="F96" s="249">
        <v>0</v>
      </c>
      <c r="G96" s="249">
        <v>0</v>
      </c>
      <c r="H96" s="112"/>
      <c r="I96" s="256">
        <v>0</v>
      </c>
      <c r="J96" s="257"/>
      <c r="K96" s="257"/>
    </row>
    <row r="97" ht="15" spans="1:11">
      <c r="A97" s="246">
        <v>5</v>
      </c>
      <c r="B97" s="247" t="s">
        <v>808</v>
      </c>
      <c r="C97" s="246">
        <v>1</v>
      </c>
      <c r="D97" s="246">
        <v>25000</v>
      </c>
      <c r="E97" s="246">
        <v>25000</v>
      </c>
      <c r="F97" s="249">
        <v>0</v>
      </c>
      <c r="G97" s="249">
        <v>0</v>
      </c>
      <c r="H97" s="112"/>
      <c r="I97" s="256">
        <v>0</v>
      </c>
      <c r="J97" s="257"/>
      <c r="K97" s="257"/>
    </row>
    <row r="98" ht="15" spans="1:11">
      <c r="A98" s="246">
        <v>6</v>
      </c>
      <c r="B98" s="247" t="s">
        <v>809</v>
      </c>
      <c r="C98" s="246">
        <v>1</v>
      </c>
      <c r="D98" s="246">
        <v>40000</v>
      </c>
      <c r="E98" s="246">
        <v>40000</v>
      </c>
      <c r="F98" s="249">
        <v>0</v>
      </c>
      <c r="G98" s="249">
        <v>0</v>
      </c>
      <c r="H98" s="112"/>
      <c r="I98" s="256">
        <v>0</v>
      </c>
      <c r="J98" s="257"/>
      <c r="K98" s="257"/>
    </row>
    <row r="99" ht="15" spans="1:11">
      <c r="A99" s="246">
        <v>7</v>
      </c>
      <c r="B99" s="247" t="s">
        <v>810</v>
      </c>
      <c r="C99" s="246">
        <v>1</v>
      </c>
      <c r="D99" s="246">
        <v>60000</v>
      </c>
      <c r="E99" s="246">
        <v>60000</v>
      </c>
      <c r="F99" s="249">
        <v>0</v>
      </c>
      <c r="G99" s="249">
        <v>0</v>
      </c>
      <c r="H99" s="112"/>
      <c r="I99" s="256">
        <v>0</v>
      </c>
      <c r="J99" s="257"/>
      <c r="K99" s="257"/>
    </row>
    <row r="100" ht="15" spans="1:11">
      <c r="A100" s="246">
        <v>8</v>
      </c>
      <c r="B100" s="247" t="s">
        <v>811</v>
      </c>
      <c r="C100" s="246">
        <v>2</v>
      </c>
      <c r="D100" s="246">
        <v>2500</v>
      </c>
      <c r="E100" s="246">
        <v>5000</v>
      </c>
      <c r="F100" s="249">
        <v>0</v>
      </c>
      <c r="G100" s="249">
        <v>0</v>
      </c>
      <c r="H100" s="112"/>
      <c r="I100" s="256">
        <v>0</v>
      </c>
      <c r="J100" s="257"/>
      <c r="K100" s="257"/>
    </row>
    <row r="101" ht="15" spans="1:11">
      <c r="A101" s="246">
        <v>9</v>
      </c>
      <c r="B101" s="247" t="s">
        <v>812</v>
      </c>
      <c r="C101" s="246">
        <v>2</v>
      </c>
      <c r="D101" s="246">
        <v>2500</v>
      </c>
      <c r="E101" s="246">
        <v>5000</v>
      </c>
      <c r="F101" s="249">
        <v>0</v>
      </c>
      <c r="G101" s="249">
        <v>0</v>
      </c>
      <c r="H101" s="112"/>
      <c r="I101" s="256">
        <v>0</v>
      </c>
      <c r="J101" s="257"/>
      <c r="K101" s="257"/>
    </row>
    <row r="102" ht="15" spans="1:11">
      <c r="A102" s="246">
        <v>10</v>
      </c>
      <c r="B102" s="247" t="s">
        <v>813</v>
      </c>
      <c r="C102" s="246">
        <v>2</v>
      </c>
      <c r="D102" s="246">
        <v>2500</v>
      </c>
      <c r="E102" s="246">
        <v>5000</v>
      </c>
      <c r="F102" s="249">
        <v>0</v>
      </c>
      <c r="G102" s="249">
        <v>0</v>
      </c>
      <c r="H102" s="112"/>
      <c r="I102" s="256">
        <v>0</v>
      </c>
      <c r="J102" s="257"/>
      <c r="K102" s="257"/>
    </row>
    <row r="103" ht="15" spans="1:11">
      <c r="A103" s="246">
        <v>11</v>
      </c>
      <c r="B103" s="247" t="s">
        <v>814</v>
      </c>
      <c r="C103" s="246">
        <v>2</v>
      </c>
      <c r="D103" s="246">
        <v>3000</v>
      </c>
      <c r="E103" s="246">
        <v>6000</v>
      </c>
      <c r="F103" s="249">
        <v>0</v>
      </c>
      <c r="G103" s="249">
        <v>0</v>
      </c>
      <c r="H103" s="112"/>
      <c r="I103" s="256">
        <v>0</v>
      </c>
      <c r="J103" s="257"/>
      <c r="K103" s="257"/>
    </row>
    <row r="104" ht="15" spans="1:11">
      <c r="A104" s="246">
        <v>12</v>
      </c>
      <c r="B104" s="247" t="s">
        <v>815</v>
      </c>
      <c r="C104" s="246">
        <v>2</v>
      </c>
      <c r="D104" s="246">
        <v>3000</v>
      </c>
      <c r="E104" s="246">
        <v>6000</v>
      </c>
      <c r="F104" s="249">
        <v>0</v>
      </c>
      <c r="G104" s="249">
        <v>0</v>
      </c>
      <c r="H104" s="112"/>
      <c r="I104" s="256">
        <v>0</v>
      </c>
      <c r="J104" s="257"/>
      <c r="K104" s="257"/>
    </row>
    <row r="105" ht="15" spans="1:11">
      <c r="A105" s="246">
        <v>13</v>
      </c>
      <c r="B105" s="247" t="s">
        <v>816</v>
      </c>
      <c r="C105" s="246">
        <v>2</v>
      </c>
      <c r="D105" s="246">
        <v>3000</v>
      </c>
      <c r="E105" s="246">
        <v>6000</v>
      </c>
      <c r="F105" s="249">
        <v>0</v>
      </c>
      <c r="G105" s="249">
        <v>0</v>
      </c>
      <c r="H105" s="112"/>
      <c r="I105" s="256">
        <v>0</v>
      </c>
      <c r="J105" s="257"/>
      <c r="K105" s="257"/>
    </row>
    <row r="106" ht="15" spans="1:11">
      <c r="A106" s="246">
        <v>14</v>
      </c>
      <c r="B106" s="247" t="s">
        <v>817</v>
      </c>
      <c r="C106" s="246">
        <v>2</v>
      </c>
      <c r="D106" s="246">
        <v>3000</v>
      </c>
      <c r="E106" s="246">
        <v>6000</v>
      </c>
      <c r="F106" s="249">
        <v>0</v>
      </c>
      <c r="G106" s="249">
        <v>0</v>
      </c>
      <c r="H106" s="112"/>
      <c r="I106" s="256">
        <v>0</v>
      </c>
      <c r="J106" s="257"/>
      <c r="K106" s="257"/>
    </row>
    <row r="107" ht="15" spans="1:11">
      <c r="A107" s="246">
        <v>15</v>
      </c>
      <c r="B107" s="247" t="s">
        <v>818</v>
      </c>
      <c r="C107" s="246">
        <v>2</v>
      </c>
      <c r="D107" s="246">
        <v>3000</v>
      </c>
      <c r="E107" s="246">
        <v>6000</v>
      </c>
      <c r="F107" s="249">
        <v>0</v>
      </c>
      <c r="G107" s="249">
        <v>0</v>
      </c>
      <c r="H107" s="112"/>
      <c r="I107" s="256">
        <v>0</v>
      </c>
      <c r="J107" s="257"/>
      <c r="K107" s="257"/>
    </row>
    <row r="108" ht="15" spans="1:11">
      <c r="A108" s="246">
        <v>16</v>
      </c>
      <c r="B108" s="247" t="s">
        <v>819</v>
      </c>
      <c r="C108" s="246">
        <v>2</v>
      </c>
      <c r="D108" s="246">
        <v>3000</v>
      </c>
      <c r="E108" s="246">
        <v>6000</v>
      </c>
      <c r="F108" s="249">
        <v>0</v>
      </c>
      <c r="G108" s="249">
        <v>0</v>
      </c>
      <c r="H108" s="112"/>
      <c r="I108" s="256">
        <v>0</v>
      </c>
      <c r="J108" s="257"/>
      <c r="K108" s="257"/>
    </row>
    <row r="109" ht="15" spans="1:11">
      <c r="A109" s="246">
        <v>17</v>
      </c>
      <c r="B109" s="247" t="s">
        <v>820</v>
      </c>
      <c r="C109" s="246">
        <v>2</v>
      </c>
      <c r="D109" s="246">
        <v>3000</v>
      </c>
      <c r="E109" s="246">
        <v>6000</v>
      </c>
      <c r="F109" s="249">
        <v>0</v>
      </c>
      <c r="G109" s="249">
        <v>0</v>
      </c>
      <c r="H109" s="112"/>
      <c r="I109" s="256">
        <v>0</v>
      </c>
      <c r="J109" s="257"/>
      <c r="K109" s="257"/>
    </row>
    <row r="110" ht="15" spans="1:11">
      <c r="A110" s="246">
        <v>18</v>
      </c>
      <c r="B110" s="247" t="s">
        <v>821</v>
      </c>
      <c r="C110" s="246">
        <v>2</v>
      </c>
      <c r="D110" s="246">
        <v>3500</v>
      </c>
      <c r="E110" s="246">
        <v>7000</v>
      </c>
      <c r="F110" s="249">
        <v>0</v>
      </c>
      <c r="G110" s="249">
        <v>0</v>
      </c>
      <c r="H110" s="112"/>
      <c r="I110" s="256">
        <v>0</v>
      </c>
      <c r="J110" s="257"/>
      <c r="K110" s="257"/>
    </row>
    <row r="111" ht="15" spans="1:11">
      <c r="A111" s="246">
        <v>19</v>
      </c>
      <c r="B111" s="247" t="s">
        <v>822</v>
      </c>
      <c r="C111" s="246">
        <v>7</v>
      </c>
      <c r="D111" s="246">
        <v>7000</v>
      </c>
      <c r="E111" s="246">
        <v>49000</v>
      </c>
      <c r="F111" s="249">
        <v>0</v>
      </c>
      <c r="G111" s="249">
        <v>0</v>
      </c>
      <c r="H111" s="112"/>
      <c r="I111" s="256">
        <v>0</v>
      </c>
      <c r="J111" s="257"/>
      <c r="K111" s="257"/>
    </row>
    <row r="112" ht="15" spans="1:11">
      <c r="A112" s="246">
        <v>20</v>
      </c>
      <c r="B112" s="247" t="s">
        <v>823</v>
      </c>
      <c r="C112" s="246">
        <v>2</v>
      </c>
      <c r="D112" s="246">
        <v>4000</v>
      </c>
      <c r="E112" s="246">
        <v>8000</v>
      </c>
      <c r="F112" s="249">
        <v>0</v>
      </c>
      <c r="G112" s="249">
        <v>0</v>
      </c>
      <c r="H112" s="112"/>
      <c r="I112" s="256">
        <v>0</v>
      </c>
      <c r="J112" s="257"/>
      <c r="K112" s="257"/>
    </row>
    <row r="113" ht="15" spans="1:11">
      <c r="A113" s="246">
        <v>21</v>
      </c>
      <c r="B113" s="247" t="s">
        <v>824</v>
      </c>
      <c r="C113" s="246">
        <v>1</v>
      </c>
      <c r="D113" s="246">
        <v>30000</v>
      </c>
      <c r="E113" s="246">
        <v>30000</v>
      </c>
      <c r="F113" s="249">
        <v>0</v>
      </c>
      <c r="G113" s="249">
        <v>0</v>
      </c>
      <c r="H113" s="112"/>
      <c r="I113" s="256">
        <v>0</v>
      </c>
      <c r="J113" s="257"/>
      <c r="K113" s="257"/>
    </row>
    <row r="114" ht="15" spans="1:11">
      <c r="A114" s="246">
        <v>22</v>
      </c>
      <c r="B114" s="247" t="s">
        <v>825</v>
      </c>
      <c r="C114" s="246">
        <v>1</v>
      </c>
      <c r="D114" s="246">
        <v>20000</v>
      </c>
      <c r="E114" s="246">
        <v>20000</v>
      </c>
      <c r="F114" s="249">
        <v>0</v>
      </c>
      <c r="G114" s="249">
        <v>0</v>
      </c>
      <c r="H114" s="112"/>
      <c r="I114" s="256">
        <v>0</v>
      </c>
      <c r="J114" s="257"/>
      <c r="K114" s="257"/>
    </row>
    <row r="115" ht="75" spans="1:11">
      <c r="A115" s="246">
        <v>23</v>
      </c>
      <c r="B115" s="247" t="s">
        <v>826</v>
      </c>
      <c r="C115" s="246">
        <v>1</v>
      </c>
      <c r="D115" s="246">
        <v>1200</v>
      </c>
      <c r="E115" s="246">
        <v>1200</v>
      </c>
      <c r="F115" s="249">
        <v>0</v>
      </c>
      <c r="G115" s="249">
        <v>0</v>
      </c>
      <c r="H115" s="112"/>
      <c r="I115" s="256">
        <v>0</v>
      </c>
      <c r="J115" s="257"/>
      <c r="K115" s="257"/>
    </row>
    <row r="116" spans="1:11">
      <c r="A116" s="44"/>
      <c r="B116" s="44"/>
      <c r="C116" s="44"/>
      <c r="D116" s="44"/>
      <c r="E116" s="44"/>
      <c r="F116" s="112"/>
      <c r="G116" s="112"/>
      <c r="H116" s="112"/>
      <c r="I116" s="251"/>
      <c r="J116" s="257"/>
      <c r="K116" s="257"/>
    </row>
    <row r="117" ht="15.6" spans="1:11">
      <c r="A117" s="106" t="s">
        <v>32</v>
      </c>
      <c r="B117" s="2"/>
      <c r="C117" s="2"/>
      <c r="D117" s="2"/>
      <c r="E117" s="3"/>
      <c r="F117" s="112"/>
      <c r="G117" s="112"/>
      <c r="H117" s="112"/>
      <c r="I117" s="251"/>
      <c r="J117" s="257"/>
      <c r="K117" s="257"/>
    </row>
    <row r="118" ht="15.6" spans="1:11">
      <c r="A118" s="261" t="s">
        <v>587</v>
      </c>
      <c r="B118" s="2"/>
      <c r="C118" s="2"/>
      <c r="D118" s="2"/>
      <c r="E118" s="3"/>
      <c r="F118" s="112"/>
      <c r="G118" s="112"/>
      <c r="H118" s="112"/>
      <c r="I118" s="251"/>
      <c r="J118" s="257"/>
      <c r="K118" s="257"/>
    </row>
    <row r="119" ht="15.6" spans="1:11">
      <c r="A119" s="261" t="s">
        <v>802</v>
      </c>
      <c r="B119" s="2"/>
      <c r="C119" s="2"/>
      <c r="D119" s="2"/>
      <c r="E119" s="3"/>
      <c r="F119" s="112"/>
      <c r="G119" s="112"/>
      <c r="H119" s="112"/>
      <c r="I119" s="251"/>
      <c r="J119" s="257"/>
      <c r="K119" s="257"/>
    </row>
    <row r="120" ht="15.6" spans="1:11">
      <c r="A120" s="261" t="s">
        <v>827</v>
      </c>
      <c r="B120" s="2"/>
      <c r="C120" s="2"/>
      <c r="D120" s="2"/>
      <c r="E120" s="3"/>
      <c r="F120" s="112"/>
      <c r="G120" s="112"/>
      <c r="H120" s="112"/>
      <c r="I120" s="251"/>
      <c r="J120" s="257"/>
      <c r="K120" s="257"/>
    </row>
    <row r="121" ht="27.6" spans="1:11">
      <c r="A121" s="262" t="s">
        <v>47</v>
      </c>
      <c r="B121" s="263" t="s">
        <v>721</v>
      </c>
      <c r="C121" s="264" t="s">
        <v>722</v>
      </c>
      <c r="D121" s="264" t="s">
        <v>723</v>
      </c>
      <c r="E121" s="264" t="s">
        <v>31</v>
      </c>
      <c r="F121" s="112"/>
      <c r="G121" s="112"/>
      <c r="H121" s="112"/>
      <c r="I121" s="251"/>
      <c r="J121" s="257"/>
      <c r="K121" s="257"/>
    </row>
    <row r="122" ht="15" spans="1:11">
      <c r="A122" s="78">
        <v>1</v>
      </c>
      <c r="B122" s="265" t="s">
        <v>828</v>
      </c>
      <c r="C122" s="78">
        <v>6</v>
      </c>
      <c r="D122" s="78">
        <v>3000</v>
      </c>
      <c r="E122" s="78">
        <v>18000</v>
      </c>
      <c r="F122" s="249">
        <v>2</v>
      </c>
      <c r="G122" s="249">
        <v>6000</v>
      </c>
      <c r="H122" s="112">
        <v>3</v>
      </c>
      <c r="I122" s="256">
        <v>9000</v>
      </c>
      <c r="J122" s="257"/>
      <c r="K122" s="257"/>
    </row>
    <row r="123" ht="15" spans="1:11">
      <c r="A123" s="78">
        <v>2</v>
      </c>
      <c r="B123" s="265" t="s">
        <v>829</v>
      </c>
      <c r="C123" s="78">
        <v>4</v>
      </c>
      <c r="D123" s="78">
        <v>1500</v>
      </c>
      <c r="E123" s="78">
        <v>6000</v>
      </c>
      <c r="F123" s="249">
        <v>2</v>
      </c>
      <c r="G123" s="249">
        <v>6000</v>
      </c>
      <c r="H123" s="112">
        <v>2</v>
      </c>
      <c r="I123" s="256">
        <v>3000</v>
      </c>
      <c r="J123" s="257"/>
      <c r="K123" s="257"/>
    </row>
    <row r="124" ht="15" spans="1:11">
      <c r="A124" s="78">
        <v>3</v>
      </c>
      <c r="B124" s="265" t="s">
        <v>830</v>
      </c>
      <c r="C124" s="78">
        <v>4</v>
      </c>
      <c r="D124" s="78">
        <v>3500</v>
      </c>
      <c r="E124" s="78">
        <v>14000</v>
      </c>
      <c r="F124" s="249">
        <v>2</v>
      </c>
      <c r="G124" s="249">
        <v>7000</v>
      </c>
      <c r="H124" s="112">
        <v>2</v>
      </c>
      <c r="I124" s="256">
        <v>7000</v>
      </c>
      <c r="J124" s="257"/>
      <c r="K124" s="257"/>
    </row>
    <row r="125" ht="15" spans="1:11">
      <c r="A125" s="78">
        <v>4</v>
      </c>
      <c r="B125" s="265" t="s">
        <v>831</v>
      </c>
      <c r="C125" s="78">
        <v>4</v>
      </c>
      <c r="D125" s="78">
        <v>1500</v>
      </c>
      <c r="E125" s="78">
        <v>6000</v>
      </c>
      <c r="F125" s="249">
        <v>2</v>
      </c>
      <c r="G125" s="249">
        <v>3000</v>
      </c>
      <c r="H125" s="112">
        <v>2</v>
      </c>
      <c r="I125" s="256">
        <v>3000</v>
      </c>
      <c r="J125" s="257"/>
      <c r="K125" s="257"/>
    </row>
    <row r="126" ht="15" spans="1:11">
      <c r="A126" s="78">
        <v>5</v>
      </c>
      <c r="B126" s="265" t="s">
        <v>832</v>
      </c>
      <c r="C126" s="78">
        <v>5</v>
      </c>
      <c r="D126" s="78">
        <v>4000</v>
      </c>
      <c r="E126" s="78">
        <v>20000</v>
      </c>
      <c r="F126" s="249">
        <v>2</v>
      </c>
      <c r="G126" s="249">
        <v>8000</v>
      </c>
      <c r="H126" s="112">
        <v>2</v>
      </c>
      <c r="I126" s="256">
        <v>8000</v>
      </c>
      <c r="J126" s="257"/>
      <c r="K126" s="257"/>
    </row>
    <row r="127" ht="15" spans="1:11">
      <c r="A127" s="78">
        <v>6</v>
      </c>
      <c r="B127" s="265" t="s">
        <v>833</v>
      </c>
      <c r="C127" s="78">
        <v>4</v>
      </c>
      <c r="D127" s="78">
        <v>1500</v>
      </c>
      <c r="E127" s="78">
        <v>6000</v>
      </c>
      <c r="F127" s="249">
        <v>2</v>
      </c>
      <c r="G127" s="249">
        <v>3000</v>
      </c>
      <c r="H127" s="112">
        <v>2</v>
      </c>
      <c r="I127" s="256">
        <v>3000</v>
      </c>
      <c r="J127" s="257"/>
      <c r="K127" s="257"/>
    </row>
    <row r="128" ht="15" spans="1:11">
      <c r="A128" s="78">
        <v>7</v>
      </c>
      <c r="B128" s="265" t="s">
        <v>834</v>
      </c>
      <c r="C128" s="78">
        <v>4</v>
      </c>
      <c r="D128" s="78">
        <v>4000</v>
      </c>
      <c r="E128" s="78">
        <v>16000</v>
      </c>
      <c r="F128" s="249">
        <v>2</v>
      </c>
      <c r="G128" s="249">
        <v>8000</v>
      </c>
      <c r="H128" s="112">
        <v>2</v>
      </c>
      <c r="I128" s="256">
        <v>8000</v>
      </c>
      <c r="J128" s="257"/>
      <c r="K128" s="257"/>
    </row>
    <row r="129" ht="15" spans="1:11">
      <c r="A129" s="78">
        <v>8</v>
      </c>
      <c r="B129" s="265" t="s">
        <v>835</v>
      </c>
      <c r="C129" s="78">
        <v>4</v>
      </c>
      <c r="D129" s="78">
        <v>4000</v>
      </c>
      <c r="E129" s="78">
        <v>16000</v>
      </c>
      <c r="F129" s="249">
        <v>2</v>
      </c>
      <c r="G129" s="249">
        <v>8000</v>
      </c>
      <c r="H129" s="112">
        <v>2</v>
      </c>
      <c r="I129" s="256">
        <v>8000</v>
      </c>
      <c r="J129" s="257"/>
      <c r="K129" s="257"/>
    </row>
    <row r="130" ht="30" spans="1:11">
      <c r="A130" s="78">
        <v>9</v>
      </c>
      <c r="B130" s="265" t="s">
        <v>836</v>
      </c>
      <c r="C130" s="78">
        <v>4</v>
      </c>
      <c r="D130" s="78">
        <v>4000</v>
      </c>
      <c r="E130" s="78">
        <v>16000</v>
      </c>
      <c r="F130" s="249">
        <v>4</v>
      </c>
      <c r="G130" s="249">
        <v>16000</v>
      </c>
      <c r="H130" s="112">
        <v>2</v>
      </c>
      <c r="I130" s="256">
        <v>8000</v>
      </c>
      <c r="J130" s="257"/>
      <c r="K130" s="257"/>
    </row>
    <row r="131" ht="30" spans="1:11">
      <c r="A131" s="78">
        <v>10</v>
      </c>
      <c r="B131" s="265" t="s">
        <v>837</v>
      </c>
      <c r="C131" s="78">
        <v>2</v>
      </c>
      <c r="D131" s="78">
        <v>4000</v>
      </c>
      <c r="E131" s="78">
        <v>8000</v>
      </c>
      <c r="F131" s="249">
        <v>2</v>
      </c>
      <c r="G131" s="249">
        <v>8000</v>
      </c>
      <c r="H131" s="112">
        <v>1</v>
      </c>
      <c r="I131" s="256">
        <v>4000</v>
      </c>
      <c r="J131" s="257"/>
      <c r="K131" s="257"/>
    </row>
    <row r="132" ht="60" spans="1:11">
      <c r="A132" s="78">
        <v>11</v>
      </c>
      <c r="B132" s="265" t="s">
        <v>838</v>
      </c>
      <c r="C132" s="78">
        <v>2</v>
      </c>
      <c r="D132" s="78">
        <v>1200</v>
      </c>
      <c r="E132" s="78">
        <v>2400</v>
      </c>
      <c r="F132" s="249">
        <v>0</v>
      </c>
      <c r="G132" s="249">
        <v>0</v>
      </c>
      <c r="H132" s="112">
        <v>1</v>
      </c>
      <c r="I132" s="256">
        <v>1200</v>
      </c>
      <c r="J132" s="257"/>
      <c r="K132" s="257"/>
    </row>
    <row r="133" ht="60" spans="1:11">
      <c r="A133" s="78">
        <v>12</v>
      </c>
      <c r="B133" s="265" t="s">
        <v>839</v>
      </c>
      <c r="C133" s="266">
        <v>2</v>
      </c>
      <c r="D133" s="78">
        <v>15000</v>
      </c>
      <c r="E133" s="78">
        <v>30000</v>
      </c>
      <c r="F133" s="249">
        <v>2</v>
      </c>
      <c r="G133" s="249">
        <v>30000</v>
      </c>
      <c r="H133" s="112">
        <v>1</v>
      </c>
      <c r="I133" s="256">
        <v>15000</v>
      </c>
      <c r="J133" s="257"/>
      <c r="K133" s="257"/>
    </row>
    <row r="134" ht="15.6" spans="1:11">
      <c r="A134" s="78">
        <v>13</v>
      </c>
      <c r="B134" s="267" t="s">
        <v>840</v>
      </c>
      <c r="C134" s="268"/>
      <c r="D134" s="268"/>
      <c r="E134" s="268"/>
      <c r="F134" s="112"/>
      <c r="G134" s="112"/>
      <c r="H134" s="112"/>
      <c r="I134" s="256">
        <v>0</v>
      </c>
      <c r="J134" s="257"/>
      <c r="K134" s="257"/>
    </row>
    <row r="135" ht="15" spans="1:11">
      <c r="A135" s="78"/>
      <c r="B135" s="265" t="s">
        <v>841</v>
      </c>
      <c r="C135" s="78">
        <v>2</v>
      </c>
      <c r="D135" s="78">
        <v>6500</v>
      </c>
      <c r="E135" s="78">
        <v>13000</v>
      </c>
      <c r="F135" s="249">
        <v>1</v>
      </c>
      <c r="G135" s="249">
        <v>6500</v>
      </c>
      <c r="H135" s="112">
        <v>1</v>
      </c>
      <c r="I135" s="256">
        <v>6500</v>
      </c>
      <c r="J135" s="257"/>
      <c r="K135" s="257"/>
    </row>
    <row r="136" ht="15" spans="1:11">
      <c r="A136" s="78"/>
      <c r="B136" s="265" t="s">
        <v>842</v>
      </c>
      <c r="C136" s="78">
        <v>2</v>
      </c>
      <c r="D136" s="78">
        <v>6500</v>
      </c>
      <c r="E136" s="78">
        <v>13000</v>
      </c>
      <c r="F136" s="249">
        <v>1</v>
      </c>
      <c r="G136" s="249">
        <v>6500</v>
      </c>
      <c r="H136" s="112">
        <v>1</v>
      </c>
      <c r="I136" s="256">
        <v>6500</v>
      </c>
      <c r="J136" s="257"/>
      <c r="K136" s="257"/>
    </row>
    <row r="137" ht="15" spans="1:11">
      <c r="A137" s="78"/>
      <c r="B137" s="265" t="s">
        <v>843</v>
      </c>
      <c r="C137" s="78">
        <v>2</v>
      </c>
      <c r="D137" s="78">
        <v>6500</v>
      </c>
      <c r="E137" s="78">
        <v>13000</v>
      </c>
      <c r="F137" s="249">
        <v>1</v>
      </c>
      <c r="G137" s="249">
        <v>6500</v>
      </c>
      <c r="H137" s="112">
        <v>1</v>
      </c>
      <c r="I137" s="256">
        <v>6500</v>
      </c>
      <c r="J137" s="257"/>
      <c r="K137" s="257"/>
    </row>
    <row r="138" ht="15" spans="1:11">
      <c r="A138" s="78"/>
      <c r="B138" s="265" t="s">
        <v>844</v>
      </c>
      <c r="C138" s="78">
        <v>2</v>
      </c>
      <c r="D138" s="78">
        <v>6500</v>
      </c>
      <c r="E138" s="78">
        <v>13000</v>
      </c>
      <c r="F138" s="249">
        <v>1</v>
      </c>
      <c r="G138" s="249">
        <v>6500</v>
      </c>
      <c r="H138" s="112"/>
      <c r="I138" s="256">
        <v>0</v>
      </c>
      <c r="J138" s="257"/>
      <c r="K138" s="257"/>
    </row>
    <row r="139" ht="15" spans="1:11">
      <c r="A139" s="57">
        <v>14</v>
      </c>
      <c r="B139" s="265" t="s">
        <v>845</v>
      </c>
      <c r="C139" s="268"/>
      <c r="D139" s="268"/>
      <c r="E139" s="268"/>
      <c r="F139" s="112"/>
      <c r="G139" s="112"/>
      <c r="H139" s="112"/>
      <c r="I139" s="256">
        <v>0</v>
      </c>
      <c r="J139" s="257"/>
      <c r="K139" s="257"/>
    </row>
    <row r="140" ht="15" spans="1:11">
      <c r="A140" s="57"/>
      <c r="B140" s="265" t="s">
        <v>846</v>
      </c>
      <c r="C140" s="78">
        <v>2</v>
      </c>
      <c r="D140" s="78">
        <v>6500</v>
      </c>
      <c r="E140" s="78">
        <v>13000</v>
      </c>
      <c r="F140" s="249">
        <v>1</v>
      </c>
      <c r="G140" s="249">
        <v>6500</v>
      </c>
      <c r="H140" s="112">
        <v>1</v>
      </c>
      <c r="I140" s="256">
        <v>6500</v>
      </c>
      <c r="J140" s="257"/>
      <c r="K140" s="257"/>
    </row>
    <row r="141" ht="15" spans="1:11">
      <c r="A141" s="57"/>
      <c r="B141" s="265" t="s">
        <v>847</v>
      </c>
      <c r="C141" s="78">
        <v>2</v>
      </c>
      <c r="D141" s="78">
        <v>6500</v>
      </c>
      <c r="E141" s="78">
        <v>13000</v>
      </c>
      <c r="F141" s="249">
        <v>1</v>
      </c>
      <c r="G141" s="249">
        <v>6500</v>
      </c>
      <c r="H141" s="112">
        <v>1</v>
      </c>
      <c r="I141" s="256">
        <v>6500</v>
      </c>
      <c r="J141" s="257"/>
      <c r="K141" s="257"/>
    </row>
    <row r="142" ht="15" spans="1:11">
      <c r="A142" s="57"/>
      <c r="B142" s="265" t="s">
        <v>848</v>
      </c>
      <c r="C142" s="78">
        <v>2</v>
      </c>
      <c r="D142" s="78">
        <v>6500</v>
      </c>
      <c r="E142" s="78">
        <v>13000</v>
      </c>
      <c r="F142" s="249">
        <v>1</v>
      </c>
      <c r="G142" s="249">
        <v>6500</v>
      </c>
      <c r="H142" s="112">
        <v>1</v>
      </c>
      <c r="I142" s="256">
        <v>6500</v>
      </c>
      <c r="J142" s="257"/>
      <c r="K142" s="257"/>
    </row>
    <row r="143" ht="15" spans="1:11">
      <c r="A143" s="57"/>
      <c r="B143" s="265" t="s">
        <v>849</v>
      </c>
      <c r="C143" s="78">
        <v>2</v>
      </c>
      <c r="D143" s="78">
        <v>6500</v>
      </c>
      <c r="E143" s="78">
        <v>13000</v>
      </c>
      <c r="F143" s="249">
        <v>1</v>
      </c>
      <c r="G143" s="249">
        <v>6500</v>
      </c>
      <c r="H143" s="112">
        <v>1</v>
      </c>
      <c r="I143" s="256">
        <v>6500</v>
      </c>
      <c r="J143" s="257"/>
      <c r="K143" s="257"/>
    </row>
    <row r="144" spans="1:11">
      <c r="A144" s="44"/>
      <c r="B144" s="44"/>
      <c r="C144" s="44"/>
      <c r="D144" s="44"/>
      <c r="E144" s="44"/>
      <c r="F144" s="112"/>
      <c r="G144" s="112"/>
      <c r="H144" s="112"/>
      <c r="I144" s="251"/>
      <c r="J144" s="257"/>
      <c r="K144" s="257"/>
    </row>
    <row r="145" ht="15.6" spans="1:11">
      <c r="A145" s="106" t="s">
        <v>32</v>
      </c>
      <c r="B145" s="2"/>
      <c r="C145" s="2"/>
      <c r="D145" s="2"/>
      <c r="E145" s="3"/>
      <c r="F145" s="112"/>
      <c r="G145" s="112"/>
      <c r="H145" s="112"/>
      <c r="I145" s="251"/>
      <c r="J145" s="257"/>
      <c r="K145" s="257"/>
    </row>
    <row r="146" ht="15.6" spans="1:11">
      <c r="A146" s="261" t="s">
        <v>587</v>
      </c>
      <c r="B146" s="2"/>
      <c r="C146" s="2"/>
      <c r="D146" s="2"/>
      <c r="E146" s="3"/>
      <c r="F146" s="112"/>
      <c r="G146" s="112"/>
      <c r="H146" s="112"/>
      <c r="I146" s="251"/>
      <c r="J146" s="257"/>
      <c r="K146" s="257"/>
    </row>
    <row r="147" ht="15.6" spans="1:11">
      <c r="A147" s="261" t="s">
        <v>802</v>
      </c>
      <c r="B147" s="2"/>
      <c r="C147" s="2"/>
      <c r="D147" s="2"/>
      <c r="E147" s="3"/>
      <c r="F147" s="112"/>
      <c r="G147" s="112"/>
      <c r="H147" s="112"/>
      <c r="I147" s="251"/>
      <c r="J147" s="257"/>
      <c r="K147" s="257"/>
    </row>
    <row r="148" ht="15.6" spans="1:11">
      <c r="A148" s="261" t="s">
        <v>850</v>
      </c>
      <c r="B148" s="2"/>
      <c r="C148" s="2"/>
      <c r="D148" s="2"/>
      <c r="E148" s="3"/>
      <c r="F148" s="112"/>
      <c r="G148" s="112"/>
      <c r="H148" s="112"/>
      <c r="I148" s="251"/>
      <c r="J148" s="257"/>
      <c r="K148" s="257"/>
    </row>
    <row r="149" ht="27.6" spans="1:11">
      <c r="A149" s="262" t="s">
        <v>47</v>
      </c>
      <c r="B149" s="263" t="s">
        <v>721</v>
      </c>
      <c r="C149" s="264" t="s">
        <v>722</v>
      </c>
      <c r="D149" s="264" t="s">
        <v>723</v>
      </c>
      <c r="E149" s="264" t="s">
        <v>31</v>
      </c>
      <c r="F149" s="112"/>
      <c r="G149" s="112"/>
      <c r="H149" s="112"/>
      <c r="I149" s="251"/>
      <c r="J149" s="257"/>
      <c r="K149" s="257"/>
    </row>
    <row r="150" ht="15" spans="1:11">
      <c r="A150" s="246">
        <v>1</v>
      </c>
      <c r="B150" s="247" t="s">
        <v>851</v>
      </c>
      <c r="C150" s="246">
        <v>3</v>
      </c>
      <c r="D150" s="246">
        <v>2850</v>
      </c>
      <c r="E150" s="246">
        <v>8550</v>
      </c>
      <c r="F150" s="249">
        <v>2</v>
      </c>
      <c r="G150" s="249">
        <v>5700</v>
      </c>
      <c r="H150" s="112">
        <v>3</v>
      </c>
      <c r="I150" s="256">
        <v>8550</v>
      </c>
      <c r="J150" s="257"/>
      <c r="K150" s="257"/>
    </row>
    <row r="151" ht="15" spans="1:11">
      <c r="A151" s="246">
        <v>2</v>
      </c>
      <c r="B151" s="247" t="s">
        <v>852</v>
      </c>
      <c r="C151" s="246">
        <v>2</v>
      </c>
      <c r="D151" s="246">
        <v>5700</v>
      </c>
      <c r="E151" s="246">
        <v>11400</v>
      </c>
      <c r="F151" s="249">
        <v>2</v>
      </c>
      <c r="G151" s="249">
        <v>11400</v>
      </c>
      <c r="H151" s="112">
        <v>2</v>
      </c>
      <c r="I151" s="256">
        <v>11400</v>
      </c>
      <c r="J151" s="257"/>
      <c r="K151" s="257"/>
    </row>
    <row r="152" ht="15" spans="1:11">
      <c r="A152" s="246">
        <v>3</v>
      </c>
      <c r="B152" s="247" t="s">
        <v>853</v>
      </c>
      <c r="C152" s="246">
        <v>2</v>
      </c>
      <c r="D152" s="246">
        <v>13500</v>
      </c>
      <c r="E152" s="246">
        <v>27000</v>
      </c>
      <c r="F152" s="249">
        <v>2</v>
      </c>
      <c r="G152" s="249">
        <v>27000</v>
      </c>
      <c r="H152" s="112">
        <v>2</v>
      </c>
      <c r="I152" s="256">
        <v>27000</v>
      </c>
      <c r="J152" s="257"/>
      <c r="K152" s="257"/>
    </row>
    <row r="153" ht="15" spans="1:11">
      <c r="A153" s="246">
        <v>4</v>
      </c>
      <c r="B153" s="247" t="s">
        <v>854</v>
      </c>
      <c r="C153" s="246">
        <v>2</v>
      </c>
      <c r="D153" s="246">
        <v>9000</v>
      </c>
      <c r="E153" s="246">
        <v>18000</v>
      </c>
      <c r="F153" s="249">
        <v>2</v>
      </c>
      <c r="G153" s="249">
        <v>18000</v>
      </c>
      <c r="H153" s="112">
        <v>2</v>
      </c>
      <c r="I153" s="256">
        <v>18000</v>
      </c>
      <c r="J153" s="257"/>
      <c r="K153" s="257"/>
    </row>
    <row r="154" ht="15" spans="1:11">
      <c r="A154" s="246">
        <v>5</v>
      </c>
      <c r="B154" s="247" t="s">
        <v>855</v>
      </c>
      <c r="C154" s="246">
        <v>2</v>
      </c>
      <c r="D154" s="246">
        <v>3000</v>
      </c>
      <c r="E154" s="246">
        <v>6000</v>
      </c>
      <c r="F154" s="249">
        <v>2</v>
      </c>
      <c r="G154" s="249">
        <v>6000</v>
      </c>
      <c r="H154" s="112">
        <v>2</v>
      </c>
      <c r="I154" s="256">
        <v>6000</v>
      </c>
      <c r="J154" s="257"/>
      <c r="K154" s="257"/>
    </row>
    <row r="155" ht="15" spans="1:11">
      <c r="A155" s="246">
        <v>6</v>
      </c>
      <c r="B155" s="247" t="s">
        <v>856</v>
      </c>
      <c r="C155" s="246">
        <v>2</v>
      </c>
      <c r="D155" s="246">
        <v>5000</v>
      </c>
      <c r="E155" s="246">
        <v>10000</v>
      </c>
      <c r="F155" s="249">
        <v>2</v>
      </c>
      <c r="G155" s="249">
        <v>10000</v>
      </c>
      <c r="H155" s="112">
        <v>2</v>
      </c>
      <c r="I155" s="256">
        <v>10000</v>
      </c>
      <c r="J155" s="257"/>
      <c r="K155" s="257"/>
    </row>
    <row r="156" ht="15" spans="1:11">
      <c r="A156" s="246">
        <v>7</v>
      </c>
      <c r="B156" s="247" t="s">
        <v>857</v>
      </c>
      <c r="C156" s="246">
        <v>2</v>
      </c>
      <c r="D156" s="246">
        <v>3000</v>
      </c>
      <c r="E156" s="246">
        <v>6000</v>
      </c>
      <c r="F156" s="249">
        <v>2</v>
      </c>
      <c r="G156" s="249">
        <v>6000</v>
      </c>
      <c r="H156" s="112">
        <v>2</v>
      </c>
      <c r="I156" s="256">
        <v>6000</v>
      </c>
      <c r="J156" s="257"/>
      <c r="K156" s="257"/>
    </row>
    <row r="157" ht="15" spans="1:11">
      <c r="A157" s="246">
        <v>8</v>
      </c>
      <c r="B157" s="247" t="s">
        <v>858</v>
      </c>
      <c r="C157" s="246">
        <v>2</v>
      </c>
      <c r="D157" s="246">
        <v>3000</v>
      </c>
      <c r="E157" s="246">
        <v>6000</v>
      </c>
      <c r="F157" s="249">
        <v>2</v>
      </c>
      <c r="G157" s="249">
        <v>6000</v>
      </c>
      <c r="H157" s="112">
        <v>2</v>
      </c>
      <c r="I157" s="256">
        <v>6000</v>
      </c>
      <c r="J157" s="257"/>
      <c r="K157" s="257"/>
    </row>
    <row r="158" ht="45" spans="1:11">
      <c r="A158" s="246">
        <v>9</v>
      </c>
      <c r="B158" s="247" t="s">
        <v>859</v>
      </c>
      <c r="C158" s="246">
        <v>5</v>
      </c>
      <c r="D158" s="246">
        <v>3000</v>
      </c>
      <c r="E158" s="246">
        <v>15000</v>
      </c>
      <c r="F158" s="249">
        <v>4</v>
      </c>
      <c r="G158" s="249">
        <v>12000</v>
      </c>
      <c r="H158" s="112">
        <v>5</v>
      </c>
      <c r="I158" s="256">
        <v>15000</v>
      </c>
      <c r="J158" s="257"/>
      <c r="K158" s="257"/>
    </row>
    <row r="159" ht="60" spans="1:11">
      <c r="A159" s="246">
        <v>10</v>
      </c>
      <c r="B159" s="247" t="s">
        <v>860</v>
      </c>
      <c r="C159" s="246">
        <v>2</v>
      </c>
      <c r="D159" s="246">
        <v>9000</v>
      </c>
      <c r="E159" s="246">
        <v>18000</v>
      </c>
      <c r="F159" s="249">
        <v>2</v>
      </c>
      <c r="G159" s="249">
        <v>18000</v>
      </c>
      <c r="H159" s="112">
        <v>2</v>
      </c>
      <c r="I159" s="256">
        <v>18000</v>
      </c>
      <c r="J159" s="257"/>
      <c r="K159" s="257"/>
    </row>
    <row r="160" ht="15" spans="1:11">
      <c r="A160" s="246">
        <v>11</v>
      </c>
      <c r="B160" s="247" t="s">
        <v>861</v>
      </c>
      <c r="C160" s="246">
        <v>2</v>
      </c>
      <c r="D160" s="246">
        <v>2550</v>
      </c>
      <c r="E160" s="246">
        <v>5100</v>
      </c>
      <c r="F160" s="249">
        <v>2</v>
      </c>
      <c r="G160" s="249">
        <v>5100</v>
      </c>
      <c r="H160" s="112">
        <v>2</v>
      </c>
      <c r="I160" s="256">
        <v>5100</v>
      </c>
      <c r="J160" s="257"/>
      <c r="K160" s="257"/>
    </row>
    <row r="161" ht="15" spans="1:11">
      <c r="A161" s="246">
        <v>12</v>
      </c>
      <c r="B161" s="247" t="s">
        <v>862</v>
      </c>
      <c r="C161" s="246">
        <v>2</v>
      </c>
      <c r="D161" s="246">
        <v>10500</v>
      </c>
      <c r="E161" s="246">
        <v>21000</v>
      </c>
      <c r="F161" s="249">
        <v>2</v>
      </c>
      <c r="G161" s="249">
        <v>21000</v>
      </c>
      <c r="H161" s="112">
        <v>2</v>
      </c>
      <c r="I161" s="256">
        <v>21000</v>
      </c>
      <c r="J161" s="257"/>
      <c r="K161" s="257"/>
    </row>
    <row r="162" ht="15" spans="1:11">
      <c r="A162" s="246">
        <v>13</v>
      </c>
      <c r="B162" s="247" t="s">
        <v>863</v>
      </c>
      <c r="C162" s="246">
        <v>1</v>
      </c>
      <c r="D162" s="246">
        <v>7000</v>
      </c>
      <c r="E162" s="246">
        <v>7000</v>
      </c>
      <c r="F162" s="249">
        <v>0</v>
      </c>
      <c r="G162" s="249">
        <v>0</v>
      </c>
      <c r="H162" s="112"/>
      <c r="I162" s="256"/>
      <c r="J162" s="257"/>
      <c r="K162" s="257"/>
    </row>
    <row r="163" ht="15" spans="1:11">
      <c r="A163" s="246">
        <v>14</v>
      </c>
      <c r="B163" s="247" t="s">
        <v>864</v>
      </c>
      <c r="C163" s="246">
        <v>4</v>
      </c>
      <c r="D163" s="246">
        <v>4000</v>
      </c>
      <c r="E163" s="246">
        <v>16000</v>
      </c>
      <c r="F163" s="249">
        <v>2</v>
      </c>
      <c r="G163" s="249">
        <v>8000</v>
      </c>
      <c r="H163" s="112">
        <v>4</v>
      </c>
      <c r="I163" s="256">
        <v>16000</v>
      </c>
      <c r="J163" s="257"/>
      <c r="K163" s="257"/>
    </row>
    <row r="164" ht="15" spans="1:11">
      <c r="A164" s="246">
        <v>15</v>
      </c>
      <c r="B164" s="247" t="s">
        <v>865</v>
      </c>
      <c r="C164" s="246">
        <v>4</v>
      </c>
      <c r="D164" s="246">
        <v>30000</v>
      </c>
      <c r="E164" s="246">
        <v>120000</v>
      </c>
      <c r="F164" s="249">
        <v>2</v>
      </c>
      <c r="G164" s="249">
        <v>60000</v>
      </c>
      <c r="H164" s="112">
        <v>4</v>
      </c>
      <c r="I164" s="256">
        <v>120000</v>
      </c>
      <c r="J164" s="257"/>
      <c r="K164" s="257"/>
    </row>
    <row r="165" ht="15" spans="1:11">
      <c r="A165" s="246">
        <v>16</v>
      </c>
      <c r="B165" s="247" t="s">
        <v>866</v>
      </c>
      <c r="C165" s="246">
        <v>2</v>
      </c>
      <c r="D165" s="246">
        <v>20000</v>
      </c>
      <c r="E165" s="246">
        <v>40000</v>
      </c>
      <c r="F165" s="249">
        <v>1</v>
      </c>
      <c r="G165" s="249">
        <v>20000</v>
      </c>
      <c r="H165" s="112">
        <v>2</v>
      </c>
      <c r="I165" s="256">
        <v>40000</v>
      </c>
      <c r="J165" s="257"/>
      <c r="K165" s="257"/>
    </row>
    <row r="166" ht="15" spans="1:11">
      <c r="A166" s="246">
        <v>17</v>
      </c>
      <c r="B166" s="247" t="s">
        <v>867</v>
      </c>
      <c r="C166" s="246">
        <v>1</v>
      </c>
      <c r="D166" s="246">
        <v>30000</v>
      </c>
      <c r="E166" s="246">
        <v>30000</v>
      </c>
      <c r="F166" s="249">
        <v>1</v>
      </c>
      <c r="G166" s="249">
        <v>30000</v>
      </c>
      <c r="H166" s="112">
        <v>1</v>
      </c>
      <c r="I166" s="256">
        <v>30000</v>
      </c>
      <c r="J166" s="257"/>
      <c r="K166" s="257"/>
    </row>
    <row r="167" spans="1:11">
      <c r="A167" s="44"/>
      <c r="B167" s="44"/>
      <c r="C167" s="44"/>
      <c r="D167" s="44"/>
      <c r="E167" s="44"/>
      <c r="F167" s="112"/>
      <c r="G167" s="112"/>
      <c r="H167" s="112"/>
      <c r="I167" s="271"/>
      <c r="J167" s="257"/>
      <c r="K167" s="257"/>
    </row>
    <row r="168" ht="15.6" spans="1:11">
      <c r="A168" s="106" t="s">
        <v>32</v>
      </c>
      <c r="B168" s="2"/>
      <c r="C168" s="2"/>
      <c r="D168" s="2"/>
      <c r="E168" s="3"/>
      <c r="F168" s="112"/>
      <c r="G168" s="112"/>
      <c r="H168" s="112"/>
      <c r="I168" s="251"/>
      <c r="J168" s="257"/>
      <c r="K168" s="257"/>
    </row>
    <row r="169" ht="15.6" spans="1:11">
      <c r="A169" s="261" t="s">
        <v>587</v>
      </c>
      <c r="B169" s="2"/>
      <c r="C169" s="2"/>
      <c r="D169" s="2"/>
      <c r="E169" s="3"/>
      <c r="F169" s="112"/>
      <c r="G169" s="112"/>
      <c r="H169" s="112"/>
      <c r="I169" s="251"/>
      <c r="J169" s="257"/>
      <c r="K169" s="257"/>
    </row>
    <row r="170" ht="15.6" spans="1:11">
      <c r="A170" s="261" t="s">
        <v>802</v>
      </c>
      <c r="B170" s="2"/>
      <c r="C170" s="2"/>
      <c r="D170" s="2"/>
      <c r="E170" s="3"/>
      <c r="F170" s="112"/>
      <c r="G170" s="112"/>
      <c r="H170" s="112"/>
      <c r="I170" s="251"/>
      <c r="J170" s="257"/>
      <c r="K170" s="257"/>
    </row>
    <row r="171" ht="15.6" spans="1:11">
      <c r="A171" s="261" t="s">
        <v>868</v>
      </c>
      <c r="B171" s="2"/>
      <c r="C171" s="2"/>
      <c r="D171" s="2"/>
      <c r="E171" s="3"/>
      <c r="F171" s="112"/>
      <c r="G171" s="112"/>
      <c r="H171" s="112"/>
      <c r="I171" s="251"/>
      <c r="J171" s="257"/>
      <c r="K171" s="257"/>
    </row>
    <row r="172" ht="27.6" spans="1:11">
      <c r="A172" s="262" t="s">
        <v>47</v>
      </c>
      <c r="B172" s="263" t="s">
        <v>721</v>
      </c>
      <c r="C172" s="264" t="s">
        <v>722</v>
      </c>
      <c r="D172" s="264" t="s">
        <v>723</v>
      </c>
      <c r="E172" s="264" t="s">
        <v>31</v>
      </c>
      <c r="F172" s="112"/>
      <c r="G172" s="112"/>
      <c r="H172" s="112"/>
      <c r="I172" s="251"/>
      <c r="J172" s="257"/>
      <c r="K172" s="257"/>
    </row>
    <row r="173" ht="195" spans="1:11">
      <c r="A173" s="246">
        <v>1</v>
      </c>
      <c r="B173" s="247" t="s">
        <v>869</v>
      </c>
      <c r="C173" s="246">
        <v>2</v>
      </c>
      <c r="D173" s="246">
        <v>5000</v>
      </c>
      <c r="E173" s="246">
        <v>10000</v>
      </c>
      <c r="F173" s="112"/>
      <c r="G173" s="112"/>
      <c r="H173" s="112">
        <v>2</v>
      </c>
      <c r="I173" s="256">
        <v>10000</v>
      </c>
      <c r="J173" s="257"/>
      <c r="K173" s="257"/>
    </row>
    <row r="174" ht="90" spans="1:11">
      <c r="A174" s="246">
        <v>2</v>
      </c>
      <c r="B174" s="247" t="s">
        <v>870</v>
      </c>
      <c r="C174" s="246">
        <v>1</v>
      </c>
      <c r="D174" s="246">
        <v>5000</v>
      </c>
      <c r="E174" s="246">
        <v>5000</v>
      </c>
      <c r="F174" s="249">
        <v>1</v>
      </c>
      <c r="G174" s="249">
        <v>5000</v>
      </c>
      <c r="H174" s="112">
        <v>1</v>
      </c>
      <c r="I174" s="256">
        <v>5000</v>
      </c>
      <c r="J174" s="257"/>
      <c r="K174" s="257"/>
    </row>
    <row r="175" ht="30" spans="1:11">
      <c r="A175" s="246">
        <v>3</v>
      </c>
      <c r="B175" s="247" t="s">
        <v>871</v>
      </c>
      <c r="C175" s="246">
        <v>1</v>
      </c>
      <c r="D175" s="246">
        <v>150000</v>
      </c>
      <c r="E175" s="246">
        <v>150000</v>
      </c>
      <c r="F175" s="249">
        <v>1</v>
      </c>
      <c r="G175" s="249">
        <v>150000</v>
      </c>
      <c r="H175" s="112">
        <v>1</v>
      </c>
      <c r="I175" s="256">
        <v>150000</v>
      </c>
      <c r="J175" s="257"/>
      <c r="K175" s="257"/>
    </row>
    <row r="176" ht="15" spans="1:11">
      <c r="A176" s="246">
        <v>4</v>
      </c>
      <c r="B176" s="247" t="s">
        <v>872</v>
      </c>
      <c r="C176" s="246">
        <v>2</v>
      </c>
      <c r="D176" s="246">
        <v>2500</v>
      </c>
      <c r="E176" s="246">
        <v>5000</v>
      </c>
      <c r="F176" s="249">
        <v>2</v>
      </c>
      <c r="G176" s="249">
        <v>5000</v>
      </c>
      <c r="H176" s="112">
        <v>1</v>
      </c>
      <c r="I176" s="256">
        <v>2500</v>
      </c>
      <c r="J176" s="257"/>
      <c r="K176" s="257"/>
    </row>
    <row r="177" ht="15" spans="1:11">
      <c r="A177" s="246">
        <v>5</v>
      </c>
      <c r="B177" s="247" t="s">
        <v>873</v>
      </c>
      <c r="C177" s="246">
        <v>2</v>
      </c>
      <c r="D177" s="246">
        <v>2500</v>
      </c>
      <c r="E177" s="246">
        <v>5000</v>
      </c>
      <c r="F177" s="249">
        <v>1</v>
      </c>
      <c r="G177" s="249">
        <v>2500</v>
      </c>
      <c r="H177" s="112">
        <v>1</v>
      </c>
      <c r="I177" s="256">
        <v>2500</v>
      </c>
      <c r="J177" s="257"/>
      <c r="K177" s="257"/>
    </row>
    <row r="178" ht="15" spans="1:11">
      <c r="A178" s="246">
        <v>6</v>
      </c>
      <c r="B178" s="247" t="s">
        <v>874</v>
      </c>
      <c r="C178" s="246">
        <v>1</v>
      </c>
      <c r="D178" s="246">
        <v>5000</v>
      </c>
      <c r="E178" s="246">
        <v>5000</v>
      </c>
      <c r="F178" s="249">
        <v>0</v>
      </c>
      <c r="G178" s="249">
        <v>0</v>
      </c>
      <c r="H178" s="112">
        <v>1</v>
      </c>
      <c r="I178" s="256">
        <v>5000</v>
      </c>
      <c r="J178" s="257"/>
      <c r="K178" s="257"/>
    </row>
    <row r="179" ht="15" spans="1:11">
      <c r="A179" s="246">
        <v>7</v>
      </c>
      <c r="B179" s="247" t="s">
        <v>875</v>
      </c>
      <c r="C179" s="246">
        <v>4</v>
      </c>
      <c r="D179" s="246">
        <v>1500</v>
      </c>
      <c r="E179" s="246">
        <v>6000</v>
      </c>
      <c r="F179" s="249">
        <v>2</v>
      </c>
      <c r="G179" s="249">
        <v>3000</v>
      </c>
      <c r="H179" s="112">
        <v>2</v>
      </c>
      <c r="I179" s="256">
        <v>3000</v>
      </c>
      <c r="J179" s="257"/>
      <c r="K179" s="257"/>
    </row>
    <row r="180" ht="15" spans="1:11">
      <c r="A180" s="246">
        <v>8</v>
      </c>
      <c r="B180" s="247" t="s">
        <v>876</v>
      </c>
      <c r="C180" s="246">
        <v>2</v>
      </c>
      <c r="D180" s="246">
        <v>2500</v>
      </c>
      <c r="E180" s="246">
        <v>5000</v>
      </c>
      <c r="F180" s="249">
        <v>2</v>
      </c>
      <c r="G180" s="249">
        <v>5000</v>
      </c>
      <c r="H180" s="112">
        <v>2</v>
      </c>
      <c r="I180" s="256">
        <v>5000</v>
      </c>
      <c r="J180" s="257"/>
      <c r="K180" s="257"/>
    </row>
    <row r="181" ht="15" spans="1:11">
      <c r="A181" s="246">
        <v>9</v>
      </c>
      <c r="B181" s="247" t="s">
        <v>877</v>
      </c>
      <c r="C181" s="246">
        <v>1</v>
      </c>
      <c r="D181" s="246">
        <v>4000</v>
      </c>
      <c r="E181" s="246">
        <v>4000</v>
      </c>
      <c r="F181" s="249">
        <v>1</v>
      </c>
      <c r="G181" s="249">
        <v>4000</v>
      </c>
      <c r="H181" s="112">
        <v>1</v>
      </c>
      <c r="I181" s="256">
        <v>4000</v>
      </c>
      <c r="J181" s="257"/>
      <c r="K181" s="257"/>
    </row>
    <row r="182" ht="15" spans="1:11">
      <c r="A182" s="246">
        <v>10</v>
      </c>
      <c r="B182" s="247" t="s">
        <v>878</v>
      </c>
      <c r="C182" s="246">
        <v>20</v>
      </c>
      <c r="D182" s="246">
        <v>200</v>
      </c>
      <c r="E182" s="246">
        <v>4000</v>
      </c>
      <c r="F182" s="249">
        <v>20</v>
      </c>
      <c r="G182" s="249">
        <v>4000</v>
      </c>
      <c r="H182" s="112">
        <v>20</v>
      </c>
      <c r="I182" s="256">
        <v>4000</v>
      </c>
      <c r="J182" s="257"/>
      <c r="K182" s="257"/>
    </row>
    <row r="183" ht="15" spans="1:11">
      <c r="A183" s="246">
        <v>11</v>
      </c>
      <c r="B183" s="247" t="s">
        <v>879</v>
      </c>
      <c r="C183" s="246">
        <v>10</v>
      </c>
      <c r="D183" s="246">
        <v>50</v>
      </c>
      <c r="E183" s="246">
        <v>500</v>
      </c>
      <c r="F183" s="249">
        <v>10</v>
      </c>
      <c r="G183" s="249">
        <v>500</v>
      </c>
      <c r="H183" s="112">
        <v>10</v>
      </c>
      <c r="I183" s="256">
        <v>500</v>
      </c>
      <c r="J183" s="257"/>
      <c r="K183" s="257"/>
    </row>
    <row r="184" ht="15" spans="1:11">
      <c r="A184" s="246">
        <v>12</v>
      </c>
      <c r="B184" s="247" t="s">
        <v>880</v>
      </c>
      <c r="C184" s="246">
        <v>10</v>
      </c>
      <c r="D184" s="246">
        <v>175</v>
      </c>
      <c r="E184" s="246">
        <v>1750</v>
      </c>
      <c r="F184" s="249">
        <v>10</v>
      </c>
      <c r="G184" s="249">
        <v>1750</v>
      </c>
      <c r="H184" s="112">
        <v>10</v>
      </c>
      <c r="I184" s="256">
        <v>1750</v>
      </c>
      <c r="J184" s="257"/>
      <c r="K184" s="257"/>
    </row>
    <row r="185" ht="15" spans="1:11">
      <c r="A185" s="246">
        <v>13</v>
      </c>
      <c r="B185" s="247" t="s">
        <v>881</v>
      </c>
      <c r="C185" s="246" t="s">
        <v>882</v>
      </c>
      <c r="D185" s="246">
        <v>400</v>
      </c>
      <c r="E185" s="246">
        <v>400</v>
      </c>
      <c r="F185" s="249" t="s">
        <v>883</v>
      </c>
      <c r="G185" s="249">
        <v>400</v>
      </c>
      <c r="H185" s="112">
        <v>1</v>
      </c>
      <c r="I185" s="256">
        <v>400</v>
      </c>
      <c r="J185" s="257"/>
      <c r="K185" s="257"/>
    </row>
    <row r="186" ht="15" spans="1:11">
      <c r="A186" s="246">
        <v>14</v>
      </c>
      <c r="B186" s="247" t="s">
        <v>884</v>
      </c>
      <c r="C186" s="246">
        <v>5</v>
      </c>
      <c r="D186" s="246">
        <v>300</v>
      </c>
      <c r="E186" s="246">
        <v>1500</v>
      </c>
      <c r="F186" s="249">
        <v>5</v>
      </c>
      <c r="G186" s="249">
        <v>1500</v>
      </c>
      <c r="H186" s="112">
        <v>3</v>
      </c>
      <c r="I186" s="256">
        <v>900</v>
      </c>
      <c r="J186" s="257"/>
      <c r="K186" s="257"/>
    </row>
    <row r="187" ht="15" spans="1:11">
      <c r="A187" s="246">
        <v>15</v>
      </c>
      <c r="B187" s="247" t="s">
        <v>885</v>
      </c>
      <c r="C187" s="246">
        <v>4</v>
      </c>
      <c r="D187" s="246">
        <v>25000</v>
      </c>
      <c r="E187" s="246">
        <v>100000</v>
      </c>
      <c r="F187" s="249">
        <v>2</v>
      </c>
      <c r="G187" s="249">
        <v>50000</v>
      </c>
      <c r="H187" s="112">
        <v>4</v>
      </c>
      <c r="I187" s="256">
        <v>100000</v>
      </c>
      <c r="J187" s="257"/>
      <c r="K187" s="257"/>
    </row>
    <row r="188" ht="15" spans="1:11">
      <c r="A188" s="246">
        <v>16</v>
      </c>
      <c r="B188" s="247" t="s">
        <v>886</v>
      </c>
      <c r="C188" s="246">
        <v>5</v>
      </c>
      <c r="D188" s="246">
        <v>3000</v>
      </c>
      <c r="E188" s="246">
        <v>15000</v>
      </c>
      <c r="F188" s="249">
        <v>4</v>
      </c>
      <c r="G188" s="249">
        <v>12000</v>
      </c>
      <c r="H188" s="112">
        <v>4</v>
      </c>
      <c r="I188" s="256">
        <v>12000</v>
      </c>
      <c r="J188" s="257"/>
      <c r="K188" s="257"/>
    </row>
    <row r="189" ht="15" spans="1:11">
      <c r="A189" s="246">
        <v>17</v>
      </c>
      <c r="B189" s="247" t="s">
        <v>887</v>
      </c>
      <c r="C189" s="246">
        <v>5</v>
      </c>
      <c r="D189" s="246">
        <v>2000</v>
      </c>
      <c r="E189" s="246">
        <v>10000</v>
      </c>
      <c r="F189" s="249">
        <v>1</v>
      </c>
      <c r="G189" s="249">
        <v>2000</v>
      </c>
      <c r="H189" s="112">
        <v>3</v>
      </c>
      <c r="I189" s="256">
        <v>6000</v>
      </c>
      <c r="J189" s="257"/>
      <c r="K189" s="257"/>
    </row>
    <row r="190" ht="52.8" spans="1:11">
      <c r="A190" s="269">
        <v>18</v>
      </c>
      <c r="B190" s="270" t="s">
        <v>888</v>
      </c>
      <c r="C190" s="269">
        <v>2</v>
      </c>
      <c r="D190" s="269">
        <v>90000</v>
      </c>
      <c r="E190" s="269">
        <v>180000</v>
      </c>
      <c r="F190" s="249">
        <v>2</v>
      </c>
      <c r="G190" s="249">
        <v>180000</v>
      </c>
      <c r="H190" s="112"/>
      <c r="I190" s="251"/>
      <c r="J190" s="257"/>
      <c r="K190" s="257"/>
    </row>
    <row r="191" ht="39.6" spans="1:11">
      <c r="A191" s="269">
        <v>19</v>
      </c>
      <c r="B191" s="270" t="s">
        <v>889</v>
      </c>
      <c r="C191" s="269">
        <v>6</v>
      </c>
      <c r="D191" s="269">
        <v>88000</v>
      </c>
      <c r="E191" s="269">
        <v>528000</v>
      </c>
      <c r="F191" s="249">
        <v>6</v>
      </c>
      <c r="G191" s="249">
        <v>528000</v>
      </c>
      <c r="H191" s="112"/>
      <c r="I191" s="251"/>
      <c r="J191" s="257"/>
      <c r="K191" s="257"/>
    </row>
    <row r="192" ht="39.6" spans="1:11">
      <c r="A192" s="269">
        <v>20</v>
      </c>
      <c r="B192" s="270" t="s">
        <v>890</v>
      </c>
      <c r="C192" s="269">
        <v>6</v>
      </c>
      <c r="D192" s="269">
        <v>38000</v>
      </c>
      <c r="E192" s="269">
        <v>228000</v>
      </c>
      <c r="F192" s="249">
        <v>6</v>
      </c>
      <c r="G192" s="249">
        <v>228000</v>
      </c>
      <c r="H192" s="112"/>
      <c r="I192" s="251"/>
      <c r="J192" s="257"/>
      <c r="K192" s="257"/>
    </row>
    <row r="193" spans="1:11">
      <c r="A193" s="269">
        <v>21</v>
      </c>
      <c r="B193" s="270" t="s">
        <v>891</v>
      </c>
      <c r="C193" s="269">
        <v>2</v>
      </c>
      <c r="D193" s="269">
        <v>360000</v>
      </c>
      <c r="E193" s="269">
        <v>360000</v>
      </c>
      <c r="F193" s="249">
        <v>1</v>
      </c>
      <c r="G193" s="249">
        <v>180000</v>
      </c>
      <c r="H193" s="112"/>
      <c r="I193" s="251"/>
      <c r="J193" s="257"/>
      <c r="K193" s="257"/>
    </row>
    <row r="194" ht="26.4" spans="1:11">
      <c r="A194" s="269">
        <v>22</v>
      </c>
      <c r="B194" s="270" t="s">
        <v>892</v>
      </c>
      <c r="C194" s="269">
        <v>120</v>
      </c>
      <c r="D194" s="269">
        <v>70</v>
      </c>
      <c r="E194" s="269">
        <v>8400</v>
      </c>
      <c r="F194" s="249">
        <v>120</v>
      </c>
      <c r="G194" s="249">
        <v>8400</v>
      </c>
      <c r="H194" s="112"/>
      <c r="I194" s="251"/>
      <c r="J194" s="257"/>
      <c r="K194" s="257"/>
    </row>
    <row r="195" ht="52.8" spans="1:11">
      <c r="A195" s="269">
        <v>23</v>
      </c>
      <c r="B195" s="270" t="s">
        <v>893</v>
      </c>
      <c r="C195" s="269">
        <v>10</v>
      </c>
      <c r="D195" s="269">
        <v>450</v>
      </c>
      <c r="E195" s="269">
        <v>4500</v>
      </c>
      <c r="F195" s="249">
        <v>10</v>
      </c>
      <c r="G195" s="249">
        <v>4500</v>
      </c>
      <c r="H195" s="112"/>
      <c r="I195" s="251"/>
      <c r="J195" s="257"/>
      <c r="K195" s="257"/>
    </row>
    <row r="196" ht="26.4" spans="1:11">
      <c r="A196" s="269">
        <v>24</v>
      </c>
      <c r="B196" s="270" t="s">
        <v>894</v>
      </c>
      <c r="C196" s="269">
        <v>100</v>
      </c>
      <c r="D196" s="269">
        <v>30</v>
      </c>
      <c r="E196" s="269">
        <v>3000</v>
      </c>
      <c r="F196" s="249">
        <v>100</v>
      </c>
      <c r="G196" s="249">
        <v>3000</v>
      </c>
      <c r="H196" s="112"/>
      <c r="I196" s="251"/>
      <c r="J196" s="257"/>
      <c r="K196" s="257"/>
    </row>
    <row r="197" spans="1:11">
      <c r="A197" s="44"/>
      <c r="B197" s="44"/>
      <c r="C197" s="44"/>
      <c r="D197" s="44"/>
      <c r="E197" s="44"/>
      <c r="F197" s="112"/>
      <c r="G197" s="112"/>
      <c r="H197" s="112"/>
      <c r="I197" s="251"/>
      <c r="J197" s="257"/>
      <c r="K197" s="257"/>
    </row>
    <row r="198" ht="15.6" spans="1:11">
      <c r="A198" s="106" t="s">
        <v>32</v>
      </c>
      <c r="B198" s="2"/>
      <c r="C198" s="2"/>
      <c r="D198" s="2"/>
      <c r="E198" s="3"/>
      <c r="F198" s="112"/>
      <c r="G198" s="112"/>
      <c r="H198" s="112"/>
      <c r="I198" s="251"/>
      <c r="J198" s="257"/>
      <c r="K198" s="257"/>
    </row>
    <row r="199" ht="15.6" spans="1:11">
      <c r="A199" s="261" t="s">
        <v>587</v>
      </c>
      <c r="B199" s="2"/>
      <c r="C199" s="2"/>
      <c r="D199" s="2"/>
      <c r="E199" s="3"/>
      <c r="F199" s="112"/>
      <c r="G199" s="112"/>
      <c r="H199" s="112"/>
      <c r="I199" s="251"/>
      <c r="J199" s="257"/>
      <c r="K199" s="257"/>
    </row>
    <row r="200" ht="15.6" spans="1:11">
      <c r="A200" s="261" t="s">
        <v>802</v>
      </c>
      <c r="B200" s="2"/>
      <c r="C200" s="2"/>
      <c r="D200" s="2"/>
      <c r="E200" s="3"/>
      <c r="F200" s="112"/>
      <c r="G200" s="112"/>
      <c r="H200" s="112"/>
      <c r="I200" s="251"/>
      <c r="J200" s="257"/>
      <c r="K200" s="257"/>
    </row>
    <row r="201" ht="15.6" spans="1:11">
      <c r="A201" s="261" t="s">
        <v>895</v>
      </c>
      <c r="B201" s="2"/>
      <c r="C201" s="2"/>
      <c r="D201" s="2"/>
      <c r="E201" s="3"/>
      <c r="F201" s="112"/>
      <c r="G201" s="112"/>
      <c r="H201" s="112"/>
      <c r="I201" s="251"/>
      <c r="J201" s="257"/>
      <c r="K201" s="257"/>
    </row>
    <row r="202" ht="27.6" spans="1:11">
      <c r="A202" s="262" t="s">
        <v>47</v>
      </c>
      <c r="B202" s="264" t="s">
        <v>721</v>
      </c>
      <c r="C202" s="264" t="s">
        <v>722</v>
      </c>
      <c r="D202" s="264" t="s">
        <v>723</v>
      </c>
      <c r="E202" s="264" t="s">
        <v>31</v>
      </c>
      <c r="F202" s="112"/>
      <c r="G202" s="112"/>
      <c r="H202" s="112"/>
      <c r="I202" s="251"/>
      <c r="J202" s="257"/>
      <c r="K202" s="257"/>
    </row>
    <row r="203" ht="13.8" spans="1:11">
      <c r="A203" s="246">
        <v>1</v>
      </c>
      <c r="B203" s="272" t="s">
        <v>896</v>
      </c>
      <c r="C203" s="246">
        <v>2</v>
      </c>
      <c r="D203" s="246">
        <v>4000</v>
      </c>
      <c r="E203" s="246">
        <v>8000</v>
      </c>
      <c r="F203" s="249">
        <v>2</v>
      </c>
      <c r="G203" s="249">
        <v>4000</v>
      </c>
      <c r="H203" s="112">
        <v>1</v>
      </c>
      <c r="I203" s="256">
        <v>4000</v>
      </c>
      <c r="J203" s="257"/>
      <c r="K203" s="257"/>
    </row>
    <row r="204" ht="13.8" spans="1:11">
      <c r="A204" s="246">
        <v>2</v>
      </c>
      <c r="B204" s="272" t="s">
        <v>897</v>
      </c>
      <c r="C204" s="246">
        <v>1</v>
      </c>
      <c r="D204" s="246">
        <v>3800</v>
      </c>
      <c r="E204" s="246">
        <v>3800</v>
      </c>
      <c r="F204" s="249">
        <v>1</v>
      </c>
      <c r="G204" s="249">
        <v>3800</v>
      </c>
      <c r="H204" s="112">
        <v>1</v>
      </c>
      <c r="I204" s="256">
        <v>3800</v>
      </c>
      <c r="J204" s="257"/>
      <c r="K204" s="257"/>
    </row>
    <row r="205" ht="13.8" spans="1:11">
      <c r="A205" s="246">
        <v>3</v>
      </c>
      <c r="B205" s="272" t="s">
        <v>898</v>
      </c>
      <c r="C205" s="246">
        <v>4</v>
      </c>
      <c r="D205" s="246">
        <v>4000</v>
      </c>
      <c r="E205" s="246">
        <v>16000</v>
      </c>
      <c r="F205" s="249">
        <v>2</v>
      </c>
      <c r="G205" s="249">
        <v>8000</v>
      </c>
      <c r="H205" s="112">
        <v>2</v>
      </c>
      <c r="I205" s="256">
        <v>8000</v>
      </c>
      <c r="J205" s="257"/>
      <c r="K205" s="257"/>
    </row>
    <row r="206" ht="13.8" spans="1:11">
      <c r="A206" s="246">
        <v>4</v>
      </c>
      <c r="B206" s="272" t="s">
        <v>899</v>
      </c>
      <c r="C206" s="246">
        <v>4</v>
      </c>
      <c r="D206" s="246">
        <v>4500</v>
      </c>
      <c r="E206" s="246">
        <v>18000</v>
      </c>
      <c r="F206" s="249">
        <v>2</v>
      </c>
      <c r="G206" s="249">
        <v>9000</v>
      </c>
      <c r="H206" s="112">
        <v>2</v>
      </c>
      <c r="I206" s="256">
        <v>9000</v>
      </c>
      <c r="J206" s="257"/>
      <c r="K206" s="257"/>
    </row>
    <row r="207" ht="13.8" spans="1:11">
      <c r="A207" s="246">
        <v>5</v>
      </c>
      <c r="B207" s="272" t="s">
        <v>900</v>
      </c>
      <c r="C207" s="246">
        <v>2</v>
      </c>
      <c r="D207" s="246">
        <v>4500</v>
      </c>
      <c r="E207" s="246">
        <v>9000</v>
      </c>
      <c r="F207" s="249">
        <v>2</v>
      </c>
      <c r="G207" s="249">
        <v>9000</v>
      </c>
      <c r="H207" s="112">
        <v>2</v>
      </c>
      <c r="I207" s="256">
        <v>90000</v>
      </c>
      <c r="J207" s="257"/>
      <c r="K207" s="257"/>
    </row>
    <row r="208" ht="13.8" spans="1:11">
      <c r="A208" s="246">
        <v>6</v>
      </c>
      <c r="B208" s="272" t="s">
        <v>901</v>
      </c>
      <c r="C208" s="246">
        <v>5</v>
      </c>
      <c r="D208" s="246">
        <v>4000</v>
      </c>
      <c r="E208" s="246">
        <v>20000</v>
      </c>
      <c r="F208" s="249">
        <v>2</v>
      </c>
      <c r="G208" s="249">
        <v>4000</v>
      </c>
      <c r="H208" s="112">
        <v>3</v>
      </c>
      <c r="I208" s="256">
        <v>12000</v>
      </c>
      <c r="J208" s="257"/>
      <c r="K208" s="257"/>
    </row>
    <row r="209" ht="13.8" spans="1:11">
      <c r="A209" s="246">
        <v>7</v>
      </c>
      <c r="B209" s="272" t="s">
        <v>902</v>
      </c>
      <c r="C209" s="246">
        <v>4</v>
      </c>
      <c r="D209" s="246">
        <v>3500</v>
      </c>
      <c r="E209" s="246">
        <v>14000</v>
      </c>
      <c r="F209" s="249">
        <v>2</v>
      </c>
      <c r="G209" s="249">
        <v>7000</v>
      </c>
      <c r="H209" s="112">
        <v>4</v>
      </c>
      <c r="I209" s="256">
        <v>14000</v>
      </c>
      <c r="J209" s="257"/>
      <c r="K209" s="257"/>
    </row>
    <row r="210" ht="13.8" spans="1:11">
      <c r="A210" s="246">
        <v>8</v>
      </c>
      <c r="B210" s="272" t="s">
        <v>903</v>
      </c>
      <c r="C210" s="246">
        <v>2</v>
      </c>
      <c r="D210" s="246">
        <v>3500</v>
      </c>
      <c r="E210" s="246">
        <v>7000</v>
      </c>
      <c r="F210" s="249">
        <v>2</v>
      </c>
      <c r="G210" s="249">
        <v>7000</v>
      </c>
      <c r="H210" s="112">
        <v>1</v>
      </c>
      <c r="I210" s="256">
        <v>3500</v>
      </c>
      <c r="J210" s="257"/>
      <c r="K210" s="257"/>
    </row>
    <row r="211" ht="13.8" spans="1:11">
      <c r="A211" s="246">
        <v>9</v>
      </c>
      <c r="B211" s="272" t="s">
        <v>904</v>
      </c>
      <c r="C211" s="246">
        <v>2</v>
      </c>
      <c r="D211" s="246">
        <v>3500</v>
      </c>
      <c r="E211" s="246">
        <v>7000</v>
      </c>
      <c r="F211" s="249">
        <v>2</v>
      </c>
      <c r="G211" s="249">
        <v>3500</v>
      </c>
      <c r="H211" s="112">
        <v>1</v>
      </c>
      <c r="I211" s="256">
        <v>3500</v>
      </c>
      <c r="J211" s="257"/>
      <c r="K211" s="257"/>
    </row>
    <row r="212" ht="13.8" spans="1:11">
      <c r="A212" s="246">
        <v>10</v>
      </c>
      <c r="B212" s="272" t="s">
        <v>905</v>
      </c>
      <c r="C212" s="246">
        <v>4</v>
      </c>
      <c r="D212" s="246">
        <v>3500</v>
      </c>
      <c r="E212" s="246">
        <v>14000</v>
      </c>
      <c r="F212" s="249">
        <v>2</v>
      </c>
      <c r="G212" s="249">
        <v>3500</v>
      </c>
      <c r="H212" s="112">
        <v>2</v>
      </c>
      <c r="I212" s="256">
        <v>7000</v>
      </c>
      <c r="J212" s="257"/>
      <c r="K212" s="257"/>
    </row>
    <row r="213" ht="13.8" spans="1:11">
      <c r="A213" s="246">
        <v>11</v>
      </c>
      <c r="B213" s="272" t="s">
        <v>906</v>
      </c>
      <c r="C213" s="246">
        <v>2</v>
      </c>
      <c r="D213" s="246">
        <v>4500</v>
      </c>
      <c r="E213" s="246">
        <v>9000</v>
      </c>
      <c r="F213" s="249">
        <v>2</v>
      </c>
      <c r="G213" s="249">
        <v>4500</v>
      </c>
      <c r="H213" s="112">
        <v>1</v>
      </c>
      <c r="I213" s="256">
        <v>4500</v>
      </c>
      <c r="J213" s="257"/>
      <c r="K213" s="257"/>
    </row>
    <row r="214" ht="13.8" spans="1:11">
      <c r="A214" s="246">
        <v>12</v>
      </c>
      <c r="B214" s="272" t="s">
        <v>907</v>
      </c>
      <c r="C214" s="246">
        <v>2</v>
      </c>
      <c r="D214" s="246">
        <v>5000</v>
      </c>
      <c r="E214" s="246">
        <v>10000</v>
      </c>
      <c r="F214" s="249">
        <v>2</v>
      </c>
      <c r="G214" s="249">
        <v>10000</v>
      </c>
      <c r="H214" s="112">
        <v>1</v>
      </c>
      <c r="I214" s="256">
        <v>5000</v>
      </c>
      <c r="J214" s="257"/>
      <c r="K214" s="257"/>
    </row>
    <row r="215" spans="1:11">
      <c r="A215" s="269">
        <v>13</v>
      </c>
      <c r="B215" s="270" t="s">
        <v>908</v>
      </c>
      <c r="C215" s="269">
        <v>6</v>
      </c>
      <c r="D215" s="269">
        <v>4500</v>
      </c>
      <c r="E215" s="269">
        <v>27000</v>
      </c>
      <c r="F215" s="249">
        <v>6</v>
      </c>
      <c r="G215" s="249">
        <v>27000</v>
      </c>
      <c r="H215" s="112"/>
      <c r="I215" s="271"/>
      <c r="J215" s="257"/>
      <c r="K215" s="257"/>
    </row>
    <row r="216" spans="1:11">
      <c r="A216" s="38"/>
      <c r="B216" s="38"/>
      <c r="C216" s="38"/>
      <c r="D216" s="38"/>
      <c r="E216" s="44"/>
      <c r="F216" s="112"/>
      <c r="G216" s="112"/>
      <c r="H216" s="112" t="s">
        <v>233</v>
      </c>
      <c r="I216" s="271">
        <f>SUM(I7:I214)</f>
        <v>1140400</v>
      </c>
      <c r="J216" s="257" t="s">
        <v>31</v>
      </c>
      <c r="K216" s="273">
        <v>643000</v>
      </c>
    </row>
    <row r="217" spans="1:11">
      <c r="A217" s="38"/>
      <c r="B217" s="38"/>
      <c r="C217" s="38"/>
      <c r="D217" s="38"/>
      <c r="E217" s="38"/>
      <c r="F217" s="241"/>
      <c r="G217" s="241"/>
      <c r="H217" s="241"/>
      <c r="I217" s="241"/>
      <c r="J217" s="252"/>
      <c r="K217" s="252"/>
    </row>
  </sheetData>
  <mergeCells count="30">
    <mergeCell ref="A1:E1"/>
    <mergeCell ref="A2:E2"/>
    <mergeCell ref="A3:E3"/>
    <mergeCell ref="A4:E4"/>
    <mergeCell ref="F4:G4"/>
    <mergeCell ref="H4:I4"/>
    <mergeCell ref="J4:K4"/>
    <mergeCell ref="A6:E6"/>
    <mergeCell ref="A24:E24"/>
    <mergeCell ref="A46:E46"/>
    <mergeCell ref="A88:E88"/>
    <mergeCell ref="A89:E89"/>
    <mergeCell ref="A90:E90"/>
    <mergeCell ref="A91:E91"/>
    <mergeCell ref="A117:E117"/>
    <mergeCell ref="A118:E118"/>
    <mergeCell ref="A119:E119"/>
    <mergeCell ref="A120:E120"/>
    <mergeCell ref="A145:E145"/>
    <mergeCell ref="A146:E146"/>
    <mergeCell ref="A147:E147"/>
    <mergeCell ref="A148:E148"/>
    <mergeCell ref="A168:E168"/>
    <mergeCell ref="A169:E169"/>
    <mergeCell ref="A170:E170"/>
    <mergeCell ref="A171:E171"/>
    <mergeCell ref="A198:E198"/>
    <mergeCell ref="A199:E199"/>
    <mergeCell ref="A200:E200"/>
    <mergeCell ref="A201:E201"/>
  </mergeCells>
  <hyperlinks>
    <hyperlink ref="A5" r:id="rId1" display="S.NO"/>
    <hyperlink ref="A25" r:id="rId1" display="S.NO"/>
    <hyperlink ref="A47" r:id="rId1" display="S.NO"/>
    <hyperlink ref="A92" r:id="rId1" display="S.NO"/>
    <hyperlink ref="A121" r:id="rId1" display="S.NO"/>
    <hyperlink ref="A149" r:id="rId1" display="S.NO"/>
    <hyperlink ref="A172" r:id="rId1" display="S.NO"/>
    <hyperlink ref="A202" r:id="rId1" display="S.NO"/>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11</vt:i4>
      </vt:variant>
    </vt:vector>
  </HeadingPairs>
  <TitlesOfParts>
    <vt:vector size="11" baseType="lpstr">
      <vt:lpstr>Summary</vt:lpstr>
      <vt:lpstr>Furniture</vt:lpstr>
      <vt:lpstr>Software</vt:lpstr>
      <vt:lpstr>Workshop</vt:lpstr>
      <vt:lpstr>Chemistry</vt:lpstr>
      <vt:lpstr>Physics</vt:lpstr>
      <vt:lpstr>CSE</vt:lpstr>
      <vt:lpstr>EEE</vt:lpstr>
      <vt:lpstr>ECE</vt:lpstr>
      <vt:lpstr>Mech</vt:lpstr>
      <vt:lpstr>Civil</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Project</cp:lastModifiedBy>
  <dcterms:created xsi:type="dcterms:W3CDTF">2021-01-20T08:27:00Z</dcterms:created>
  <dcterms:modified xsi:type="dcterms:W3CDTF">2021-01-20T08:56:38Z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1033-11.2.0.9937</vt:lpwstr>
  </property>
</Properties>
</file>